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Publicaciones\SNPs con Aure\Major revision\Versión enviada para publicar ya aceptado el artículo\"/>
    </mc:Choice>
  </mc:AlternateContent>
  <bookViews>
    <workbookView xWindow="0" yWindow="0" windowWidth="19200" windowHeight="7050" activeTab="2"/>
  </bookViews>
  <sheets>
    <sheet name="Table S1 GBS Assessment" sheetId="1" r:id="rId1"/>
    <sheet name="Table S2 GBS reads" sheetId="4" r:id="rId2"/>
    <sheet name="Table S3 WGS reads" sheetId="3" r:id="rId3"/>
    <sheet name="Table S4 PopGenome" sheetId="5"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40" i="1" l="1"/>
  <c r="X21" i="1"/>
  <c r="X29" i="1"/>
  <c r="X18" i="1"/>
  <c r="X37" i="1"/>
  <c r="X44" i="1"/>
  <c r="X22" i="1"/>
  <c r="X23" i="1"/>
  <c r="X48" i="1"/>
  <c r="X28" i="1"/>
  <c r="X47" i="1"/>
  <c r="X31" i="1"/>
  <c r="X41" i="1"/>
  <c r="X32" i="1"/>
  <c r="X26" i="1"/>
  <c r="X42" i="1"/>
  <c r="X39" i="1"/>
  <c r="X27" i="1"/>
  <c r="X19" i="1"/>
  <c r="X38" i="1"/>
  <c r="X49" i="1"/>
  <c r="X20" i="1"/>
  <c r="X17" i="1"/>
  <c r="X51" i="1"/>
  <c r="X36" i="1"/>
  <c r="X16" i="1"/>
  <c r="X50" i="1"/>
  <c r="X25" i="1"/>
  <c r="X35" i="1"/>
  <c r="X45" i="1"/>
  <c r="X33" i="1"/>
  <c r="X34" i="1"/>
  <c r="X43" i="1"/>
  <c r="X30" i="1"/>
  <c r="X24" i="1"/>
  <c r="X46" i="1"/>
  <c r="O40" i="1"/>
  <c r="O21" i="1"/>
  <c r="O23" i="1"/>
  <c r="O22" i="1"/>
  <c r="O18" i="1"/>
  <c r="O29" i="1"/>
  <c r="O37" i="1"/>
  <c r="O48" i="1"/>
  <c r="O28" i="1"/>
  <c r="O44" i="1"/>
  <c r="O26" i="1"/>
  <c r="O19" i="1"/>
  <c r="O20" i="1"/>
  <c r="O32" i="1"/>
  <c r="O38" i="1"/>
  <c r="O49" i="1"/>
  <c r="O41" i="1"/>
  <c r="O31" i="1"/>
  <c r="O39" i="1"/>
  <c r="O47" i="1"/>
  <c r="O27" i="1"/>
  <c r="O42" i="1"/>
  <c r="O17" i="1"/>
  <c r="O36" i="1"/>
  <c r="O51" i="1"/>
  <c r="O16" i="1"/>
  <c r="O25" i="1"/>
  <c r="O50" i="1"/>
  <c r="O34" i="1"/>
  <c r="O30" i="1"/>
  <c r="O35" i="1"/>
  <c r="O43" i="1"/>
  <c r="O45" i="1"/>
  <c r="O33" i="1"/>
  <c r="O24" i="1"/>
  <c r="O46" i="1"/>
  <c r="F24" i="1"/>
  <c r="F34" i="1"/>
  <c r="F30" i="1"/>
  <c r="F35" i="1"/>
  <c r="F43" i="1"/>
  <c r="F45" i="1"/>
  <c r="F33" i="1"/>
  <c r="F25" i="1"/>
  <c r="F50" i="1"/>
  <c r="F16" i="1"/>
  <c r="F17" i="1"/>
  <c r="F36" i="1"/>
  <c r="F51" i="1"/>
  <c r="F19" i="1"/>
  <c r="F20" i="1"/>
  <c r="F26" i="1"/>
  <c r="F31" i="1"/>
  <c r="F32" i="1"/>
  <c r="F27" i="1"/>
  <c r="F39" i="1"/>
  <c r="F38" i="1"/>
  <c r="F42" i="1"/>
  <c r="F41" i="1"/>
  <c r="F49" i="1"/>
  <c r="F47" i="1"/>
  <c r="F18" i="1"/>
  <c r="F22" i="1"/>
  <c r="F23" i="1"/>
  <c r="F28" i="1"/>
  <c r="F29" i="1"/>
  <c r="F44" i="1"/>
  <c r="F37" i="1"/>
  <c r="F48" i="1"/>
  <c r="F21" i="1"/>
  <c r="F40" i="1"/>
  <c r="F46" i="1"/>
  <c r="T28" i="4"/>
  <c r="T32" i="4"/>
  <c r="T16" i="4"/>
  <c r="T29" i="4"/>
  <c r="T21" i="4"/>
  <c r="T37" i="4"/>
  <c r="T14" i="4"/>
  <c r="T20" i="4"/>
  <c r="T36" i="4"/>
  <c r="T34" i="4"/>
  <c r="T15" i="4"/>
  <c r="T26" i="4"/>
  <c r="T24" i="4"/>
  <c r="T18" i="4"/>
  <c r="T22" i="4"/>
  <c r="T23" i="4"/>
  <c r="T27" i="4"/>
  <c r="T35" i="4"/>
  <c r="T19" i="4"/>
  <c r="T33" i="4"/>
  <c r="T25" i="4"/>
  <c r="T30" i="4"/>
  <c r="T31" i="4"/>
  <c r="T17" i="4"/>
  <c r="AU28" i="4"/>
  <c r="AP28" i="4"/>
  <c r="AU26" i="4"/>
  <c r="AP26" i="4"/>
  <c r="AU24" i="4"/>
  <c r="AP24" i="4"/>
  <c r="AU35" i="4"/>
  <c r="AP35" i="4"/>
  <c r="AU14" i="4"/>
  <c r="AP14" i="4"/>
  <c r="AU31" i="4"/>
  <c r="AP31" i="4"/>
  <c r="AU27" i="4"/>
  <c r="AP27" i="4"/>
  <c r="AU19" i="4"/>
  <c r="AP19" i="4"/>
  <c r="AU17" i="4"/>
  <c r="AP17" i="4"/>
  <c r="AU29" i="4"/>
  <c r="AP29" i="4"/>
  <c r="AU36" i="4"/>
  <c r="AP36" i="4"/>
  <c r="AU18" i="4"/>
  <c r="AP18" i="4"/>
  <c r="AU33" i="4"/>
  <c r="AP33" i="4"/>
  <c r="AU34" i="4"/>
  <c r="AP34" i="4"/>
  <c r="AU37" i="4"/>
  <c r="AP37" i="4"/>
  <c r="AU20" i="4"/>
  <c r="AP20" i="4"/>
  <c r="AU32" i="4"/>
  <c r="AP32" i="4"/>
  <c r="AU21" i="4"/>
  <c r="AP21" i="4"/>
  <c r="AU22" i="4"/>
  <c r="AP22" i="4"/>
  <c r="AU30" i="4"/>
  <c r="AP30" i="4"/>
  <c r="AU25" i="4"/>
  <c r="AP25" i="4"/>
  <c r="AU15" i="4"/>
  <c r="AP15" i="4"/>
  <c r="AU23" i="4"/>
  <c r="AP23" i="4"/>
  <c r="AU16" i="4"/>
  <c r="AP16" i="4"/>
  <c r="AA38" i="4"/>
  <c r="AC28" i="4"/>
  <c r="X28" i="4"/>
  <c r="AC26" i="4"/>
  <c r="X26" i="4"/>
  <c r="AC24" i="4"/>
  <c r="X24" i="4"/>
  <c r="AC35" i="4"/>
  <c r="X35" i="4"/>
  <c r="AC14" i="4"/>
  <c r="X14" i="4"/>
  <c r="AC31" i="4"/>
  <c r="X31" i="4"/>
  <c r="AC27" i="4"/>
  <c r="X27" i="4"/>
  <c r="AC19" i="4"/>
  <c r="X19" i="4"/>
  <c r="AC17" i="4"/>
  <c r="X17" i="4"/>
  <c r="AC29" i="4"/>
  <c r="X29" i="4"/>
  <c r="AC36" i="4"/>
  <c r="X36" i="4"/>
  <c r="AC18" i="4"/>
  <c r="X18" i="4"/>
  <c r="AC33" i="4"/>
  <c r="X33" i="4"/>
  <c r="AC34" i="4"/>
  <c r="X34" i="4"/>
  <c r="AC37" i="4"/>
  <c r="X37" i="4"/>
  <c r="AC20" i="4"/>
  <c r="X20" i="4"/>
  <c r="AC32" i="4"/>
  <c r="X32" i="4"/>
  <c r="AC21" i="4"/>
  <c r="X21" i="4"/>
  <c r="AC22" i="4"/>
  <c r="X22" i="4"/>
  <c r="AC30" i="4"/>
  <c r="X30" i="4"/>
  <c r="AC25" i="4"/>
  <c r="X25" i="4"/>
  <c r="AC15" i="4"/>
  <c r="X15" i="4"/>
  <c r="AC23" i="4"/>
  <c r="X23" i="4"/>
  <c r="AC16" i="4"/>
  <c r="X16" i="4"/>
  <c r="R38" i="4"/>
  <c r="O28" i="4"/>
  <c r="O26" i="4"/>
  <c r="O24" i="4"/>
  <c r="O35" i="4"/>
  <c r="O14" i="4"/>
  <c r="O31" i="4"/>
  <c r="O27" i="4"/>
  <c r="O19" i="4"/>
  <c r="O17" i="4"/>
  <c r="O29" i="4"/>
  <c r="O36" i="4"/>
  <c r="O18" i="4"/>
  <c r="O33" i="4"/>
  <c r="O34" i="4"/>
  <c r="O37" i="4"/>
  <c r="O20" i="4"/>
  <c r="O32" i="4"/>
  <c r="O21" i="4"/>
  <c r="O22" i="4"/>
  <c r="O30" i="4"/>
  <c r="O25" i="4"/>
  <c r="O15" i="4"/>
  <c r="O23" i="4"/>
  <c r="O16" i="4"/>
  <c r="I38" i="4"/>
  <c r="K28" i="4"/>
  <c r="F28" i="4"/>
  <c r="K26" i="4"/>
  <c r="F26" i="4"/>
  <c r="K24" i="4"/>
  <c r="F24" i="4"/>
  <c r="K35" i="4"/>
  <c r="F35" i="4"/>
  <c r="K14" i="4"/>
  <c r="F14" i="4"/>
  <c r="K31" i="4"/>
  <c r="F31" i="4"/>
  <c r="K27" i="4"/>
  <c r="F27" i="4"/>
  <c r="K19" i="4"/>
  <c r="F19" i="4"/>
  <c r="K17" i="4"/>
  <c r="F17" i="4"/>
  <c r="K29" i="4"/>
  <c r="F29" i="4"/>
  <c r="K36" i="4"/>
  <c r="F36" i="4"/>
  <c r="K18" i="4"/>
  <c r="F18" i="4"/>
  <c r="K33" i="4"/>
  <c r="F33" i="4"/>
  <c r="K34" i="4"/>
  <c r="F34" i="4"/>
  <c r="K37" i="4"/>
  <c r="F37" i="4"/>
  <c r="K20" i="4"/>
  <c r="F20" i="4"/>
  <c r="K32" i="4"/>
  <c r="F32" i="4"/>
  <c r="K21" i="4"/>
  <c r="F21" i="4"/>
  <c r="K22" i="4"/>
  <c r="F22" i="4"/>
  <c r="K30" i="4"/>
  <c r="F30" i="4"/>
  <c r="K25" i="4"/>
  <c r="F25" i="4"/>
  <c r="K15" i="4"/>
  <c r="F15" i="4"/>
  <c r="K23" i="4"/>
  <c r="F23" i="4"/>
  <c r="K16" i="4"/>
  <c r="F16" i="4"/>
  <c r="T32" i="3" l="1"/>
  <c r="T33" i="3"/>
  <c r="T31" i="3"/>
  <c r="O31" i="3"/>
  <c r="T37" i="3"/>
  <c r="O37" i="3"/>
  <c r="T30" i="3"/>
  <c r="O30" i="3"/>
  <c r="T29" i="3"/>
  <c r="O29" i="3"/>
  <c r="T28" i="3"/>
  <c r="O28" i="3"/>
  <c r="T19" i="3"/>
  <c r="O19" i="3"/>
  <c r="T27" i="3"/>
  <c r="O27" i="3"/>
  <c r="T26" i="3"/>
  <c r="O26" i="3"/>
  <c r="T18" i="3"/>
  <c r="O18" i="3"/>
  <c r="T17" i="3"/>
  <c r="O17" i="3"/>
  <c r="T20" i="3"/>
  <c r="O20" i="3"/>
  <c r="T25" i="3"/>
  <c r="O25" i="3"/>
  <c r="T24" i="3"/>
  <c r="O24" i="3"/>
  <c r="T36" i="3"/>
  <c r="O36" i="3"/>
  <c r="L36" i="3"/>
  <c r="T22" i="3"/>
  <c r="O22" i="3"/>
  <c r="T16" i="3"/>
  <c r="O16" i="3"/>
  <c r="T14" i="3"/>
  <c r="O14" i="3"/>
  <c r="T15" i="3"/>
  <c r="O15" i="3"/>
  <c r="T21" i="3"/>
  <c r="O21" i="3"/>
  <c r="T35" i="3"/>
  <c r="O35" i="3"/>
  <c r="T23" i="3"/>
  <c r="O23" i="3"/>
  <c r="T34" i="3"/>
  <c r="O34" i="3"/>
  <c r="O33" i="3"/>
  <c r="O32" i="3"/>
  <c r="K15" i="3"/>
  <c r="K16" i="3"/>
  <c r="K17" i="3"/>
  <c r="K18" i="3"/>
  <c r="K19" i="3"/>
  <c r="K20" i="3"/>
  <c r="K21" i="3"/>
  <c r="K22" i="3"/>
  <c r="K23" i="3"/>
  <c r="K24" i="3"/>
  <c r="K25" i="3"/>
  <c r="K26" i="3"/>
  <c r="K27" i="3"/>
  <c r="K28" i="3"/>
  <c r="K29" i="3"/>
  <c r="K30" i="3"/>
  <c r="K31" i="3"/>
  <c r="K32" i="3"/>
  <c r="K33" i="3"/>
  <c r="K34" i="3"/>
  <c r="K35" i="3"/>
  <c r="K36" i="3"/>
  <c r="K37" i="3"/>
  <c r="K14" i="3"/>
  <c r="F37" i="3"/>
  <c r="F31" i="3"/>
  <c r="F30" i="3"/>
  <c r="F29" i="3"/>
  <c r="F28" i="3"/>
  <c r="F19" i="3"/>
  <c r="F27" i="3"/>
  <c r="F26" i="3"/>
  <c r="F18" i="3"/>
  <c r="F17" i="3"/>
  <c r="F20" i="3"/>
  <c r="F25" i="3"/>
  <c r="F24" i="3"/>
  <c r="F36" i="3"/>
  <c r="F22" i="3"/>
  <c r="F16" i="3"/>
  <c r="F14" i="3"/>
  <c r="F15" i="3"/>
  <c r="F21" i="3"/>
  <c r="F35" i="3"/>
  <c r="F23" i="3"/>
  <c r="F34" i="3"/>
  <c r="F33" i="3"/>
  <c r="F32" i="3"/>
  <c r="AB24" i="1"/>
  <c r="AB30" i="1"/>
  <c r="AB43" i="1"/>
  <c r="AB34" i="1"/>
  <c r="AB33" i="1"/>
  <c r="AB45" i="1"/>
  <c r="AB35" i="1"/>
  <c r="AB25" i="1"/>
  <c r="AB50" i="1"/>
  <c r="AB16" i="1"/>
  <c r="AB36" i="1"/>
  <c r="AB51" i="1"/>
  <c r="AB17" i="1"/>
  <c r="AB20" i="1"/>
  <c r="AB49" i="1"/>
  <c r="AB38" i="1"/>
  <c r="AB19" i="1"/>
  <c r="AB27" i="1"/>
  <c r="AB39" i="1"/>
  <c r="AB42" i="1"/>
  <c r="AB26" i="1"/>
  <c r="AB32" i="1"/>
  <c r="AB41" i="1"/>
  <c r="AB31" i="1"/>
  <c r="AB47" i="1"/>
  <c r="AB28" i="1"/>
  <c r="AB48" i="1"/>
  <c r="AB23" i="1"/>
  <c r="AB22" i="1"/>
  <c r="AB44" i="1"/>
  <c r="AB37" i="1"/>
  <c r="AB18" i="1"/>
  <c r="AB29" i="1"/>
  <c r="AB21" i="1"/>
  <c r="AB40" i="1"/>
  <c r="AB46" i="1"/>
  <c r="T24" i="1"/>
  <c r="T33" i="1"/>
  <c r="T45" i="1"/>
  <c r="T43" i="1"/>
  <c r="T35" i="1"/>
  <c r="T30" i="1"/>
  <c r="T34" i="1"/>
  <c r="T50" i="1"/>
  <c r="T25" i="1"/>
  <c r="T16" i="1"/>
  <c r="T51" i="1"/>
  <c r="T36" i="1"/>
  <c r="T17" i="1"/>
  <c r="T42" i="1"/>
  <c r="T27" i="1"/>
  <c r="T47" i="1"/>
  <c r="T39" i="1"/>
  <c r="T31" i="1"/>
  <c r="T41" i="1"/>
  <c r="T49" i="1"/>
  <c r="T38" i="1"/>
  <c r="T32" i="1"/>
  <c r="T20" i="1"/>
  <c r="T19" i="1"/>
  <c r="T26" i="1"/>
  <c r="T44" i="1"/>
  <c r="T28" i="1"/>
  <c r="T48" i="1"/>
  <c r="T37" i="1"/>
  <c r="T29" i="1"/>
  <c r="T18" i="1"/>
  <c r="T22" i="1"/>
  <c r="T23" i="1"/>
  <c r="T21" i="1"/>
  <c r="T40" i="1"/>
  <c r="T46" i="1"/>
  <c r="K24" i="1"/>
  <c r="K34" i="1"/>
  <c r="K30" i="1"/>
  <c r="K35" i="1"/>
  <c r="K43" i="1"/>
  <c r="K45" i="1"/>
  <c r="K33" i="1"/>
  <c r="K25" i="1"/>
  <c r="K50" i="1"/>
  <c r="K16" i="1"/>
  <c r="K17" i="1"/>
  <c r="K36" i="1"/>
  <c r="K51" i="1"/>
  <c r="K19" i="1"/>
  <c r="K20" i="1"/>
  <c r="K26" i="1"/>
  <c r="K31" i="1"/>
  <c r="K32" i="1"/>
  <c r="K27" i="1"/>
  <c r="K39" i="1"/>
  <c r="K38" i="1"/>
  <c r="K42" i="1"/>
  <c r="K41" i="1"/>
  <c r="K49" i="1"/>
  <c r="K47" i="1"/>
  <c r="K18" i="1"/>
  <c r="K22" i="1"/>
  <c r="K23" i="1"/>
  <c r="K28" i="1"/>
  <c r="K29" i="1"/>
  <c r="K44" i="1"/>
  <c r="K37" i="1"/>
  <c r="K48" i="1"/>
  <c r="K21" i="1"/>
  <c r="K40" i="1"/>
  <c r="K46" i="1"/>
</calcChain>
</file>

<file path=xl/sharedStrings.xml><?xml version="1.0" encoding="utf-8"?>
<sst xmlns="http://schemas.openxmlformats.org/spreadsheetml/2006/main" count="314" uniqueCount="110">
  <si>
    <t>Origin</t>
  </si>
  <si>
    <t>Name</t>
  </si>
  <si>
    <t>Raw</t>
  </si>
  <si>
    <t>Sites</t>
  </si>
  <si>
    <t>Site %</t>
  </si>
  <si>
    <t>ALB</t>
  </si>
  <si>
    <t>Klon</t>
  </si>
  <si>
    <t>DZA</t>
  </si>
  <si>
    <t>Chemlal</t>
  </si>
  <si>
    <t>GRC</t>
  </si>
  <si>
    <t>Megaritiki</t>
  </si>
  <si>
    <t>Mavreya</t>
  </si>
  <si>
    <t>Kalamon</t>
  </si>
  <si>
    <t>Mastoidis</t>
  </si>
  <si>
    <t>Myrtolia</t>
  </si>
  <si>
    <t>Koroneiki</t>
  </si>
  <si>
    <t>IRA</t>
  </si>
  <si>
    <t>Shengeh</t>
  </si>
  <si>
    <t>Mari</t>
  </si>
  <si>
    <t>ISR</t>
  </si>
  <si>
    <t>Barnea</t>
  </si>
  <si>
    <t>ITA</t>
  </si>
  <si>
    <t>Frantoio</t>
  </si>
  <si>
    <t>Grappolo</t>
  </si>
  <si>
    <t>Leccino</t>
  </si>
  <si>
    <t>SPA</t>
  </si>
  <si>
    <t>Llumeta</t>
  </si>
  <si>
    <t>Picudo</t>
  </si>
  <si>
    <t>Forastera</t>
  </si>
  <si>
    <t>Manzanillera</t>
  </si>
  <si>
    <t>Menya</t>
  </si>
  <si>
    <t>Picual</t>
  </si>
  <si>
    <t>Arberquina</t>
  </si>
  <si>
    <t>Temprano</t>
  </si>
  <si>
    <t>Verdial</t>
  </si>
  <si>
    <t>Morrut</t>
  </si>
  <si>
    <t>Pinonera</t>
  </si>
  <si>
    <t>Manzanilla</t>
  </si>
  <si>
    <t>SYR</t>
  </si>
  <si>
    <t>Majhoj152</t>
  </si>
  <si>
    <t>Maarri</t>
  </si>
  <si>
    <t>Jabali</t>
  </si>
  <si>
    <t>Abou_Satl</t>
  </si>
  <si>
    <t>Abbadi_Abou</t>
  </si>
  <si>
    <t>Barri</t>
  </si>
  <si>
    <t>Abou_Kanani</t>
  </si>
  <si>
    <t>Majhoj1013</t>
  </si>
  <si>
    <t>TUN</t>
  </si>
  <si>
    <t>Dokkar</t>
  </si>
  <si>
    <t>TUR</t>
  </si>
  <si>
    <t>Uslu</t>
  </si>
  <si>
    <t>SNP/site filtered</t>
  </si>
  <si>
    <r>
      <rPr>
        <i/>
        <sz val="16"/>
        <color theme="1"/>
        <rFont val="Calibri"/>
        <family val="2"/>
        <scheme val="minor"/>
      </rPr>
      <t xml:space="preserve">O europaea cultivar Picual </t>
    </r>
    <r>
      <rPr>
        <b/>
        <sz val="16"/>
        <color theme="1"/>
        <rFont val="Calibri"/>
        <family val="2"/>
        <scheme val="minor"/>
      </rPr>
      <t>Oleur0.6.1</t>
    </r>
    <r>
      <rPr>
        <sz val="16"/>
        <color theme="1"/>
        <rFont val="Calibri"/>
        <family val="2"/>
        <scheme val="minor"/>
      </rPr>
      <t xml:space="preserve"> (Jiménez‐Ruiz et al., 2020)</t>
    </r>
  </si>
  <si>
    <r>
      <rPr>
        <i/>
        <sz val="16"/>
        <color theme="1"/>
        <rFont val="Calibri"/>
        <family val="2"/>
        <scheme val="minor"/>
      </rPr>
      <t>O europaea cultivar Farga</t>
    </r>
    <r>
      <rPr>
        <sz val="16"/>
        <color theme="1"/>
        <rFont val="Calibri"/>
        <family val="2"/>
        <scheme val="minor"/>
      </rPr>
      <t xml:space="preserve"> </t>
    </r>
    <r>
      <rPr>
        <b/>
        <sz val="16"/>
        <color theme="1"/>
        <rFont val="Calibri"/>
        <family val="2"/>
        <scheme val="minor"/>
      </rPr>
      <t>Oe6</t>
    </r>
    <r>
      <rPr>
        <sz val="16"/>
        <color theme="1"/>
        <rFont val="Calibri"/>
        <family val="2"/>
        <scheme val="minor"/>
      </rPr>
      <t xml:space="preserve"> GCA_900603015.1 (Cruz et al., 2016)</t>
    </r>
  </si>
  <si>
    <r>
      <rPr>
        <i/>
        <sz val="16"/>
        <color theme="1"/>
        <rFont val="Calibri"/>
        <family val="2"/>
        <scheme val="minor"/>
      </rPr>
      <t xml:space="preserve">O europaea var. Sylvestris </t>
    </r>
    <r>
      <rPr>
        <sz val="16"/>
        <color theme="1"/>
        <rFont val="Calibri"/>
        <family val="2"/>
        <scheme val="minor"/>
      </rPr>
      <t xml:space="preserve">(wild olive) </t>
    </r>
    <r>
      <rPr>
        <b/>
        <sz val="16"/>
        <color theme="1"/>
        <rFont val="Calibri"/>
        <family val="2"/>
        <scheme val="minor"/>
      </rPr>
      <t>Oe451</t>
    </r>
    <r>
      <rPr>
        <sz val="16"/>
        <color theme="1"/>
        <rFont val="Calibri"/>
        <family val="2"/>
        <scheme val="minor"/>
      </rPr>
      <t xml:space="preserve"> GCA_002742605.1  (Unver et al., 2017)</t>
    </r>
  </si>
  <si>
    <t>Mapped</t>
  </si>
  <si>
    <t>Processed</t>
  </si>
  <si>
    <t>Percentage Mapped</t>
  </si>
  <si>
    <t xml:space="preserve"> % of total sites</t>
  </si>
  <si>
    <t>unfiltered SNP count</t>
  </si>
  <si>
    <t>Filtered SNP count</t>
  </si>
  <si>
    <t>far new</t>
  </si>
  <si>
    <t>unfiltered SNPs</t>
  </si>
  <si>
    <t>Filtered SNPs</t>
  </si>
  <si>
    <t>%  reads mapped</t>
  </si>
  <si>
    <r>
      <rPr>
        <i/>
        <sz val="12"/>
        <color theme="1"/>
        <rFont val="Palatino Linotype"/>
        <family val="1"/>
      </rPr>
      <t>O europaea var. Sylvestris</t>
    </r>
    <r>
      <rPr>
        <sz val="12"/>
        <color theme="1"/>
        <rFont val="Palatino Linotype"/>
        <family val="1"/>
      </rPr>
      <t xml:space="preserve"> (wild olive) </t>
    </r>
    <r>
      <rPr>
        <b/>
        <sz val="12"/>
        <color theme="1"/>
        <rFont val="Palatino Linotype"/>
        <family val="1"/>
      </rPr>
      <t>Oe451</t>
    </r>
    <r>
      <rPr>
        <sz val="12"/>
        <color theme="1"/>
        <rFont val="Palatino Linotype"/>
        <family val="1"/>
      </rPr>
      <t xml:space="preserve"> GCA_002742605.1  (Unver et al., 2017)</t>
    </r>
  </si>
  <si>
    <r>
      <rPr>
        <i/>
        <sz val="12"/>
        <color theme="1"/>
        <rFont val="Palatino Linotype"/>
        <family val="1"/>
      </rPr>
      <t xml:space="preserve">O europaea cultivar Picual </t>
    </r>
    <r>
      <rPr>
        <b/>
        <sz val="12"/>
        <color theme="1"/>
        <rFont val="Palatino Linotype"/>
        <family val="1"/>
      </rPr>
      <t xml:space="preserve">Oleur0.6.1 </t>
    </r>
    <r>
      <rPr>
        <sz val="12"/>
        <color theme="1"/>
        <rFont val="Palatino Linotype"/>
        <family val="1"/>
      </rPr>
      <t>(Jiménez‐Ruiz et al., 2020)</t>
    </r>
  </si>
  <si>
    <r>
      <rPr>
        <i/>
        <sz val="12"/>
        <color theme="1"/>
        <rFont val="Palatino Linotype"/>
        <family val="1"/>
      </rPr>
      <t xml:space="preserve">O europaea cultivar Farga </t>
    </r>
    <r>
      <rPr>
        <b/>
        <sz val="12"/>
        <color theme="1"/>
        <rFont val="Palatino Linotype"/>
        <family val="1"/>
      </rPr>
      <t xml:space="preserve">Oe9 </t>
    </r>
    <r>
      <rPr>
        <sz val="12"/>
        <color theme="1"/>
        <rFont val="Palatino Linotype"/>
        <family val="1"/>
      </rPr>
      <t>GCA_902713445.1 (Julca et al., 2020)</t>
    </r>
  </si>
  <si>
    <r>
      <rPr>
        <i/>
        <sz val="12"/>
        <color theme="1"/>
        <rFont val="Palatino Linotype"/>
        <family val="1"/>
      </rPr>
      <t>O europaea cultivar Farga</t>
    </r>
    <r>
      <rPr>
        <b/>
        <sz val="12"/>
        <color theme="1"/>
        <rFont val="Palatino Linotype"/>
        <family val="1"/>
      </rPr>
      <t xml:space="preserve"> Oe6</t>
    </r>
    <r>
      <rPr>
        <sz val="12"/>
        <color theme="1"/>
        <rFont val="Palatino Linotype"/>
        <family val="1"/>
      </rPr>
      <t xml:space="preserve"> GCA_900603015.1 (Cruz et al., 2016)</t>
    </r>
  </si>
  <si>
    <r>
      <rPr>
        <i/>
        <sz val="12"/>
        <color theme="1"/>
        <rFont val="Palatino Linotype"/>
        <family val="1"/>
      </rPr>
      <t xml:space="preserve">O europaea cultivar Arberquina </t>
    </r>
    <r>
      <rPr>
        <b/>
        <sz val="12"/>
        <color theme="1"/>
        <rFont val="Palatino Linotype"/>
        <family val="1"/>
      </rPr>
      <t>Oe_Rao</t>
    </r>
    <r>
      <rPr>
        <sz val="12"/>
        <color theme="1"/>
        <rFont val="Palatino Linotype"/>
        <family val="1"/>
      </rPr>
      <t>GWHAOPM00000962  (Rao et al., 2021)</t>
    </r>
  </si>
  <si>
    <t>% Mapped</t>
  </si>
  <si>
    <t xml:space="preserve">Stats for the raw GBS sequencing reads mapped to all 5 genome assemblies. Low quality individuals have been removed improving the overall number of SNPs available. </t>
  </si>
  <si>
    <t xml:space="preserve">Raw sequencing reads mapped to three genomes for quality control.  To choose which samples should be included or excluded we assessed the overall number of reads mapped, the quality of the reads, the number of sites, and the number of SNPs that could be called. The low count samples were likely due to failed library prep or sequencing and removed from the rest of the analysis. Low mapping percentage can be an indicator of poor quality reads but samples with a low number of SNPs called will reduce the number of filtered SNPs from all samples. This is due the filtering steps that restricts amount missing data allowed in the data set. Several filtered VCF files were made, each removing one or more samples to see what was the best balance between removing samples and having enough SNPs to provide meaningful information. </t>
  </si>
  <si>
    <t>Stats for the raw WGS sequencing reads mapped to two genomes. Only samples matching the remaining GBS samples were selected.</t>
  </si>
  <si>
    <t>Total SNPs</t>
  </si>
  <si>
    <t>data set</t>
  </si>
  <si>
    <t>Oleur0.6.1 WGS/GBS</t>
  </si>
  <si>
    <t>Oleur0.6.1 WGS</t>
  </si>
  <si>
    <t>Oleur0.6.1 GBS</t>
  </si>
  <si>
    <t>Oe451 WGS/GBS</t>
  </si>
  <si>
    <t>Oe451 WGS</t>
  </si>
  <si>
    <t>Oe451 GBS</t>
  </si>
  <si>
    <t>Oe6 GBS</t>
  </si>
  <si>
    <t>Oe9 GBS</t>
  </si>
  <si>
    <t>Oe_Rao GBS</t>
  </si>
  <si>
    <t>n.biallelic sites</t>
  </si>
  <si>
    <t>overall</t>
  </si>
  <si>
    <t>Ho</t>
  </si>
  <si>
    <t>Mean Ho group 1</t>
  </si>
  <si>
    <t>Mean Ho group 2</t>
  </si>
  <si>
    <t>Hs</t>
  </si>
  <si>
    <t>Mean Hs group 1</t>
  </si>
  <si>
    <t>Mean Hs  group 2</t>
  </si>
  <si>
    <t>Ht</t>
  </si>
  <si>
    <t>Dst</t>
  </si>
  <si>
    <t>Htp</t>
  </si>
  <si>
    <t>Dstp</t>
  </si>
  <si>
    <t>Fst</t>
  </si>
  <si>
    <t>Fstp</t>
  </si>
  <si>
    <t>Fis</t>
  </si>
  <si>
    <t>Dest</t>
  </si>
  <si>
    <t>group</t>
  </si>
  <si>
    <t>n. segregating sites</t>
  </si>
  <si>
    <t>nucleotide diversity</t>
  </si>
  <si>
    <t>Tajima's D</t>
  </si>
  <si>
    <t xml:space="preserve"> Samples were assigned to group 1 or 2 based on STRUCTURE, PCA, and DAPC estimations. Ho: observed heterozygosity within group; Hs: genetic diversity within group; Ht: overall genetic diversity; Htp: corrected Ht; Dst: diversity among samples; Dstp: corrected Dst; Fst: fixation index; Fstp: corrected Fst; Fis: inbreeding coefficient per overall loci; Dest: group differentiation.</t>
  </si>
  <si>
    <r>
      <rPr>
        <b/>
        <sz val="12"/>
        <color theme="1"/>
        <rFont val="Palatino Linotype"/>
        <family val="1"/>
      </rPr>
      <t>TABLE S4:</t>
    </r>
    <r>
      <rPr>
        <sz val="12"/>
        <color theme="1"/>
        <rFont val="Palatino Linotype"/>
        <family val="1"/>
      </rPr>
      <t xml:space="preserve"> Results of Popgenome analysis genetic diversity and neutrality.</t>
    </r>
  </si>
  <si>
    <r>
      <rPr>
        <b/>
        <sz val="12"/>
        <color theme="1"/>
        <rFont val="Palatino Linotype"/>
        <family val="1"/>
      </rPr>
      <t>TABLE S1</t>
    </r>
    <r>
      <rPr>
        <sz val="12"/>
        <color theme="1"/>
        <rFont val="Palatino Linotype"/>
        <family val="1"/>
      </rPr>
      <t xml:space="preserve">: GBS read processing and variant calling. </t>
    </r>
  </si>
  <si>
    <r>
      <rPr>
        <b/>
        <sz val="12"/>
        <color theme="1"/>
        <rFont val="Palatino Linotype"/>
        <family val="1"/>
      </rPr>
      <t>TABLE S2</t>
    </r>
    <r>
      <rPr>
        <sz val="12"/>
        <color theme="1"/>
        <rFont val="Palatino Linotype"/>
        <family val="1"/>
      </rPr>
      <t xml:space="preserve">: GBS read processing and variant calling. </t>
    </r>
  </si>
  <si>
    <r>
      <rPr>
        <b/>
        <sz val="12"/>
        <color theme="1"/>
        <rFont val="Palatino Linotype"/>
        <family val="1"/>
      </rPr>
      <t>TABLE S3</t>
    </r>
    <r>
      <rPr>
        <sz val="12"/>
        <color theme="1"/>
        <rFont val="Palatino Linotype"/>
        <family val="1"/>
      </rPr>
      <t xml:space="preserve">: WGS read processing and variant calling.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</si>
</sst>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
    <numFmt numFmtId="165" formatCode="0.000000"/>
  </numFmts>
  <fonts count="12" x14ac:knownFonts="1">
    <font>
      <sz val="12"/>
      <color theme="1"/>
      <name val="Calibri"/>
      <family val="2"/>
      <scheme val="minor"/>
    </font>
    <font>
      <sz val="16"/>
      <color theme="1"/>
      <name val="Calibri"/>
      <family val="2"/>
      <scheme val="minor"/>
    </font>
    <font>
      <i/>
      <sz val="16"/>
      <color theme="1"/>
      <name val="Calibri"/>
      <family val="2"/>
      <scheme val="minor"/>
    </font>
    <font>
      <b/>
      <sz val="16"/>
      <color theme="1"/>
      <name val="Calibri"/>
      <family val="2"/>
      <scheme val="minor"/>
    </font>
    <font>
      <sz val="12"/>
      <color theme="1"/>
      <name val="Palatino Linotype"/>
      <family val="1"/>
    </font>
    <font>
      <b/>
      <sz val="12"/>
      <color theme="1"/>
      <name val="Palatino Linotype"/>
      <family val="1"/>
    </font>
    <font>
      <sz val="11"/>
      <color rgb="FF000000"/>
      <name val="Calibri"/>
      <family val="2"/>
      <scheme val="minor"/>
    </font>
    <font>
      <sz val="12"/>
      <color rgb="FF000000"/>
      <name val="Calibri"/>
      <family val="2"/>
      <scheme val="minor"/>
    </font>
    <font>
      <i/>
      <sz val="12"/>
      <color theme="1"/>
      <name val="Palatino Linotype"/>
      <family val="1"/>
    </font>
    <font>
      <sz val="12"/>
      <color rgb="FF9C0006"/>
      <name val="Calibri"/>
      <family val="2"/>
      <scheme val="minor"/>
    </font>
    <font>
      <sz val="11"/>
      <color theme="1"/>
      <name val="Calibri"/>
      <family val="1"/>
      <scheme val="minor"/>
    </font>
    <font>
      <sz val="11"/>
      <name val="Calibri"/>
      <family val="2"/>
      <scheme val="minor"/>
    </font>
  </fonts>
  <fills count="5">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FF"/>
        <bgColor rgb="FF000000"/>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double">
        <color indexed="64"/>
      </bottom>
      <diagonal/>
    </border>
    <border>
      <left style="medium">
        <color indexed="64"/>
      </left>
      <right/>
      <top/>
      <bottom style="double">
        <color indexed="64"/>
      </bottom>
      <diagonal/>
    </border>
    <border>
      <left/>
      <right/>
      <top/>
      <bottom style="thin">
        <color theme="1"/>
      </bottom>
      <diagonal/>
    </border>
  </borders>
  <cellStyleXfs count="2">
    <xf numFmtId="0" fontId="0" fillId="0" borderId="0"/>
    <xf numFmtId="0" fontId="9" fillId="2" borderId="0" applyNumberFormat="0" applyBorder="0" applyAlignment="0" applyProtection="0"/>
  </cellStyleXfs>
  <cellXfs count="68">
    <xf numFmtId="0" fontId="0" fillId="0" borderId="0" xfId="0"/>
    <xf numFmtId="0" fontId="0" fillId="0" borderId="0" xfId="0" applyBorder="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4" fillId="0" borderId="0" xfId="0" applyFont="1" applyAlignment="1">
      <alignment vertical="top" wrapText="1"/>
    </xf>
    <xf numFmtId="0" fontId="6" fillId="0" borderId="0" xfId="0" applyFont="1"/>
    <xf numFmtId="164" fontId="0" fillId="0" borderId="2" xfId="0" applyNumberFormat="1" applyBorder="1"/>
    <xf numFmtId="0" fontId="6" fillId="0" borderId="0" xfId="0" applyFont="1" applyBorder="1"/>
    <xf numFmtId="0" fontId="6" fillId="0" borderId="4" xfId="0" applyFont="1" applyBorder="1"/>
    <xf numFmtId="0" fontId="1" fillId="0" borderId="0" xfId="0" applyFont="1" applyAlignment="1"/>
    <xf numFmtId="0" fontId="0" fillId="0" borderId="19" xfId="0" applyBorder="1"/>
    <xf numFmtId="0" fontId="0" fillId="0" borderId="18" xfId="0" applyBorder="1"/>
    <xf numFmtId="0" fontId="0" fillId="0" borderId="6" xfId="0" applyFill="1" applyBorder="1"/>
    <xf numFmtId="0" fontId="6" fillId="0" borderId="6" xfId="0" applyFont="1" applyBorder="1"/>
    <xf numFmtId="0" fontId="6" fillId="0" borderId="6" xfId="0" applyNumberFormat="1" applyFont="1" applyBorder="1"/>
    <xf numFmtId="0" fontId="7" fillId="0" borderId="6" xfId="0" applyFont="1" applyBorder="1"/>
    <xf numFmtId="0" fontId="0" fillId="3" borderId="0" xfId="0" applyFill="1"/>
    <xf numFmtId="0" fontId="0" fillId="3" borderId="20" xfId="0" applyFill="1" applyBorder="1"/>
    <xf numFmtId="0" fontId="0" fillId="3" borderId="16" xfId="0" applyFill="1" applyBorder="1"/>
    <xf numFmtId="0" fontId="0" fillId="3" borderId="14" xfId="0" applyFill="1" applyBorder="1"/>
    <xf numFmtId="0" fontId="0" fillId="3" borderId="0" xfId="0" applyFill="1" applyAlignment="1">
      <alignment horizontal="center" vertical="center"/>
    </xf>
    <xf numFmtId="0" fontId="0" fillId="3" borderId="13" xfId="0" applyFill="1" applyBorder="1" applyAlignment="1">
      <alignment horizontal="center" vertical="center"/>
    </xf>
    <xf numFmtId="0" fontId="6" fillId="4" borderId="13" xfId="0" applyFont="1" applyFill="1" applyBorder="1" applyAlignment="1">
      <alignment horizontal="center"/>
    </xf>
    <xf numFmtId="0" fontId="11" fillId="3" borderId="0" xfId="1" applyFont="1" applyFill="1" applyAlignment="1">
      <alignment horizontal="center"/>
    </xf>
    <xf numFmtId="0" fontId="11" fillId="3" borderId="0" xfId="0" applyFont="1" applyFill="1" applyAlignment="1">
      <alignment horizontal="center" vertical="center"/>
    </xf>
    <xf numFmtId="0" fontId="0" fillId="3" borderId="13" xfId="0" applyFill="1" applyBorder="1" applyAlignment="1">
      <alignment horizontal="center"/>
    </xf>
    <xf numFmtId="0" fontId="0" fillId="3" borderId="0" xfId="0" applyFill="1" applyAlignment="1">
      <alignment horizontal="center"/>
    </xf>
    <xf numFmtId="165" fontId="0" fillId="3" borderId="0" xfId="0" applyNumberFormat="1" applyFill="1"/>
    <xf numFmtId="2" fontId="0" fillId="3" borderId="14" xfId="0" applyNumberFormat="1" applyFill="1" applyBorder="1"/>
    <xf numFmtId="2" fontId="0" fillId="3" borderId="0" xfId="0" applyNumberFormat="1" applyFill="1"/>
    <xf numFmtId="0" fontId="0" fillId="3" borderId="17" xfId="0" applyFill="1" applyBorder="1"/>
    <xf numFmtId="0" fontId="1" fillId="0" borderId="4" xfId="0" applyFont="1" applyBorder="1" applyAlignment="1">
      <alignment horizontal="center"/>
    </xf>
    <xf numFmtId="0" fontId="4" fillId="0" borderId="0" xfId="0" applyFont="1" applyBorder="1" applyAlignment="1">
      <alignment horizontal="center" vertical="top" wrapText="1"/>
    </xf>
    <xf numFmtId="11" fontId="1" fillId="0" borderId="4" xfId="0" applyNumberFormat="1" applyFont="1" applyBorder="1" applyAlignment="1">
      <alignment horizontal="center" wrapText="1"/>
    </xf>
    <xf numFmtId="0" fontId="4" fillId="0" borderId="0" xfId="0" applyFont="1" applyBorder="1" applyAlignment="1">
      <alignment horizontal="left" vertical="top" wrapText="1"/>
    </xf>
    <xf numFmtId="0" fontId="4" fillId="0" borderId="4" xfId="0" applyFont="1" applyBorder="1" applyAlignment="1">
      <alignment horizontal="center"/>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11" fontId="1" fillId="0" borderId="0" xfId="0" applyNumberFormat="1" applyFont="1" applyAlignment="1">
      <alignment horizontal="center" wrapText="1"/>
    </xf>
    <xf numFmtId="0" fontId="1" fillId="0" borderId="0" xfId="0" applyFont="1" applyAlignment="1">
      <alignment horizontal="center"/>
    </xf>
    <xf numFmtId="0" fontId="4" fillId="0" borderId="16" xfId="0" applyFont="1" applyBorder="1" applyAlignment="1">
      <alignment horizontal="center"/>
    </xf>
    <xf numFmtId="0" fontId="0" fillId="0" borderId="16" xfId="0" applyBorder="1" applyAlignment="1">
      <alignment horizontal="center"/>
    </xf>
    <xf numFmtId="0" fontId="10" fillId="3" borderId="20" xfId="0" applyFont="1" applyFill="1" applyBorder="1" applyAlignment="1">
      <alignment vertical="top"/>
    </xf>
    <xf numFmtId="0" fontId="0" fillId="3" borderId="16" xfId="0" applyFill="1" applyBorder="1" applyAlignment="1">
      <alignment horizontal="center"/>
    </xf>
    <xf numFmtId="0" fontId="0" fillId="3" borderId="17" xfId="0" applyFill="1" applyBorder="1" applyAlignment="1">
      <alignment horizontal="center"/>
    </xf>
    <xf numFmtId="0" fontId="0" fillId="3" borderId="15" xfId="0" applyFill="1" applyBorder="1" applyAlignment="1">
      <alignment horizontal="center"/>
    </xf>
    <xf numFmtId="0" fontId="4"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13" xfId="0" applyBorder="1" applyAlignment="1">
      <alignment horizontal="center" vertical="top" wrapText="1"/>
    </xf>
    <xf numFmtId="0" fontId="0" fillId="0" borderId="0"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cellXfs>
  <cellStyles count="2">
    <cellStyle name="Incorrecto"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1"/>
  <sheetViews>
    <sheetView zoomScale="90" zoomScaleNormal="90" workbookViewId="0">
      <selection sqref="A1:D1"/>
    </sheetView>
  </sheetViews>
  <sheetFormatPr baseColWidth="10" defaultRowHeight="15.5" x14ac:dyDescent="0.35"/>
  <cols>
    <col min="2" max="2" width="14.83203125" customWidth="1"/>
    <col min="3" max="4" width="11" bestFit="1" customWidth="1"/>
    <col min="5" max="5" width="14" customWidth="1"/>
    <col min="6" max="7" width="11" bestFit="1" customWidth="1"/>
    <col min="8" max="8" width="14" bestFit="1" customWidth="1"/>
    <col min="9" max="9" width="12.33203125" bestFit="1" customWidth="1"/>
    <col min="10" max="10" width="20.5" customWidth="1"/>
    <col min="11" max="11" width="15" bestFit="1" customWidth="1"/>
    <col min="12" max="13" width="11" bestFit="1" customWidth="1"/>
    <col min="14" max="14" width="13.5" bestFit="1" customWidth="1"/>
    <col min="15" max="15" width="11" bestFit="1" customWidth="1"/>
    <col min="16" max="16" width="14" bestFit="1" customWidth="1"/>
    <col min="17" max="17" width="12.33203125" bestFit="1" customWidth="1"/>
    <col min="18" max="18" width="15" bestFit="1" customWidth="1"/>
    <col min="19" max="19" width="16.83203125" customWidth="1"/>
    <col min="20" max="20" width="15" bestFit="1" customWidth="1"/>
    <col min="21" max="22" width="11" bestFit="1" customWidth="1"/>
    <col min="23" max="23" width="9.5" customWidth="1"/>
    <col min="24" max="24" width="14" bestFit="1" customWidth="1"/>
    <col min="25" max="25" width="12.33203125" bestFit="1" customWidth="1"/>
    <col min="26" max="26" width="15" bestFit="1" customWidth="1"/>
    <col min="27" max="27" width="11" bestFit="1" customWidth="1"/>
    <col min="28" max="28" width="15" bestFit="1" customWidth="1"/>
  </cols>
  <sheetData>
    <row r="1" spans="1:29" ht="17" x14ac:dyDescent="0.35">
      <c r="A1" s="39" t="s">
        <v>107</v>
      </c>
      <c r="B1" s="39"/>
      <c r="C1" s="39"/>
      <c r="D1" s="39"/>
      <c r="E1" s="11"/>
    </row>
    <row r="2" spans="1:29" ht="16" customHeight="1" x14ac:dyDescent="0.35">
      <c r="A2" s="41" t="s">
        <v>72</v>
      </c>
      <c r="B2" s="41"/>
      <c r="C2" s="41"/>
      <c r="D2" s="41"/>
      <c r="E2" s="41"/>
      <c r="F2" s="41"/>
      <c r="G2" s="41"/>
    </row>
    <row r="3" spans="1:29" ht="16" customHeight="1" x14ac:dyDescent="0.35">
      <c r="A3" s="41"/>
      <c r="B3" s="41"/>
      <c r="C3" s="41"/>
      <c r="D3" s="41"/>
      <c r="E3" s="41"/>
      <c r="F3" s="41"/>
      <c r="G3" s="41"/>
    </row>
    <row r="4" spans="1:29" ht="16" customHeight="1" x14ac:dyDescent="0.35">
      <c r="A4" s="41"/>
      <c r="B4" s="41"/>
      <c r="C4" s="41"/>
      <c r="D4" s="41"/>
      <c r="E4" s="41"/>
      <c r="F4" s="41"/>
      <c r="G4" s="41"/>
    </row>
    <row r="5" spans="1:29" ht="16" customHeight="1" x14ac:dyDescent="0.35">
      <c r="A5" s="41"/>
      <c r="B5" s="41"/>
      <c r="C5" s="41"/>
      <c r="D5" s="41"/>
      <c r="E5" s="41"/>
      <c r="F5" s="41"/>
      <c r="G5" s="41"/>
    </row>
    <row r="6" spans="1:29" ht="16" customHeight="1" x14ac:dyDescent="0.35">
      <c r="A6" s="41"/>
      <c r="B6" s="41"/>
      <c r="C6" s="41"/>
      <c r="D6" s="41"/>
      <c r="E6" s="41"/>
      <c r="F6" s="41"/>
      <c r="G6" s="41"/>
    </row>
    <row r="7" spans="1:29" ht="16" customHeight="1" x14ac:dyDescent="0.35">
      <c r="A7" s="41"/>
      <c r="B7" s="41"/>
      <c r="C7" s="41"/>
      <c r="D7" s="41"/>
      <c r="E7" s="41"/>
      <c r="F7" s="41"/>
      <c r="G7" s="41"/>
    </row>
    <row r="8" spans="1:29" ht="16" customHeight="1" x14ac:dyDescent="0.35">
      <c r="A8" s="41"/>
      <c r="B8" s="41"/>
      <c r="C8" s="41"/>
      <c r="D8" s="41"/>
      <c r="E8" s="41"/>
      <c r="F8" s="41"/>
      <c r="G8" s="41"/>
    </row>
    <row r="9" spans="1:29" ht="16" customHeight="1" x14ac:dyDescent="0.35">
      <c r="A9" s="41"/>
      <c r="B9" s="41"/>
      <c r="C9" s="41"/>
      <c r="D9" s="41"/>
      <c r="E9" s="41"/>
      <c r="F9" s="41"/>
      <c r="G9" s="41"/>
    </row>
    <row r="10" spans="1:29" ht="16" customHeight="1" x14ac:dyDescent="0.35">
      <c r="A10" s="41"/>
      <c r="B10" s="41"/>
      <c r="C10" s="41"/>
      <c r="D10" s="41"/>
      <c r="E10" s="41"/>
      <c r="F10" s="41"/>
      <c r="G10" s="41"/>
    </row>
    <row r="11" spans="1:29" ht="16" customHeight="1" x14ac:dyDescent="0.35">
      <c r="A11" s="41"/>
      <c r="B11" s="41"/>
      <c r="C11" s="41"/>
      <c r="D11" s="41"/>
      <c r="E11" s="41"/>
      <c r="F11" s="41"/>
      <c r="G11" s="41"/>
    </row>
    <row r="12" spans="1:29" ht="16" customHeight="1" x14ac:dyDescent="0.35">
      <c r="A12" s="41"/>
      <c r="B12" s="41"/>
      <c r="C12" s="41"/>
      <c r="D12" s="41"/>
      <c r="E12" s="41"/>
      <c r="F12" s="41"/>
      <c r="G12" s="41"/>
    </row>
    <row r="13" spans="1:29" ht="16" customHeight="1" x14ac:dyDescent="0.35">
      <c r="A13" s="41"/>
      <c r="B13" s="41"/>
      <c r="C13" s="41"/>
      <c r="D13" s="41"/>
      <c r="E13" s="41"/>
      <c r="F13" s="41"/>
      <c r="G13" s="41"/>
    </row>
    <row r="14" spans="1:29" ht="22" customHeight="1" thickBot="1" x14ac:dyDescent="0.55000000000000004">
      <c r="C14" s="40" t="s">
        <v>54</v>
      </c>
      <c r="D14" s="40"/>
      <c r="E14" s="40"/>
      <c r="F14" s="40"/>
      <c r="G14" s="40"/>
      <c r="H14" s="40"/>
      <c r="I14" s="40"/>
      <c r="J14" s="40"/>
      <c r="K14" s="38" t="s">
        <v>53</v>
      </c>
      <c r="L14" s="38"/>
      <c r="M14" s="38"/>
      <c r="N14" s="38"/>
      <c r="O14" s="38"/>
      <c r="P14" s="38"/>
      <c r="Q14" s="38"/>
      <c r="R14" s="38"/>
      <c r="S14" s="38" t="s">
        <v>52</v>
      </c>
      <c r="T14" s="38"/>
      <c r="U14" s="38"/>
      <c r="V14" s="38"/>
      <c r="W14" s="38"/>
      <c r="X14" s="38"/>
      <c r="Y14" s="38"/>
      <c r="Z14" s="38"/>
      <c r="AA14" s="16"/>
      <c r="AB14" s="16"/>
      <c r="AC14" s="16"/>
    </row>
    <row r="15" spans="1:29" ht="16" thickBot="1" x14ac:dyDescent="0.4">
      <c r="A15" s="7" t="s">
        <v>0</v>
      </c>
      <c r="B15" s="7" t="s">
        <v>1</v>
      </c>
      <c r="C15" s="8" t="s">
        <v>2</v>
      </c>
      <c r="D15" s="9" t="s">
        <v>56</v>
      </c>
      <c r="E15" s="9" t="s">
        <v>55</v>
      </c>
      <c r="F15" s="9" t="s">
        <v>70</v>
      </c>
      <c r="G15" s="9" t="s">
        <v>3</v>
      </c>
      <c r="H15" s="9" t="s">
        <v>4</v>
      </c>
      <c r="I15" s="9" t="s">
        <v>62</v>
      </c>
      <c r="J15" s="9" t="s">
        <v>63</v>
      </c>
      <c r="K15" s="9" t="s">
        <v>51</v>
      </c>
      <c r="L15" s="8" t="s">
        <v>2</v>
      </c>
      <c r="M15" s="9" t="s">
        <v>56</v>
      </c>
      <c r="N15" s="9" t="s">
        <v>55</v>
      </c>
      <c r="O15" s="9" t="s">
        <v>70</v>
      </c>
      <c r="P15" s="9" t="s">
        <v>3</v>
      </c>
      <c r="Q15" s="9" t="s">
        <v>4</v>
      </c>
      <c r="R15" s="9" t="s">
        <v>62</v>
      </c>
      <c r="S15" s="9" t="s">
        <v>63</v>
      </c>
      <c r="T15" s="9" t="s">
        <v>51</v>
      </c>
      <c r="U15" s="8" t="s">
        <v>2</v>
      </c>
      <c r="V15" s="9" t="s">
        <v>56</v>
      </c>
      <c r="W15" s="9" t="s">
        <v>55</v>
      </c>
      <c r="X15" s="9" t="s">
        <v>70</v>
      </c>
      <c r="Y15" s="9" t="s">
        <v>4</v>
      </c>
      <c r="Z15" s="9" t="s">
        <v>62</v>
      </c>
      <c r="AA15" s="9" t="s">
        <v>63</v>
      </c>
      <c r="AB15" s="10" t="s">
        <v>51</v>
      </c>
    </row>
    <row r="16" spans="1:29" ht="16" thickTop="1" x14ac:dyDescent="0.35">
      <c r="A16" t="s">
        <v>19</v>
      </c>
      <c r="B16" t="s">
        <v>20</v>
      </c>
      <c r="C16" s="2">
        <v>19584</v>
      </c>
      <c r="D16" s="1">
        <v>18836</v>
      </c>
      <c r="E16" s="1">
        <v>18068</v>
      </c>
      <c r="F16" s="1">
        <f t="shared" ref="F16:F51" si="0">SUM(E16/D16)*100</f>
        <v>95.922701210448082</v>
      </c>
      <c r="G16" s="1">
        <v>6534</v>
      </c>
      <c r="H16" s="1">
        <v>0.57999999999999996</v>
      </c>
      <c r="I16" s="1">
        <v>5775</v>
      </c>
      <c r="J16" s="1">
        <v>426</v>
      </c>
      <c r="K16" s="1">
        <f t="shared" ref="K16:K51" si="1">SUM(J16/G16)</f>
        <v>6.5197428833792467E-2</v>
      </c>
      <c r="L16" s="2">
        <v>19584</v>
      </c>
      <c r="M16" s="1">
        <v>18836</v>
      </c>
      <c r="N16" s="1">
        <v>18344</v>
      </c>
      <c r="O16" s="1">
        <f t="shared" ref="O16:O51" si="2">SUM(N16/M16)*100</f>
        <v>97.387980462943304</v>
      </c>
      <c r="P16" s="1">
        <v>6758</v>
      </c>
      <c r="Q16" s="1">
        <v>0.54</v>
      </c>
      <c r="R16" s="1">
        <v>5957</v>
      </c>
      <c r="S16" s="1">
        <v>539</v>
      </c>
      <c r="T16" s="1">
        <f t="shared" ref="T16:T51" si="3">SUM(S16/P16)</f>
        <v>7.9757324652263983E-2</v>
      </c>
      <c r="U16" s="2">
        <v>19584</v>
      </c>
      <c r="V16" s="1">
        <v>18836</v>
      </c>
      <c r="W16" s="1">
        <v>18395</v>
      </c>
      <c r="X16" s="1">
        <f t="shared" ref="X16:X51" si="4">SUM(W16/V16)*100</f>
        <v>97.658738585686976</v>
      </c>
      <c r="Y16" s="1">
        <v>0.5</v>
      </c>
      <c r="Z16" s="1">
        <v>2729</v>
      </c>
      <c r="AA16" s="1">
        <v>41</v>
      </c>
      <c r="AB16" s="3">
        <f t="shared" ref="AB16:AB51" si="5">SUM(AA16/X16)</f>
        <v>0.41982930144060887</v>
      </c>
    </row>
    <row r="17" spans="1:28" x14ac:dyDescent="0.35">
      <c r="A17" t="s">
        <v>21</v>
      </c>
      <c r="B17" t="s">
        <v>22</v>
      </c>
      <c r="C17" s="2">
        <v>20740</v>
      </c>
      <c r="D17" s="1">
        <v>19668</v>
      </c>
      <c r="E17" s="1">
        <v>17326</v>
      </c>
      <c r="F17" s="1">
        <f t="shared" si="0"/>
        <v>88.092332723205203</v>
      </c>
      <c r="G17" s="1">
        <v>4894</v>
      </c>
      <c r="H17" s="1">
        <v>0.44</v>
      </c>
      <c r="I17" s="1">
        <v>4483</v>
      </c>
      <c r="J17" s="1">
        <v>405</v>
      </c>
      <c r="K17" s="1">
        <f t="shared" si="1"/>
        <v>8.2754393134450349E-2</v>
      </c>
      <c r="L17" s="2">
        <v>20740</v>
      </c>
      <c r="M17" s="1">
        <v>19668</v>
      </c>
      <c r="N17" s="1">
        <v>17571</v>
      </c>
      <c r="O17" s="1">
        <f t="shared" si="2"/>
        <v>89.338010982306287</v>
      </c>
      <c r="P17" s="1">
        <v>5090</v>
      </c>
      <c r="Q17" s="1">
        <v>0.4</v>
      </c>
      <c r="R17" s="1">
        <v>4214</v>
      </c>
      <c r="S17" s="1">
        <v>513</v>
      </c>
      <c r="T17" s="1">
        <f t="shared" si="3"/>
        <v>0.10078585461689588</v>
      </c>
      <c r="U17" s="2">
        <v>20740</v>
      </c>
      <c r="V17" s="1">
        <v>19668</v>
      </c>
      <c r="W17" s="1">
        <v>17618</v>
      </c>
      <c r="X17" s="1">
        <f t="shared" si="4"/>
        <v>89.57697783201138</v>
      </c>
      <c r="Y17" s="1">
        <v>0.41</v>
      </c>
      <c r="Z17" s="1">
        <v>2205</v>
      </c>
      <c r="AA17" s="1">
        <v>30</v>
      </c>
      <c r="AB17" s="3">
        <f t="shared" si="5"/>
        <v>0.33490748098535594</v>
      </c>
    </row>
    <row r="18" spans="1:28" x14ac:dyDescent="0.35">
      <c r="A18" t="s">
        <v>38</v>
      </c>
      <c r="B18" t="s">
        <v>39</v>
      </c>
      <c r="C18" s="2">
        <v>32032</v>
      </c>
      <c r="D18" s="1">
        <v>30608</v>
      </c>
      <c r="E18" s="1">
        <v>29718</v>
      </c>
      <c r="F18" s="1">
        <f t="shared" si="0"/>
        <v>97.092263460533189</v>
      </c>
      <c r="G18" s="1">
        <v>11387</v>
      </c>
      <c r="H18" s="1">
        <v>1.02</v>
      </c>
      <c r="I18" s="1">
        <v>9999</v>
      </c>
      <c r="J18" s="1">
        <v>420</v>
      </c>
      <c r="K18" s="1">
        <f t="shared" si="1"/>
        <v>3.6884166154386583E-2</v>
      </c>
      <c r="L18" s="2">
        <v>32032</v>
      </c>
      <c r="M18" s="1">
        <v>30608</v>
      </c>
      <c r="N18" s="1">
        <v>30098</v>
      </c>
      <c r="O18" s="1">
        <f t="shared" si="2"/>
        <v>98.333768949294296</v>
      </c>
      <c r="P18" s="1">
        <v>11615</v>
      </c>
      <c r="Q18" s="1">
        <v>0.93</v>
      </c>
      <c r="R18" s="1">
        <v>10028</v>
      </c>
      <c r="S18" s="1">
        <v>513</v>
      </c>
      <c r="T18" s="1">
        <f t="shared" si="3"/>
        <v>4.4167025398191992E-2</v>
      </c>
      <c r="U18" s="2">
        <v>32032</v>
      </c>
      <c r="V18" s="1">
        <v>30608</v>
      </c>
      <c r="W18" s="1">
        <v>30138</v>
      </c>
      <c r="X18" s="1">
        <f t="shared" si="4"/>
        <v>98.464453737584947</v>
      </c>
      <c r="Y18" s="1">
        <v>0.84</v>
      </c>
      <c r="Z18" s="1">
        <v>5434</v>
      </c>
      <c r="AA18" s="1">
        <v>37</v>
      </c>
      <c r="AB18" s="3">
        <f t="shared" si="5"/>
        <v>0.37577012409582589</v>
      </c>
    </row>
    <row r="19" spans="1:28" x14ac:dyDescent="0.35">
      <c r="A19" t="s">
        <v>25</v>
      </c>
      <c r="B19" t="s">
        <v>26</v>
      </c>
      <c r="C19" s="2">
        <v>48298</v>
      </c>
      <c r="D19" s="1">
        <v>46244</v>
      </c>
      <c r="E19" s="1">
        <v>44870</v>
      </c>
      <c r="F19" s="1">
        <f t="shared" si="0"/>
        <v>97.028803736700979</v>
      </c>
      <c r="G19" s="1">
        <v>15269</v>
      </c>
      <c r="H19" s="1">
        <v>1.37</v>
      </c>
      <c r="I19" s="1">
        <v>30345</v>
      </c>
      <c r="J19" s="1">
        <v>442</v>
      </c>
      <c r="K19" s="1">
        <f t="shared" si="1"/>
        <v>2.8947540768878118E-2</v>
      </c>
      <c r="L19" s="2">
        <v>48298</v>
      </c>
      <c r="M19" s="1">
        <v>46244</v>
      </c>
      <c r="N19" s="1">
        <v>45394</v>
      </c>
      <c r="O19" s="1">
        <f t="shared" si="2"/>
        <v>98.161923709021721</v>
      </c>
      <c r="P19" s="1">
        <v>15645</v>
      </c>
      <c r="Q19" s="1">
        <v>1.25</v>
      </c>
      <c r="R19" s="1">
        <v>27603</v>
      </c>
      <c r="S19" s="1">
        <v>528</v>
      </c>
      <c r="T19" s="1">
        <f t="shared" si="3"/>
        <v>3.3748801534036435E-2</v>
      </c>
      <c r="U19" s="2">
        <v>48298</v>
      </c>
      <c r="V19" s="1">
        <v>46244</v>
      </c>
      <c r="W19" s="1">
        <v>45507</v>
      </c>
      <c r="X19" s="1">
        <f t="shared" si="4"/>
        <v>98.40627973358707</v>
      </c>
      <c r="Y19" s="1">
        <v>1.1599999999999999</v>
      </c>
      <c r="Z19" s="1">
        <v>18355</v>
      </c>
      <c r="AA19" s="1">
        <v>58</v>
      </c>
      <c r="AB19" s="3">
        <f t="shared" si="5"/>
        <v>0.58939328015470138</v>
      </c>
    </row>
    <row r="20" spans="1:28" x14ac:dyDescent="0.35">
      <c r="A20" t="s">
        <v>25</v>
      </c>
      <c r="B20" t="s">
        <v>27</v>
      </c>
      <c r="C20" s="2">
        <v>176728</v>
      </c>
      <c r="D20" s="1">
        <v>168916</v>
      </c>
      <c r="E20" s="1">
        <v>165450</v>
      </c>
      <c r="F20" s="1">
        <f t="shared" si="0"/>
        <v>97.948092543039138</v>
      </c>
      <c r="G20" s="1">
        <v>43254</v>
      </c>
      <c r="H20" s="1">
        <v>3.9</v>
      </c>
      <c r="I20" s="1">
        <v>39352</v>
      </c>
      <c r="J20" s="1">
        <v>435</v>
      </c>
      <c r="K20" s="1">
        <f t="shared" si="1"/>
        <v>1.0056873352753503E-2</v>
      </c>
      <c r="L20" s="2">
        <v>176728</v>
      </c>
      <c r="M20" s="1">
        <v>168916</v>
      </c>
      <c r="N20" s="1">
        <v>166926</v>
      </c>
      <c r="O20" s="1">
        <f t="shared" si="2"/>
        <v>98.821899642425819</v>
      </c>
      <c r="P20" s="1">
        <v>44369</v>
      </c>
      <c r="Q20" s="1">
        <v>3.57</v>
      </c>
      <c r="R20" s="1">
        <v>39573</v>
      </c>
      <c r="S20" s="1">
        <v>521</v>
      </c>
      <c r="T20" s="1">
        <f t="shared" si="3"/>
        <v>1.1742432779643444E-2</v>
      </c>
      <c r="U20" s="2">
        <v>176728</v>
      </c>
      <c r="V20" s="1">
        <v>168916</v>
      </c>
      <c r="W20" s="1">
        <v>167399</v>
      </c>
      <c r="X20" s="1">
        <f t="shared" si="4"/>
        <v>99.101920481185914</v>
      </c>
      <c r="Y20" s="1">
        <v>3.32</v>
      </c>
      <c r="Z20" s="1">
        <v>17372</v>
      </c>
      <c r="AA20" s="1">
        <v>59</v>
      </c>
      <c r="AB20" s="3">
        <f t="shared" si="5"/>
        <v>0.59534668665882118</v>
      </c>
    </row>
    <row r="21" spans="1:28" x14ac:dyDescent="0.35">
      <c r="A21" t="s">
        <v>47</v>
      </c>
      <c r="B21" t="s">
        <v>48</v>
      </c>
      <c r="C21" s="2">
        <v>179074</v>
      </c>
      <c r="D21" s="1">
        <v>171138</v>
      </c>
      <c r="E21" s="1">
        <v>168505</v>
      </c>
      <c r="F21" s="1">
        <f t="shared" si="0"/>
        <v>98.461475534364084</v>
      </c>
      <c r="G21" s="1">
        <v>34276</v>
      </c>
      <c r="H21" s="1">
        <v>3.09</v>
      </c>
      <c r="I21" s="1">
        <v>299816</v>
      </c>
      <c r="J21" s="1">
        <v>403</v>
      </c>
      <c r="K21" s="1">
        <f t="shared" si="1"/>
        <v>1.1757497957754697E-2</v>
      </c>
      <c r="L21" s="2">
        <v>179074</v>
      </c>
      <c r="M21" s="1">
        <v>171138</v>
      </c>
      <c r="N21" s="1">
        <v>169633</v>
      </c>
      <c r="O21" s="1">
        <f t="shared" si="2"/>
        <v>99.120592738024285</v>
      </c>
      <c r="P21" s="1">
        <v>35045</v>
      </c>
      <c r="Q21" s="1">
        <v>2.82</v>
      </c>
      <c r="R21" s="1">
        <v>275615</v>
      </c>
      <c r="S21" s="1">
        <v>511</v>
      </c>
      <c r="T21" s="1">
        <f t="shared" si="3"/>
        <v>1.4581252675131974E-2</v>
      </c>
      <c r="U21" s="2">
        <v>179074</v>
      </c>
      <c r="V21" s="1">
        <v>171138</v>
      </c>
      <c r="W21" s="1">
        <v>169548</v>
      </c>
      <c r="X21" s="1">
        <f t="shared" si="4"/>
        <v>99.070925218244923</v>
      </c>
      <c r="Y21" s="1">
        <v>2.62</v>
      </c>
      <c r="Z21" s="1">
        <v>170914</v>
      </c>
      <c r="AA21" s="1">
        <v>33</v>
      </c>
      <c r="AB21" s="3">
        <f t="shared" si="5"/>
        <v>0.33309469884634441</v>
      </c>
    </row>
    <row r="22" spans="1:28" x14ac:dyDescent="0.35">
      <c r="A22" t="s">
        <v>38</v>
      </c>
      <c r="B22" t="s">
        <v>40</v>
      </c>
      <c r="C22" s="2">
        <v>210494</v>
      </c>
      <c r="D22" s="1">
        <v>200600</v>
      </c>
      <c r="E22" s="1">
        <v>196692</v>
      </c>
      <c r="F22" s="1">
        <f t="shared" si="0"/>
        <v>98.051844466600201</v>
      </c>
      <c r="G22" s="1">
        <v>53838</v>
      </c>
      <c r="H22" s="1">
        <v>4.8499999999999996</v>
      </c>
      <c r="I22" s="1">
        <v>46331</v>
      </c>
      <c r="J22" s="1">
        <v>441</v>
      </c>
      <c r="K22" s="1">
        <f t="shared" si="1"/>
        <v>8.1912403878301576E-3</v>
      </c>
      <c r="L22" s="2">
        <v>210494</v>
      </c>
      <c r="M22" s="1">
        <v>200600</v>
      </c>
      <c r="N22" s="1">
        <v>199114</v>
      </c>
      <c r="O22" s="1">
        <f t="shared" si="2"/>
        <v>99.259222333000992</v>
      </c>
      <c r="P22" s="1">
        <v>55532</v>
      </c>
      <c r="Q22" s="1">
        <v>4.46</v>
      </c>
      <c r="R22" s="1">
        <v>47197</v>
      </c>
      <c r="S22" s="1">
        <v>527</v>
      </c>
      <c r="T22" s="1">
        <f t="shared" si="3"/>
        <v>9.4900237700785133E-3</v>
      </c>
      <c r="U22" s="2">
        <v>210494</v>
      </c>
      <c r="V22" s="1">
        <v>200600</v>
      </c>
      <c r="W22" s="1">
        <v>199376</v>
      </c>
      <c r="X22" s="1">
        <f t="shared" si="4"/>
        <v>99.389830508474574</v>
      </c>
      <c r="Y22" s="1">
        <v>4.08</v>
      </c>
      <c r="Z22" s="1">
        <v>26828</v>
      </c>
      <c r="AA22" s="1">
        <v>51</v>
      </c>
      <c r="AB22" s="3">
        <f t="shared" si="5"/>
        <v>0.51313096862210095</v>
      </c>
    </row>
    <row r="23" spans="1:28" x14ac:dyDescent="0.35">
      <c r="A23" t="s">
        <v>38</v>
      </c>
      <c r="B23" t="s">
        <v>41</v>
      </c>
      <c r="C23" s="2">
        <v>225754</v>
      </c>
      <c r="D23" s="1">
        <v>214664</v>
      </c>
      <c r="E23" s="1">
        <v>210753</v>
      </c>
      <c r="F23" s="1">
        <f t="shared" si="0"/>
        <v>98.178082957552277</v>
      </c>
      <c r="G23" s="1">
        <v>58018</v>
      </c>
      <c r="H23" s="1">
        <v>5.23</v>
      </c>
      <c r="I23" s="1">
        <v>51698</v>
      </c>
      <c r="J23" s="1">
        <v>457</v>
      </c>
      <c r="K23" s="1">
        <f t="shared" si="1"/>
        <v>7.8768658002688827E-3</v>
      </c>
      <c r="L23" s="2">
        <v>225754</v>
      </c>
      <c r="M23" s="1">
        <v>214664</v>
      </c>
      <c r="N23" s="1">
        <v>213215</v>
      </c>
      <c r="O23" s="1">
        <f t="shared" si="2"/>
        <v>99.32499161480267</v>
      </c>
      <c r="P23" s="1">
        <v>59829</v>
      </c>
      <c r="Q23" s="1">
        <v>4.8099999999999996</v>
      </c>
      <c r="R23" s="1">
        <v>51779</v>
      </c>
      <c r="S23" s="1">
        <v>548</v>
      </c>
      <c r="T23" s="1">
        <f t="shared" si="3"/>
        <v>9.1594377308663027E-3</v>
      </c>
      <c r="U23" s="2">
        <v>225754</v>
      </c>
      <c r="V23" s="1">
        <v>214664</v>
      </c>
      <c r="W23" s="1">
        <v>213689</v>
      </c>
      <c r="X23" s="1">
        <f t="shared" si="4"/>
        <v>99.545801811202622</v>
      </c>
      <c r="Y23" s="1">
        <v>4.4000000000000004</v>
      </c>
      <c r="Z23" s="1">
        <v>31239</v>
      </c>
      <c r="AA23" s="1">
        <v>53</v>
      </c>
      <c r="AB23" s="3">
        <f t="shared" si="5"/>
        <v>0.53241823397554389</v>
      </c>
    </row>
    <row r="24" spans="1:28" x14ac:dyDescent="0.35">
      <c r="A24" t="s">
        <v>7</v>
      </c>
      <c r="B24" t="s">
        <v>8</v>
      </c>
      <c r="C24" s="2">
        <v>251030</v>
      </c>
      <c r="D24" s="1">
        <v>232342</v>
      </c>
      <c r="E24" s="1">
        <v>150964</v>
      </c>
      <c r="F24" s="1">
        <f t="shared" si="0"/>
        <v>64.974907679197045</v>
      </c>
      <c r="G24" s="1">
        <v>23361</v>
      </c>
      <c r="H24" s="1">
        <v>2.1</v>
      </c>
      <c r="I24" s="1">
        <v>21218</v>
      </c>
      <c r="J24" s="1">
        <v>410</v>
      </c>
      <c r="K24" s="1">
        <f t="shared" si="1"/>
        <v>1.7550618552288001E-2</v>
      </c>
      <c r="L24" s="2">
        <v>251030</v>
      </c>
      <c r="M24" s="1">
        <v>232342</v>
      </c>
      <c r="N24" s="1">
        <v>154342</v>
      </c>
      <c r="O24" s="1">
        <f t="shared" si="2"/>
        <v>66.428798925721566</v>
      </c>
      <c r="P24" s="1">
        <v>25285</v>
      </c>
      <c r="Q24" s="1">
        <v>2.0299999999999998</v>
      </c>
      <c r="R24" s="1">
        <v>19759</v>
      </c>
      <c r="S24" s="1">
        <v>506</v>
      </c>
      <c r="T24" s="1">
        <f t="shared" si="3"/>
        <v>2.0011864741941863E-2</v>
      </c>
      <c r="U24" s="2">
        <v>251030</v>
      </c>
      <c r="V24" s="1">
        <v>232342</v>
      </c>
      <c r="W24" s="1">
        <v>154428</v>
      </c>
      <c r="X24" s="1">
        <f t="shared" si="4"/>
        <v>66.46581332690603</v>
      </c>
      <c r="Y24" s="1">
        <v>1.79</v>
      </c>
      <c r="Z24" s="1">
        <v>10253</v>
      </c>
      <c r="AA24" s="1">
        <v>31</v>
      </c>
      <c r="AB24" s="3">
        <f t="shared" si="5"/>
        <v>0.46640518558810579</v>
      </c>
    </row>
    <row r="25" spans="1:28" x14ac:dyDescent="0.35">
      <c r="A25" t="s">
        <v>16</v>
      </c>
      <c r="B25" t="s">
        <v>17</v>
      </c>
      <c r="C25" s="2">
        <v>261792</v>
      </c>
      <c r="D25" s="1">
        <v>251060</v>
      </c>
      <c r="E25" s="1">
        <v>244405</v>
      </c>
      <c r="F25" s="1">
        <f t="shared" si="0"/>
        <v>97.349239225683107</v>
      </c>
      <c r="G25" s="1">
        <v>61305</v>
      </c>
      <c r="H25" s="1">
        <v>5.52</v>
      </c>
      <c r="I25" s="1">
        <v>51338</v>
      </c>
      <c r="J25" s="1">
        <v>441</v>
      </c>
      <c r="K25" s="1">
        <f t="shared" si="1"/>
        <v>7.193540494250061E-3</v>
      </c>
      <c r="L25" s="2">
        <v>261792</v>
      </c>
      <c r="M25" s="1">
        <v>251060</v>
      </c>
      <c r="N25" s="1">
        <v>247531</v>
      </c>
      <c r="O25" s="1">
        <f t="shared" si="2"/>
        <v>98.594359913964794</v>
      </c>
      <c r="P25" s="1">
        <v>63256</v>
      </c>
      <c r="Q25" s="1">
        <v>5.09</v>
      </c>
      <c r="R25" s="1">
        <v>50168</v>
      </c>
      <c r="S25" s="1">
        <v>523</v>
      </c>
      <c r="T25" s="1">
        <f t="shared" si="3"/>
        <v>8.2679903882635648E-3</v>
      </c>
      <c r="U25" s="2">
        <v>261792</v>
      </c>
      <c r="V25" s="1">
        <v>251060</v>
      </c>
      <c r="W25" s="1">
        <v>247662</v>
      </c>
      <c r="X25" s="1">
        <f t="shared" si="4"/>
        <v>98.646538676013705</v>
      </c>
      <c r="Y25" s="1">
        <v>4.63</v>
      </c>
      <c r="Z25" s="1">
        <v>32543</v>
      </c>
      <c r="AA25" s="1">
        <v>55</v>
      </c>
      <c r="AB25" s="3">
        <f t="shared" si="5"/>
        <v>0.55754617179866106</v>
      </c>
    </row>
    <row r="26" spans="1:28" x14ac:dyDescent="0.35">
      <c r="A26" t="s">
        <v>25</v>
      </c>
      <c r="B26" t="s">
        <v>28</v>
      </c>
      <c r="C26" s="2">
        <v>620388</v>
      </c>
      <c r="D26" s="1">
        <v>590022</v>
      </c>
      <c r="E26" s="1">
        <v>583485</v>
      </c>
      <c r="F26" s="1">
        <f t="shared" si="0"/>
        <v>98.892075210754854</v>
      </c>
      <c r="G26" s="1">
        <v>91710</v>
      </c>
      <c r="H26" s="1">
        <v>8.27</v>
      </c>
      <c r="I26" s="1">
        <v>87270</v>
      </c>
      <c r="J26" s="1">
        <v>452</v>
      </c>
      <c r="K26" s="1">
        <f t="shared" si="1"/>
        <v>4.928579217097372E-3</v>
      </c>
      <c r="L26" s="2">
        <v>620388</v>
      </c>
      <c r="M26" s="1">
        <v>590022</v>
      </c>
      <c r="N26" s="1">
        <v>587361</v>
      </c>
      <c r="O26" s="1">
        <f t="shared" si="2"/>
        <v>99.548999867801541</v>
      </c>
      <c r="P26" s="1">
        <v>95849</v>
      </c>
      <c r="Q26" s="1">
        <v>7.71</v>
      </c>
      <c r="R26" s="1">
        <v>71225</v>
      </c>
      <c r="S26" s="1">
        <v>558</v>
      </c>
      <c r="T26" s="1">
        <f t="shared" si="3"/>
        <v>5.8216569812934932E-3</v>
      </c>
      <c r="U26" s="2">
        <v>620388</v>
      </c>
      <c r="V26" s="1">
        <v>590022</v>
      </c>
      <c r="W26" s="1">
        <v>587569</v>
      </c>
      <c r="X26" s="1">
        <f t="shared" si="4"/>
        <v>99.584252790573913</v>
      </c>
      <c r="Y26" s="1">
        <v>7.13</v>
      </c>
      <c r="Z26" s="1">
        <v>50284</v>
      </c>
      <c r="AA26" s="1">
        <v>63</v>
      </c>
      <c r="AB26" s="3">
        <f t="shared" si="5"/>
        <v>0.63263014216202695</v>
      </c>
    </row>
    <row r="27" spans="1:28" x14ac:dyDescent="0.35">
      <c r="A27" t="s">
        <v>25</v>
      </c>
      <c r="B27" t="s">
        <v>32</v>
      </c>
      <c r="C27" s="2">
        <v>2898436</v>
      </c>
      <c r="D27" s="1">
        <v>2786276</v>
      </c>
      <c r="E27" s="1">
        <v>2717984</v>
      </c>
      <c r="F27" s="1">
        <f t="shared" si="0"/>
        <v>97.548986532561742</v>
      </c>
      <c r="G27" s="1">
        <v>226892</v>
      </c>
      <c r="H27" s="1">
        <v>20.46</v>
      </c>
      <c r="I27" s="1">
        <v>315095</v>
      </c>
      <c r="J27" s="1">
        <v>399</v>
      </c>
      <c r="K27" s="1">
        <f t="shared" si="1"/>
        <v>1.758545916118682E-3</v>
      </c>
      <c r="L27" s="2">
        <v>2898436</v>
      </c>
      <c r="M27" s="1">
        <v>2786276</v>
      </c>
      <c r="N27" s="1">
        <v>2765847</v>
      </c>
      <c r="O27" s="1">
        <f t="shared" si="2"/>
        <v>99.266799125427625</v>
      </c>
      <c r="P27" s="1">
        <v>243856</v>
      </c>
      <c r="Q27" s="1">
        <v>19.62</v>
      </c>
      <c r="R27" s="1">
        <v>248589</v>
      </c>
      <c r="S27" s="1">
        <v>501</v>
      </c>
      <c r="T27" s="1">
        <f t="shared" si="3"/>
        <v>2.0544911751197428E-3</v>
      </c>
      <c r="U27" s="2">
        <v>2898436</v>
      </c>
      <c r="V27" s="1">
        <v>2786276</v>
      </c>
      <c r="W27" s="1">
        <v>2772049</v>
      </c>
      <c r="X27" s="1">
        <f t="shared" si="4"/>
        <v>99.489390139383175</v>
      </c>
      <c r="Y27" s="1">
        <v>18.75</v>
      </c>
      <c r="Z27" s="1">
        <v>186863</v>
      </c>
      <c r="AA27" s="1">
        <v>26</v>
      </c>
      <c r="AB27" s="3">
        <f t="shared" si="5"/>
        <v>0.26133439921155793</v>
      </c>
    </row>
    <row r="28" spans="1:28" x14ac:dyDescent="0.35">
      <c r="A28" t="s">
        <v>38</v>
      </c>
      <c r="B28" t="s">
        <v>42</v>
      </c>
      <c r="C28" s="2">
        <v>3038696</v>
      </c>
      <c r="D28" s="1">
        <v>2917458</v>
      </c>
      <c r="E28" s="1">
        <v>2822181</v>
      </c>
      <c r="F28" s="1">
        <f t="shared" si="0"/>
        <v>96.73424604570144</v>
      </c>
      <c r="G28" s="1">
        <v>184980</v>
      </c>
      <c r="H28" s="1">
        <v>16.68</v>
      </c>
      <c r="I28" s="1">
        <v>186173</v>
      </c>
      <c r="J28" s="1">
        <v>391</v>
      </c>
      <c r="K28" s="1">
        <f t="shared" si="1"/>
        <v>2.1137420261649908E-3</v>
      </c>
      <c r="L28" s="2">
        <v>3038696</v>
      </c>
      <c r="M28" s="1">
        <v>2917458</v>
      </c>
      <c r="N28" s="1">
        <v>2857941</v>
      </c>
      <c r="O28" s="1">
        <f t="shared" si="2"/>
        <v>97.959970631967963</v>
      </c>
      <c r="P28" s="1">
        <v>196621</v>
      </c>
      <c r="Q28" s="1">
        <v>15.82</v>
      </c>
      <c r="R28" s="1">
        <v>186379</v>
      </c>
      <c r="S28" s="1">
        <v>501</v>
      </c>
      <c r="T28" s="1">
        <f t="shared" si="3"/>
        <v>2.5480492928018879E-3</v>
      </c>
      <c r="U28" s="2">
        <v>3038696</v>
      </c>
      <c r="V28" s="1">
        <v>2917458</v>
      </c>
      <c r="W28" s="1">
        <v>2868956</v>
      </c>
      <c r="X28" s="1">
        <f t="shared" si="4"/>
        <v>98.337525338839498</v>
      </c>
      <c r="Y28" s="1">
        <v>15.04</v>
      </c>
      <c r="Z28" s="1">
        <v>108933</v>
      </c>
      <c r="AA28" s="1">
        <v>29</v>
      </c>
      <c r="AB28" s="3">
        <f t="shared" si="5"/>
        <v>0.29490268236947514</v>
      </c>
    </row>
    <row r="29" spans="1:28" x14ac:dyDescent="0.35">
      <c r="A29" t="s">
        <v>38</v>
      </c>
      <c r="B29" t="s">
        <v>43</v>
      </c>
      <c r="C29" s="2">
        <v>3720188</v>
      </c>
      <c r="D29" s="1">
        <v>3495708</v>
      </c>
      <c r="E29" s="1">
        <v>2885756</v>
      </c>
      <c r="F29" s="1">
        <f t="shared" si="0"/>
        <v>82.551403034807265</v>
      </c>
      <c r="G29" s="1">
        <v>217300</v>
      </c>
      <c r="H29" s="1">
        <v>19.59</v>
      </c>
      <c r="I29" s="1">
        <v>208529</v>
      </c>
      <c r="J29" s="1">
        <v>400</v>
      </c>
      <c r="K29" s="1">
        <f t="shared" si="1"/>
        <v>1.8407731247123793E-3</v>
      </c>
      <c r="L29" s="2">
        <v>3720188</v>
      </c>
      <c r="M29" s="1">
        <v>3495708</v>
      </c>
      <c r="N29" s="1">
        <v>2953223</v>
      </c>
      <c r="O29" s="1">
        <f t="shared" si="2"/>
        <v>84.481398331897282</v>
      </c>
      <c r="P29" s="1">
        <v>232842</v>
      </c>
      <c r="Q29" s="1">
        <v>18.739999999999998</v>
      </c>
      <c r="R29" s="1">
        <v>204786</v>
      </c>
      <c r="S29" s="1">
        <v>506</v>
      </c>
      <c r="T29" s="1">
        <f t="shared" si="3"/>
        <v>2.1731474562149441E-3</v>
      </c>
      <c r="U29" s="2">
        <v>3720188</v>
      </c>
      <c r="V29" s="1">
        <v>3495708</v>
      </c>
      <c r="W29" s="1">
        <v>2963481</v>
      </c>
      <c r="X29" s="1">
        <f t="shared" si="4"/>
        <v>84.774843894284075</v>
      </c>
      <c r="Y29" s="1">
        <v>18.18</v>
      </c>
      <c r="Z29" s="1">
        <v>124092</v>
      </c>
      <c r="AA29" s="1">
        <v>29</v>
      </c>
      <c r="AB29" s="3">
        <f t="shared" si="5"/>
        <v>0.34208261163138892</v>
      </c>
    </row>
    <row r="30" spans="1:28" x14ac:dyDescent="0.35">
      <c r="A30" t="s">
        <v>9</v>
      </c>
      <c r="B30" t="s">
        <v>11</v>
      </c>
      <c r="C30" s="2">
        <v>5639548</v>
      </c>
      <c r="D30" s="1">
        <v>5407858</v>
      </c>
      <c r="E30" s="1">
        <v>5104501</v>
      </c>
      <c r="F30" s="1">
        <f t="shared" si="0"/>
        <v>94.390440725329697</v>
      </c>
      <c r="G30" s="1">
        <v>175567</v>
      </c>
      <c r="H30" s="1">
        <v>15.83</v>
      </c>
      <c r="I30" s="1">
        <v>198957</v>
      </c>
      <c r="J30" s="1">
        <v>411</v>
      </c>
      <c r="K30" s="1">
        <f t="shared" si="1"/>
        <v>2.3409866318841242E-3</v>
      </c>
      <c r="L30" s="2">
        <v>5639548</v>
      </c>
      <c r="M30" s="1">
        <v>5407858</v>
      </c>
      <c r="N30" s="1">
        <v>5115809</v>
      </c>
      <c r="O30" s="1">
        <f t="shared" si="2"/>
        <v>94.599543848969404</v>
      </c>
      <c r="P30" s="1">
        <v>190280</v>
      </c>
      <c r="Q30" s="1">
        <v>15.31</v>
      </c>
      <c r="R30" s="1">
        <v>185012</v>
      </c>
      <c r="S30" s="1">
        <v>506</v>
      </c>
      <c r="T30" s="1">
        <f t="shared" si="3"/>
        <v>2.6592390161866721E-3</v>
      </c>
      <c r="U30" s="2">
        <v>5639548</v>
      </c>
      <c r="V30" s="1">
        <v>5407858</v>
      </c>
      <c r="W30" s="1">
        <v>5172647</v>
      </c>
      <c r="X30" s="1">
        <f t="shared" si="4"/>
        <v>95.650569966888924</v>
      </c>
      <c r="Y30" s="1">
        <v>14.28</v>
      </c>
      <c r="Z30" s="1">
        <v>117261</v>
      </c>
      <c r="AA30" s="1">
        <v>34</v>
      </c>
      <c r="AB30" s="3">
        <f t="shared" si="5"/>
        <v>0.35546050600398599</v>
      </c>
    </row>
    <row r="31" spans="1:28" x14ac:dyDescent="0.35">
      <c r="A31" t="s">
        <v>25</v>
      </c>
      <c r="B31" t="s">
        <v>29</v>
      </c>
      <c r="C31" s="2">
        <v>6157412</v>
      </c>
      <c r="D31" s="1">
        <v>5881810</v>
      </c>
      <c r="E31" s="1">
        <v>5729693</v>
      </c>
      <c r="F31" s="1">
        <f t="shared" si="0"/>
        <v>97.413772291182482</v>
      </c>
      <c r="G31" s="1">
        <v>270514</v>
      </c>
      <c r="H31" s="1">
        <v>24.39</v>
      </c>
      <c r="I31" s="1">
        <v>286519</v>
      </c>
      <c r="J31" s="1">
        <v>400</v>
      </c>
      <c r="K31" s="1">
        <f t="shared" si="1"/>
        <v>1.4786665385155666E-3</v>
      </c>
      <c r="L31" s="2">
        <v>6157412</v>
      </c>
      <c r="M31" s="1">
        <v>5881810</v>
      </c>
      <c r="N31" s="1">
        <v>5843683</v>
      </c>
      <c r="O31" s="1">
        <f t="shared" si="2"/>
        <v>99.351781169401931</v>
      </c>
      <c r="P31" s="1">
        <v>291199</v>
      </c>
      <c r="Q31" s="1">
        <v>23.43</v>
      </c>
      <c r="R31" s="1">
        <v>270850</v>
      </c>
      <c r="S31" s="1">
        <v>503</v>
      </c>
      <c r="T31" s="1">
        <f t="shared" si="3"/>
        <v>1.7273410966383814E-3</v>
      </c>
      <c r="U31" s="2">
        <v>6157412</v>
      </c>
      <c r="V31" s="1">
        <v>5881810</v>
      </c>
      <c r="W31" s="1">
        <v>5855967</v>
      </c>
      <c r="X31" s="1">
        <f t="shared" si="4"/>
        <v>99.560628446005566</v>
      </c>
      <c r="Y31" s="1">
        <v>23.09</v>
      </c>
      <c r="Z31" s="1">
        <v>175992</v>
      </c>
      <c r="AA31" s="1">
        <v>30</v>
      </c>
      <c r="AB31" s="3">
        <f t="shared" si="5"/>
        <v>0.30132393164100824</v>
      </c>
    </row>
    <row r="32" spans="1:28" x14ac:dyDescent="0.35">
      <c r="A32" t="s">
        <v>25</v>
      </c>
      <c r="B32" t="s">
        <v>30</v>
      </c>
      <c r="C32" s="2">
        <v>7448044</v>
      </c>
      <c r="D32" s="1">
        <v>7130440</v>
      </c>
      <c r="E32" s="1">
        <v>6913548</v>
      </c>
      <c r="F32" s="1">
        <f t="shared" si="0"/>
        <v>96.958224176909141</v>
      </c>
      <c r="G32" s="1">
        <v>269699</v>
      </c>
      <c r="H32" s="1">
        <v>24.32</v>
      </c>
      <c r="I32" s="1">
        <v>313457</v>
      </c>
      <c r="J32" s="1">
        <v>408</v>
      </c>
      <c r="K32" s="1">
        <f t="shared" si="1"/>
        <v>1.5127976002877281E-3</v>
      </c>
      <c r="L32" s="2">
        <v>7448044</v>
      </c>
      <c r="M32" s="1">
        <v>7130440</v>
      </c>
      <c r="N32" s="1">
        <v>7018518</v>
      </c>
      <c r="O32" s="1">
        <f t="shared" si="2"/>
        <v>98.430363343636571</v>
      </c>
      <c r="P32" s="1">
        <v>290823</v>
      </c>
      <c r="Q32" s="1">
        <v>23.4</v>
      </c>
      <c r="R32" s="1">
        <v>273643</v>
      </c>
      <c r="S32" s="1">
        <v>510</v>
      </c>
      <c r="T32" s="1">
        <f t="shared" si="3"/>
        <v>1.7536439690120796E-3</v>
      </c>
      <c r="U32" s="2">
        <v>7448044</v>
      </c>
      <c r="V32" s="1">
        <v>7130440</v>
      </c>
      <c r="W32" s="1">
        <v>7067286</v>
      </c>
      <c r="X32" s="1">
        <f t="shared" si="4"/>
        <v>99.114304306606599</v>
      </c>
      <c r="Y32" s="1">
        <v>22.55</v>
      </c>
      <c r="Z32" s="1">
        <v>199143</v>
      </c>
      <c r="AA32" s="1">
        <v>34</v>
      </c>
      <c r="AB32" s="3">
        <f t="shared" si="5"/>
        <v>0.3430382752304067</v>
      </c>
    </row>
    <row r="33" spans="1:28" x14ac:dyDescent="0.35">
      <c r="A33" t="s">
        <v>16</v>
      </c>
      <c r="B33" t="s">
        <v>18</v>
      </c>
      <c r="C33" s="2">
        <v>8322448</v>
      </c>
      <c r="D33" s="1">
        <v>7831724</v>
      </c>
      <c r="E33" s="1">
        <v>6182344</v>
      </c>
      <c r="F33" s="1">
        <f t="shared" si="0"/>
        <v>78.939758346948892</v>
      </c>
      <c r="G33" s="1">
        <v>329631</v>
      </c>
      <c r="H33" s="1">
        <v>29.72</v>
      </c>
      <c r="I33" s="1">
        <v>425101</v>
      </c>
      <c r="J33" s="1">
        <v>396</v>
      </c>
      <c r="K33" s="1">
        <f t="shared" si="1"/>
        <v>1.2013433202581068E-3</v>
      </c>
      <c r="L33" s="2">
        <v>8322448</v>
      </c>
      <c r="M33" s="1">
        <v>7831724</v>
      </c>
      <c r="N33" s="1">
        <v>6339626</v>
      </c>
      <c r="O33" s="1">
        <f t="shared" si="2"/>
        <v>80.948026258330856</v>
      </c>
      <c r="P33" s="1">
        <v>353137</v>
      </c>
      <c r="Q33" s="1">
        <v>28.42</v>
      </c>
      <c r="R33" s="1">
        <v>424283</v>
      </c>
      <c r="S33" s="1">
        <v>497</v>
      </c>
      <c r="T33" s="1">
        <f t="shared" si="3"/>
        <v>1.4073858021107955E-3</v>
      </c>
      <c r="U33" s="2">
        <v>8322448</v>
      </c>
      <c r="V33" s="1">
        <v>7831724</v>
      </c>
      <c r="W33" s="1">
        <v>6369716</v>
      </c>
      <c r="X33" s="1">
        <f t="shared" si="4"/>
        <v>81.332232851923791</v>
      </c>
      <c r="Y33" s="1">
        <v>27.24</v>
      </c>
      <c r="Z33" s="1">
        <v>125631</v>
      </c>
      <c r="AA33" s="1">
        <v>29</v>
      </c>
      <c r="AB33" s="3">
        <f t="shared" si="5"/>
        <v>0.35656220151730472</v>
      </c>
    </row>
    <row r="34" spans="1:28" x14ac:dyDescent="0.35">
      <c r="A34" t="s">
        <v>9</v>
      </c>
      <c r="B34" t="s">
        <v>10</v>
      </c>
      <c r="C34" s="2">
        <v>8376228</v>
      </c>
      <c r="D34" s="1">
        <v>8269340</v>
      </c>
      <c r="E34" s="1">
        <v>7926823</v>
      </c>
      <c r="F34" s="1">
        <f t="shared" si="0"/>
        <v>95.857988666568318</v>
      </c>
      <c r="G34" s="1">
        <v>295639</v>
      </c>
      <c r="H34" s="1">
        <v>26.66</v>
      </c>
      <c r="I34" s="1">
        <v>15152</v>
      </c>
      <c r="J34" s="1">
        <v>437</v>
      </c>
      <c r="K34" s="1">
        <f t="shared" si="1"/>
        <v>1.4781541001018133E-3</v>
      </c>
      <c r="L34" s="2">
        <v>8376228</v>
      </c>
      <c r="M34" s="1">
        <v>8269340</v>
      </c>
      <c r="N34" s="1">
        <v>8059665</v>
      </c>
      <c r="O34" s="1">
        <f t="shared" si="2"/>
        <v>97.464428841963198</v>
      </c>
      <c r="P34" s="1">
        <v>320698</v>
      </c>
      <c r="Q34" s="1">
        <v>25.81</v>
      </c>
      <c r="R34" s="1">
        <v>13397</v>
      </c>
      <c r="S34" s="1">
        <v>536</v>
      </c>
      <c r="T34" s="1">
        <f t="shared" si="3"/>
        <v>1.6713543583059451E-3</v>
      </c>
      <c r="U34" s="2">
        <v>8376228</v>
      </c>
      <c r="V34" s="1">
        <v>8269340</v>
      </c>
      <c r="W34" s="1">
        <v>8073067</v>
      </c>
      <c r="X34" s="1">
        <f t="shared" si="4"/>
        <v>97.626497398825066</v>
      </c>
      <c r="Y34" s="1">
        <v>24.78</v>
      </c>
      <c r="Z34" s="1">
        <v>8565</v>
      </c>
      <c r="AA34" s="1">
        <v>46</v>
      </c>
      <c r="AB34" s="3">
        <f t="shared" si="5"/>
        <v>0.47118355390832251</v>
      </c>
    </row>
    <row r="35" spans="1:28" x14ac:dyDescent="0.35">
      <c r="A35" t="s">
        <v>9</v>
      </c>
      <c r="B35" t="s">
        <v>12</v>
      </c>
      <c r="C35" s="2">
        <v>9404810</v>
      </c>
      <c r="D35" s="1">
        <v>8982676</v>
      </c>
      <c r="E35" s="1">
        <v>8758387</v>
      </c>
      <c r="F35" s="1">
        <f t="shared" si="0"/>
        <v>97.5030937328698</v>
      </c>
      <c r="G35" s="1">
        <v>287276</v>
      </c>
      <c r="H35" s="1">
        <v>25.9</v>
      </c>
      <c r="I35" s="1">
        <v>298535</v>
      </c>
      <c r="J35" s="1">
        <v>404</v>
      </c>
      <c r="K35" s="1">
        <f t="shared" si="1"/>
        <v>1.4063130926356535E-3</v>
      </c>
      <c r="L35" s="2">
        <v>9404810</v>
      </c>
      <c r="M35" s="1">
        <v>8982676</v>
      </c>
      <c r="N35" s="1">
        <v>8890492</v>
      </c>
      <c r="O35" s="1">
        <f t="shared" si="2"/>
        <v>98.973757931378131</v>
      </c>
      <c r="P35" s="1">
        <v>306847</v>
      </c>
      <c r="Q35" s="1">
        <v>24.69</v>
      </c>
      <c r="R35" s="1">
        <v>301849</v>
      </c>
      <c r="S35" s="1">
        <v>502</v>
      </c>
      <c r="T35" s="1">
        <f t="shared" si="3"/>
        <v>1.6359944858512548E-3</v>
      </c>
      <c r="U35" s="2">
        <v>9404810</v>
      </c>
      <c r="V35" s="1">
        <v>8982676</v>
      </c>
      <c r="W35" s="1">
        <v>8942399</v>
      </c>
      <c r="X35" s="1">
        <f t="shared" si="4"/>
        <v>99.551614685868657</v>
      </c>
      <c r="Y35" s="1">
        <v>24.23</v>
      </c>
      <c r="Z35" s="1">
        <v>170335</v>
      </c>
      <c r="AA35" s="1">
        <v>29</v>
      </c>
      <c r="AB35" s="3">
        <f t="shared" si="5"/>
        <v>0.29130617410383952</v>
      </c>
    </row>
    <row r="36" spans="1:28" x14ac:dyDescent="0.35">
      <c r="A36" t="s">
        <v>21</v>
      </c>
      <c r="B36" t="s">
        <v>23</v>
      </c>
      <c r="C36" s="2">
        <v>10372646</v>
      </c>
      <c r="D36" s="1">
        <v>9971098</v>
      </c>
      <c r="E36" s="1">
        <v>9639218</v>
      </c>
      <c r="F36" s="1">
        <f t="shared" si="0"/>
        <v>96.671580201097214</v>
      </c>
      <c r="G36" s="1">
        <v>249465</v>
      </c>
      <c r="H36" s="1">
        <v>22.49</v>
      </c>
      <c r="I36" s="1">
        <v>278443</v>
      </c>
      <c r="J36" s="1">
        <v>404</v>
      </c>
      <c r="K36" s="1">
        <f t="shared" si="1"/>
        <v>1.6194656565049206E-3</v>
      </c>
      <c r="L36" s="2">
        <v>10372646</v>
      </c>
      <c r="M36" s="1">
        <v>9971098</v>
      </c>
      <c r="N36" s="1">
        <v>9727331</v>
      </c>
      <c r="O36" s="1">
        <f t="shared" si="2"/>
        <v>97.555264224662125</v>
      </c>
      <c r="P36" s="1">
        <v>269325</v>
      </c>
      <c r="Q36" s="1">
        <v>21.67</v>
      </c>
      <c r="R36" s="1">
        <v>265955</v>
      </c>
      <c r="S36" s="1">
        <v>505</v>
      </c>
      <c r="T36" s="1">
        <f t="shared" si="3"/>
        <v>1.8750580154088927E-3</v>
      </c>
      <c r="U36" s="2">
        <v>10372646</v>
      </c>
      <c r="V36" s="1">
        <v>9971098</v>
      </c>
      <c r="W36" s="1">
        <v>9814900</v>
      </c>
      <c r="X36" s="1">
        <f t="shared" si="4"/>
        <v>98.433492479965594</v>
      </c>
      <c r="Y36" s="1">
        <v>20.95</v>
      </c>
      <c r="Z36" s="1">
        <v>162973</v>
      </c>
      <c r="AA36" s="1">
        <v>32</v>
      </c>
      <c r="AB36" s="3">
        <f t="shared" si="5"/>
        <v>0.32509260002649032</v>
      </c>
    </row>
    <row r="37" spans="1:28" x14ac:dyDescent="0.35">
      <c r="A37" t="s">
        <v>38</v>
      </c>
      <c r="B37" t="s">
        <v>45</v>
      </c>
      <c r="C37" s="2">
        <v>11278270</v>
      </c>
      <c r="D37" s="1">
        <v>10801194</v>
      </c>
      <c r="E37" s="1">
        <v>10240846</v>
      </c>
      <c r="F37" s="1">
        <f t="shared" si="0"/>
        <v>94.812166136447502</v>
      </c>
      <c r="G37" s="1">
        <v>395592</v>
      </c>
      <c r="H37" s="1">
        <v>35.67</v>
      </c>
      <c r="I37" s="1">
        <v>340695</v>
      </c>
      <c r="J37" s="1">
        <v>395</v>
      </c>
      <c r="K37" s="1">
        <f t="shared" si="1"/>
        <v>9.9850350866549382E-4</v>
      </c>
      <c r="L37" s="2">
        <v>11278270</v>
      </c>
      <c r="M37" s="1">
        <v>10801194</v>
      </c>
      <c r="N37" s="1">
        <v>10431701</v>
      </c>
      <c r="O37" s="1">
        <f t="shared" si="2"/>
        <v>96.579146712854154</v>
      </c>
      <c r="P37" s="1">
        <v>421870</v>
      </c>
      <c r="Q37" s="1">
        <v>33.950000000000003</v>
      </c>
      <c r="R37" s="1">
        <v>345873</v>
      </c>
      <c r="S37" s="1">
        <v>501</v>
      </c>
      <c r="T37" s="1">
        <f t="shared" si="3"/>
        <v>1.1875696304548796E-3</v>
      </c>
      <c r="U37" s="2">
        <v>11278270</v>
      </c>
      <c r="V37" s="1">
        <v>10801194</v>
      </c>
      <c r="W37" s="1">
        <v>10468715</v>
      </c>
      <c r="X37" s="1">
        <f t="shared" si="4"/>
        <v>96.921831049419168</v>
      </c>
      <c r="Y37" s="1">
        <v>32.69</v>
      </c>
      <c r="Z37" s="1">
        <v>205059</v>
      </c>
      <c r="AA37" s="1">
        <v>33</v>
      </c>
      <c r="AB37" s="3">
        <f t="shared" si="5"/>
        <v>0.34048056709920937</v>
      </c>
    </row>
    <row r="38" spans="1:28" x14ac:dyDescent="0.35">
      <c r="A38" t="s">
        <v>25</v>
      </c>
      <c r="B38" t="s">
        <v>33</v>
      </c>
      <c r="C38" s="2">
        <v>11652090</v>
      </c>
      <c r="D38" s="1">
        <v>11144136</v>
      </c>
      <c r="E38" s="1">
        <v>10894220</v>
      </c>
      <c r="F38" s="1">
        <f t="shared" si="0"/>
        <v>97.757421481575605</v>
      </c>
      <c r="G38" s="1">
        <v>301305</v>
      </c>
      <c r="H38" s="1">
        <v>27.17</v>
      </c>
      <c r="I38" s="1">
        <v>336852</v>
      </c>
      <c r="J38" s="1">
        <v>403</v>
      </c>
      <c r="K38" s="1">
        <f t="shared" si="1"/>
        <v>1.3375151424636167E-3</v>
      </c>
      <c r="L38" s="2">
        <v>11652090</v>
      </c>
      <c r="M38" s="1">
        <v>11144136</v>
      </c>
      <c r="N38" s="1">
        <v>11081925</v>
      </c>
      <c r="O38" s="1">
        <f t="shared" si="2"/>
        <v>99.441760222595988</v>
      </c>
      <c r="P38" s="1">
        <v>323702</v>
      </c>
      <c r="Q38" s="1">
        <v>26.05</v>
      </c>
      <c r="R38" s="1">
        <v>328211</v>
      </c>
      <c r="S38" s="1">
        <v>510</v>
      </c>
      <c r="T38" s="1">
        <f t="shared" si="3"/>
        <v>1.5755231663690679E-3</v>
      </c>
      <c r="U38" s="2">
        <v>11652090</v>
      </c>
      <c r="V38" s="1">
        <v>11144136</v>
      </c>
      <c r="W38" s="1">
        <v>11118204</v>
      </c>
      <c r="X38" s="1">
        <f t="shared" si="4"/>
        <v>99.767303629460372</v>
      </c>
      <c r="Y38" s="1">
        <v>26.27</v>
      </c>
      <c r="Z38" s="1">
        <v>184337</v>
      </c>
      <c r="AA38" s="1">
        <v>33</v>
      </c>
      <c r="AB38" s="3">
        <f t="shared" si="5"/>
        <v>0.33076968906129084</v>
      </c>
    </row>
    <row r="39" spans="1:28" x14ac:dyDescent="0.35">
      <c r="A39" t="s">
        <v>9</v>
      </c>
      <c r="B39" t="s">
        <v>15</v>
      </c>
      <c r="C39" s="2">
        <v>12196360</v>
      </c>
      <c r="D39" s="1">
        <v>11177114</v>
      </c>
      <c r="E39" s="1">
        <v>7330798</v>
      </c>
      <c r="F39" s="1">
        <f t="shared" si="0"/>
        <v>65.587574753196577</v>
      </c>
      <c r="G39" s="1">
        <v>289758</v>
      </c>
      <c r="H39" s="1">
        <v>26.13</v>
      </c>
      <c r="I39" s="1">
        <v>277750</v>
      </c>
      <c r="J39" s="1">
        <v>400</v>
      </c>
      <c r="K39" s="1">
        <f t="shared" si="1"/>
        <v>1.3804623168299063E-3</v>
      </c>
      <c r="L39" s="2">
        <v>12196360</v>
      </c>
      <c r="M39" s="1">
        <v>11177114</v>
      </c>
      <c r="N39" s="1">
        <v>7488007</v>
      </c>
      <c r="O39" s="1">
        <f t="shared" si="2"/>
        <v>66.994100623828302</v>
      </c>
      <c r="P39" s="1">
        <v>323838</v>
      </c>
      <c r="Q39" s="1">
        <v>26.06</v>
      </c>
      <c r="R39" s="1">
        <v>275417</v>
      </c>
      <c r="S39" s="1">
        <v>503</v>
      </c>
      <c r="T39" s="1">
        <f t="shared" si="3"/>
        <v>1.5532457586818101E-3</v>
      </c>
      <c r="U39" s="2">
        <v>12196360</v>
      </c>
      <c r="V39" s="1">
        <v>11177114</v>
      </c>
      <c r="W39" s="1">
        <v>7498774</v>
      </c>
      <c r="X39" s="1">
        <f t="shared" si="4"/>
        <v>67.090431394007439</v>
      </c>
      <c r="Y39" s="1">
        <v>24.58</v>
      </c>
      <c r="Z39" s="1">
        <v>170627</v>
      </c>
      <c r="AA39" s="1">
        <v>31</v>
      </c>
      <c r="AB39" s="3">
        <f t="shared" si="5"/>
        <v>0.46206291055044463</v>
      </c>
    </row>
    <row r="40" spans="1:28" x14ac:dyDescent="0.35">
      <c r="A40" t="s">
        <v>49</v>
      </c>
      <c r="B40" t="s">
        <v>50</v>
      </c>
      <c r="C40" s="2">
        <v>13140056</v>
      </c>
      <c r="D40" s="1">
        <v>12527192</v>
      </c>
      <c r="E40" s="1">
        <v>12114993</v>
      </c>
      <c r="F40" s="1">
        <f t="shared" si="0"/>
        <v>96.709565878769951</v>
      </c>
      <c r="G40" s="1">
        <v>316817</v>
      </c>
      <c r="H40" s="1">
        <v>28.57</v>
      </c>
      <c r="I40" s="1">
        <v>295277</v>
      </c>
      <c r="J40" s="1">
        <v>399</v>
      </c>
      <c r="K40" s="1">
        <f t="shared" si="1"/>
        <v>1.2594021154167863E-3</v>
      </c>
      <c r="L40" s="2">
        <v>13140056</v>
      </c>
      <c r="M40" s="1">
        <v>12527192</v>
      </c>
      <c r="N40" s="1">
        <v>12285839</v>
      </c>
      <c r="O40" s="1">
        <f t="shared" si="2"/>
        <v>98.073367120101622</v>
      </c>
      <c r="P40" s="1">
        <v>338798</v>
      </c>
      <c r="Q40" s="1">
        <v>27.27</v>
      </c>
      <c r="R40" s="1">
        <v>301810</v>
      </c>
      <c r="S40" s="1">
        <v>502</v>
      </c>
      <c r="T40" s="1">
        <f t="shared" si="3"/>
        <v>1.4817088648693322E-3</v>
      </c>
      <c r="U40" s="2">
        <v>13140056</v>
      </c>
      <c r="V40" s="1">
        <v>12527192</v>
      </c>
      <c r="W40" s="1">
        <v>12358654</v>
      </c>
      <c r="X40" s="1">
        <f t="shared" si="4"/>
        <v>98.654622680006824</v>
      </c>
      <c r="Y40" s="1">
        <v>26.48</v>
      </c>
      <c r="Z40" s="1">
        <v>171006</v>
      </c>
      <c r="AA40" s="1">
        <v>30</v>
      </c>
      <c r="AB40" s="3">
        <f t="shared" si="5"/>
        <v>0.30409117368282984</v>
      </c>
    </row>
    <row r="41" spans="1:28" x14ac:dyDescent="0.35">
      <c r="A41" t="s">
        <v>25</v>
      </c>
      <c r="B41" t="s">
        <v>35</v>
      </c>
      <c r="C41" s="2">
        <v>13448168</v>
      </c>
      <c r="D41" s="1">
        <v>12840768</v>
      </c>
      <c r="E41" s="1">
        <v>12428015</v>
      </c>
      <c r="F41" s="1">
        <f t="shared" si="0"/>
        <v>96.785605035462055</v>
      </c>
      <c r="G41" s="1">
        <v>340474</v>
      </c>
      <c r="H41" s="1">
        <v>30.7</v>
      </c>
      <c r="I41" s="1">
        <v>336972</v>
      </c>
      <c r="J41" s="1">
        <v>402</v>
      </c>
      <c r="K41" s="1">
        <f t="shared" si="1"/>
        <v>1.1807068968555602E-3</v>
      </c>
      <c r="L41" s="2">
        <v>13448168</v>
      </c>
      <c r="M41" s="1">
        <v>12840768</v>
      </c>
      <c r="N41" s="1">
        <v>12620725</v>
      </c>
      <c r="O41" s="1">
        <f t="shared" si="2"/>
        <v>98.286371967782614</v>
      </c>
      <c r="P41" s="1">
        <v>366466</v>
      </c>
      <c r="Q41" s="1">
        <v>29.49</v>
      </c>
      <c r="R41" s="1">
        <v>328464</v>
      </c>
      <c r="S41" s="1">
        <v>504</v>
      </c>
      <c r="T41" s="1">
        <f t="shared" si="3"/>
        <v>1.3752981176971396E-3</v>
      </c>
      <c r="U41" s="2">
        <v>13448168</v>
      </c>
      <c r="V41" s="1">
        <v>12840768</v>
      </c>
      <c r="W41" s="1">
        <v>12659476</v>
      </c>
      <c r="X41" s="1">
        <f t="shared" si="4"/>
        <v>98.588152982749946</v>
      </c>
      <c r="Y41" s="1">
        <v>28.83</v>
      </c>
      <c r="Z41" s="1">
        <v>205284</v>
      </c>
      <c r="AA41" s="1">
        <v>29</v>
      </c>
      <c r="AB41" s="3">
        <f t="shared" si="5"/>
        <v>0.29415299021855246</v>
      </c>
    </row>
    <row r="42" spans="1:28" x14ac:dyDescent="0.35">
      <c r="A42" t="s">
        <v>25</v>
      </c>
      <c r="B42" t="s">
        <v>34</v>
      </c>
      <c r="C42" s="2">
        <v>14453734</v>
      </c>
      <c r="D42" s="1">
        <v>13892806</v>
      </c>
      <c r="E42" s="1">
        <v>13529872</v>
      </c>
      <c r="F42" s="1">
        <f t="shared" si="0"/>
        <v>97.387611977018892</v>
      </c>
      <c r="G42" s="1">
        <v>335438</v>
      </c>
      <c r="H42" s="1">
        <v>30.24</v>
      </c>
      <c r="I42" s="1">
        <v>320477</v>
      </c>
      <c r="J42" s="1">
        <v>402</v>
      </c>
      <c r="K42" s="1">
        <f t="shared" si="1"/>
        <v>1.1984330934479695E-3</v>
      </c>
      <c r="L42" s="2">
        <v>14453734</v>
      </c>
      <c r="M42" s="1">
        <v>13892806</v>
      </c>
      <c r="N42" s="1">
        <v>13752243</v>
      </c>
      <c r="O42" s="1">
        <f t="shared" si="2"/>
        <v>98.988231751022795</v>
      </c>
      <c r="P42" s="1">
        <v>358105</v>
      </c>
      <c r="Q42" s="1">
        <v>28.82</v>
      </c>
      <c r="R42" s="1">
        <v>319755</v>
      </c>
      <c r="S42" s="1">
        <v>497</v>
      </c>
      <c r="T42" s="1">
        <f t="shared" si="3"/>
        <v>1.3878611021906982E-3</v>
      </c>
      <c r="U42" s="2">
        <v>14453734</v>
      </c>
      <c r="V42" s="1">
        <v>13892806</v>
      </c>
      <c r="W42" s="1">
        <v>13818345</v>
      </c>
      <c r="X42" s="1">
        <f t="shared" si="4"/>
        <v>99.464031960138215</v>
      </c>
      <c r="Y42" s="1">
        <v>28.56</v>
      </c>
      <c r="Z42" s="1">
        <v>137918</v>
      </c>
      <c r="AA42" s="1">
        <v>30</v>
      </c>
      <c r="AB42" s="3">
        <f t="shared" si="5"/>
        <v>0.30161656840960333</v>
      </c>
    </row>
    <row r="43" spans="1:28" x14ac:dyDescent="0.35">
      <c r="A43" t="s">
        <v>9</v>
      </c>
      <c r="B43" t="s">
        <v>13</v>
      </c>
      <c r="C43" s="2">
        <v>16756028</v>
      </c>
      <c r="D43" s="1">
        <v>16099280</v>
      </c>
      <c r="E43" s="1">
        <v>15777082</v>
      </c>
      <c r="F43" s="1">
        <f t="shared" si="0"/>
        <v>97.99868068634126</v>
      </c>
      <c r="G43" s="1">
        <v>352860</v>
      </c>
      <c r="H43" s="1">
        <v>31.82</v>
      </c>
      <c r="I43" s="1">
        <v>354255</v>
      </c>
      <c r="J43" s="1">
        <v>403</v>
      </c>
      <c r="K43" s="1">
        <f t="shared" si="1"/>
        <v>1.1420960154168791E-3</v>
      </c>
      <c r="L43" s="2">
        <v>16756028</v>
      </c>
      <c r="M43" s="1">
        <v>16099280</v>
      </c>
      <c r="N43" s="1">
        <v>15921047</v>
      </c>
      <c r="O43" s="1">
        <f t="shared" si="2"/>
        <v>98.892913223448502</v>
      </c>
      <c r="P43" s="1">
        <v>377951</v>
      </c>
      <c r="Q43" s="1">
        <v>30.42</v>
      </c>
      <c r="R43" s="1">
        <v>334929</v>
      </c>
      <c r="S43" s="1">
        <v>500</v>
      </c>
      <c r="T43" s="1">
        <f t="shared" si="3"/>
        <v>1.3229228127455675E-3</v>
      </c>
      <c r="U43" s="2">
        <v>16756028</v>
      </c>
      <c r="V43" s="1">
        <v>16099280</v>
      </c>
      <c r="W43" s="1">
        <v>16017726</v>
      </c>
      <c r="X43" s="1">
        <f t="shared" si="4"/>
        <v>99.493430762121037</v>
      </c>
      <c r="Y43" s="1">
        <v>29.53</v>
      </c>
      <c r="Z43" s="1">
        <v>225794</v>
      </c>
      <c r="AA43" s="1">
        <v>30</v>
      </c>
      <c r="AB43" s="3">
        <f t="shared" si="5"/>
        <v>0.30152744528155873</v>
      </c>
    </row>
    <row r="44" spans="1:28" x14ac:dyDescent="0.35">
      <c r="A44" t="s">
        <v>38</v>
      </c>
      <c r="B44" t="s">
        <v>44</v>
      </c>
      <c r="C44" s="2">
        <v>16757240</v>
      </c>
      <c r="D44" s="1">
        <v>16099020</v>
      </c>
      <c r="E44" s="1">
        <v>15606192</v>
      </c>
      <c r="F44" s="1">
        <f t="shared" si="0"/>
        <v>96.938770186011325</v>
      </c>
      <c r="G44" s="1">
        <v>337423</v>
      </c>
      <c r="H44" s="1">
        <v>30.42</v>
      </c>
      <c r="I44" s="1">
        <v>317222</v>
      </c>
      <c r="J44" s="1">
        <v>399</v>
      </c>
      <c r="K44" s="1">
        <f t="shared" si="1"/>
        <v>1.1824920055834962E-3</v>
      </c>
      <c r="L44" s="2">
        <v>16757240</v>
      </c>
      <c r="M44" s="1">
        <v>16099020</v>
      </c>
      <c r="N44" s="1">
        <v>15846200</v>
      </c>
      <c r="O44" s="1">
        <f t="shared" si="2"/>
        <v>98.429593851054292</v>
      </c>
      <c r="P44" s="1">
        <v>360602</v>
      </c>
      <c r="Q44" s="1">
        <v>29.02</v>
      </c>
      <c r="R44" s="1">
        <v>316024</v>
      </c>
      <c r="S44" s="1">
        <v>500</v>
      </c>
      <c r="T44" s="1">
        <f t="shared" si="3"/>
        <v>1.3865702353287003E-3</v>
      </c>
      <c r="U44" s="2">
        <v>16757240</v>
      </c>
      <c r="V44" s="1">
        <v>16099020</v>
      </c>
      <c r="W44" s="1">
        <v>15911396</v>
      </c>
      <c r="X44" s="1">
        <f t="shared" si="4"/>
        <v>98.834562600704885</v>
      </c>
      <c r="Y44" s="1">
        <v>28.47</v>
      </c>
      <c r="Z44" s="1">
        <v>196047</v>
      </c>
      <c r="AA44" s="1">
        <v>29</v>
      </c>
      <c r="AB44" s="3">
        <f t="shared" si="5"/>
        <v>0.29341962201179583</v>
      </c>
    </row>
    <row r="45" spans="1:28" x14ac:dyDescent="0.35">
      <c r="A45" t="s">
        <v>9</v>
      </c>
      <c r="B45" t="s">
        <v>14</v>
      </c>
      <c r="C45" s="2">
        <v>20128496</v>
      </c>
      <c r="D45" s="1">
        <v>19144650</v>
      </c>
      <c r="E45" s="1">
        <v>18504562</v>
      </c>
      <c r="F45" s="1">
        <f t="shared" si="0"/>
        <v>96.656569851107236</v>
      </c>
      <c r="G45" s="1">
        <v>389825</v>
      </c>
      <c r="H45" s="1">
        <v>35.15</v>
      </c>
      <c r="I45" s="1">
        <v>366657</v>
      </c>
      <c r="J45" s="1">
        <v>405</v>
      </c>
      <c r="K45" s="1">
        <f t="shared" si="1"/>
        <v>1.0389277239787084E-3</v>
      </c>
      <c r="L45" s="2">
        <v>20128496</v>
      </c>
      <c r="M45" s="1">
        <v>19144650</v>
      </c>
      <c r="N45" s="1">
        <v>18720574</v>
      </c>
      <c r="O45" s="1">
        <f t="shared" si="2"/>
        <v>97.784885072330908</v>
      </c>
      <c r="P45" s="1">
        <v>419610</v>
      </c>
      <c r="Q45" s="1">
        <v>33.770000000000003</v>
      </c>
      <c r="R45" s="1">
        <v>353436</v>
      </c>
      <c r="S45" s="1">
        <v>499</v>
      </c>
      <c r="T45" s="1">
        <f t="shared" si="3"/>
        <v>1.1891994947689521E-3</v>
      </c>
      <c r="U45" s="2">
        <v>20128496</v>
      </c>
      <c r="V45" s="1">
        <v>19144650</v>
      </c>
      <c r="W45" s="1">
        <v>18837164</v>
      </c>
      <c r="X45" s="1">
        <f t="shared" si="4"/>
        <v>98.393880274645923</v>
      </c>
      <c r="Y45" s="1">
        <v>32.69</v>
      </c>
      <c r="Z45" s="1">
        <v>225259</v>
      </c>
      <c r="AA45" s="1">
        <v>33</v>
      </c>
      <c r="AB45" s="3">
        <f t="shared" si="5"/>
        <v>0.33538671213989535</v>
      </c>
    </row>
    <row r="46" spans="1:28" x14ac:dyDescent="0.35">
      <c r="A46" t="s">
        <v>5</v>
      </c>
      <c r="B46" t="s">
        <v>6</v>
      </c>
      <c r="C46" s="2">
        <v>20330440</v>
      </c>
      <c r="D46" s="1">
        <v>19498636</v>
      </c>
      <c r="E46" s="1">
        <v>19019837</v>
      </c>
      <c r="F46" s="1">
        <f t="shared" si="0"/>
        <v>97.544448750158736</v>
      </c>
      <c r="G46" s="1">
        <v>375214</v>
      </c>
      <c r="H46" s="1">
        <v>33.83</v>
      </c>
      <c r="I46" s="1">
        <v>380793</v>
      </c>
      <c r="J46" s="1">
        <v>397</v>
      </c>
      <c r="K46" s="1">
        <f t="shared" si="1"/>
        <v>1.0580628654581119E-3</v>
      </c>
      <c r="L46" s="2">
        <v>20330440</v>
      </c>
      <c r="M46" s="1">
        <v>19498636</v>
      </c>
      <c r="N46" s="1">
        <v>19299390</v>
      </c>
      <c r="O46" s="1">
        <f t="shared" si="2"/>
        <v>98.97815416421949</v>
      </c>
      <c r="P46" s="1">
        <v>405307</v>
      </c>
      <c r="Q46" s="1">
        <v>32.619999999999997</v>
      </c>
      <c r="R46" s="1">
        <v>360630</v>
      </c>
      <c r="S46" s="1">
        <v>500</v>
      </c>
      <c r="T46" s="1">
        <f t="shared" si="3"/>
        <v>1.2336327771294352E-3</v>
      </c>
      <c r="U46" s="2">
        <v>20330440</v>
      </c>
      <c r="V46" s="1">
        <v>19498636</v>
      </c>
      <c r="W46" s="1">
        <v>19363497</v>
      </c>
      <c r="X46" s="1">
        <f t="shared" si="4"/>
        <v>99.306931007892047</v>
      </c>
      <c r="Y46" s="1">
        <v>31.9</v>
      </c>
      <c r="Z46" s="1">
        <v>225196</v>
      </c>
      <c r="AA46" s="1">
        <v>28</v>
      </c>
      <c r="AB46" s="3">
        <f t="shared" si="5"/>
        <v>0.28195413669338754</v>
      </c>
    </row>
    <row r="47" spans="1:28" x14ac:dyDescent="0.35">
      <c r="A47" t="s">
        <v>25</v>
      </c>
      <c r="B47" t="s">
        <v>37</v>
      </c>
      <c r="C47" s="2">
        <v>21698042</v>
      </c>
      <c r="D47" s="1">
        <v>20615900</v>
      </c>
      <c r="E47" s="1">
        <v>19590841</v>
      </c>
      <c r="F47" s="1">
        <f t="shared" si="0"/>
        <v>95.027823185017397</v>
      </c>
      <c r="G47" s="1">
        <v>459146</v>
      </c>
      <c r="H47" s="1">
        <v>41.4</v>
      </c>
      <c r="I47" s="1">
        <v>413689</v>
      </c>
      <c r="J47" s="1">
        <v>403</v>
      </c>
      <c r="K47" s="1">
        <f t="shared" si="1"/>
        <v>8.7771645620347339E-4</v>
      </c>
      <c r="L47" s="2">
        <v>21698042</v>
      </c>
      <c r="M47" s="1">
        <v>20615900</v>
      </c>
      <c r="N47" s="1">
        <v>19975171</v>
      </c>
      <c r="O47" s="1">
        <f t="shared" si="2"/>
        <v>96.892063892432546</v>
      </c>
      <c r="P47" s="1">
        <v>492323</v>
      </c>
      <c r="Q47" s="1">
        <v>39.619999999999997</v>
      </c>
      <c r="R47" s="1">
        <v>411911</v>
      </c>
      <c r="S47" s="1">
        <v>502</v>
      </c>
      <c r="T47" s="1">
        <f t="shared" si="3"/>
        <v>1.0196557950776217E-3</v>
      </c>
      <c r="U47" s="2">
        <v>21698042</v>
      </c>
      <c r="V47" s="1">
        <v>20615900</v>
      </c>
      <c r="W47" s="1">
        <v>20022359</v>
      </c>
      <c r="X47" s="1">
        <f t="shared" si="4"/>
        <v>97.120955185075601</v>
      </c>
      <c r="Y47" s="1">
        <v>39.590000000000003</v>
      </c>
      <c r="Z47" s="1">
        <v>200511</v>
      </c>
      <c r="AA47" s="1">
        <v>29</v>
      </c>
      <c r="AB47" s="3">
        <f t="shared" si="5"/>
        <v>0.298596733781469</v>
      </c>
    </row>
    <row r="48" spans="1:28" x14ac:dyDescent="0.35">
      <c r="A48" t="s">
        <v>38</v>
      </c>
      <c r="B48" t="s">
        <v>46</v>
      </c>
      <c r="C48" s="2">
        <v>22635508</v>
      </c>
      <c r="D48" s="1">
        <v>21647980</v>
      </c>
      <c r="E48" s="1">
        <v>20545822</v>
      </c>
      <c r="F48" s="1">
        <f t="shared" si="0"/>
        <v>94.908725894979568</v>
      </c>
      <c r="G48" s="1">
        <v>430892</v>
      </c>
      <c r="H48" s="1">
        <v>38.85</v>
      </c>
      <c r="I48" s="1">
        <v>379305</v>
      </c>
      <c r="J48" s="1">
        <v>398</v>
      </c>
      <c r="K48" s="1">
        <f t="shared" si="1"/>
        <v>9.2366532681043044E-4</v>
      </c>
      <c r="L48" s="2">
        <v>22635508</v>
      </c>
      <c r="M48" s="1">
        <v>21647980</v>
      </c>
      <c r="N48" s="1">
        <v>20903522</v>
      </c>
      <c r="O48" s="1">
        <f t="shared" si="2"/>
        <v>96.561074058641964</v>
      </c>
      <c r="P48" s="1">
        <v>461808</v>
      </c>
      <c r="Q48" s="1">
        <v>37.17</v>
      </c>
      <c r="R48" s="1">
        <v>375458</v>
      </c>
      <c r="S48" s="1">
        <v>501</v>
      </c>
      <c r="T48" s="1">
        <f t="shared" si="3"/>
        <v>1.0848664380002078E-3</v>
      </c>
      <c r="U48" s="2">
        <v>22635508</v>
      </c>
      <c r="V48" s="1">
        <v>21647980</v>
      </c>
      <c r="W48" s="1">
        <v>20979038</v>
      </c>
      <c r="X48" s="1">
        <f t="shared" si="4"/>
        <v>96.909910301099686</v>
      </c>
      <c r="Y48" s="1">
        <v>36.229999999999997</v>
      </c>
      <c r="Z48" s="1">
        <v>232183</v>
      </c>
      <c r="AA48" s="1">
        <v>28</v>
      </c>
      <c r="AB48" s="3">
        <f t="shared" si="5"/>
        <v>0.28892813864963685</v>
      </c>
    </row>
    <row r="49" spans="1:28" x14ac:dyDescent="0.35">
      <c r="A49" t="s">
        <v>25</v>
      </c>
      <c r="B49" t="s">
        <v>36</v>
      </c>
      <c r="C49" s="2">
        <v>22700612</v>
      </c>
      <c r="D49" s="1">
        <v>21769506</v>
      </c>
      <c r="E49" s="1">
        <v>20799863</v>
      </c>
      <c r="F49" s="1">
        <f t="shared" si="0"/>
        <v>95.545865854741947</v>
      </c>
      <c r="G49" s="1">
        <v>417272</v>
      </c>
      <c r="H49" s="1">
        <v>37.619999999999997</v>
      </c>
      <c r="I49" s="1">
        <v>435294</v>
      </c>
      <c r="J49" s="1">
        <v>397</v>
      </c>
      <c r="K49" s="1">
        <f t="shared" si="1"/>
        <v>9.5141778024885443E-4</v>
      </c>
      <c r="L49" s="2">
        <v>22700612</v>
      </c>
      <c r="M49" s="1">
        <v>21769506</v>
      </c>
      <c r="N49" s="1">
        <v>21118441</v>
      </c>
      <c r="O49" s="1">
        <f t="shared" si="2"/>
        <v>97.00927986147228</v>
      </c>
      <c r="P49" s="1">
        <v>455352</v>
      </c>
      <c r="Q49" s="1">
        <v>36.65</v>
      </c>
      <c r="R49" s="1">
        <v>390304</v>
      </c>
      <c r="S49" s="1">
        <v>507</v>
      </c>
      <c r="T49" s="1">
        <f t="shared" si="3"/>
        <v>1.1134243398513678E-3</v>
      </c>
      <c r="U49" s="2">
        <v>22700612</v>
      </c>
      <c r="V49" s="1">
        <v>21769506</v>
      </c>
      <c r="W49" s="1">
        <v>21231221</v>
      </c>
      <c r="X49" s="1">
        <f t="shared" si="4"/>
        <v>97.527343982908931</v>
      </c>
      <c r="Y49" s="1">
        <v>35.56</v>
      </c>
      <c r="Z49" s="1">
        <v>268051</v>
      </c>
      <c r="AA49" s="1">
        <v>30</v>
      </c>
      <c r="AB49" s="3">
        <f t="shared" si="5"/>
        <v>0.30760603923815782</v>
      </c>
    </row>
    <row r="50" spans="1:28" x14ac:dyDescent="0.35">
      <c r="A50" t="s">
        <v>25</v>
      </c>
      <c r="B50" t="s">
        <v>31</v>
      </c>
      <c r="C50" s="2">
        <v>25170398</v>
      </c>
      <c r="D50" s="1">
        <v>23970282</v>
      </c>
      <c r="E50" s="1">
        <v>21525660</v>
      </c>
      <c r="F50" s="1">
        <f t="shared" si="0"/>
        <v>89.801446641303599</v>
      </c>
      <c r="G50" s="1">
        <v>485027</v>
      </c>
      <c r="H50" s="1">
        <v>43.73</v>
      </c>
      <c r="I50" s="1">
        <v>264021</v>
      </c>
      <c r="J50" s="1">
        <v>409</v>
      </c>
      <c r="K50" s="1">
        <f t="shared" si="1"/>
        <v>8.4325202514499195E-4</v>
      </c>
      <c r="L50" s="2">
        <v>25170398</v>
      </c>
      <c r="M50" s="1">
        <v>23970282</v>
      </c>
      <c r="N50" s="1">
        <v>22004504</v>
      </c>
      <c r="O50" s="1">
        <f t="shared" si="2"/>
        <v>91.799103573333014</v>
      </c>
      <c r="P50" s="1">
        <v>526229</v>
      </c>
      <c r="Q50" s="1">
        <v>42.35</v>
      </c>
      <c r="R50" s="1">
        <v>240223</v>
      </c>
      <c r="S50" s="1">
        <v>507</v>
      </c>
      <c r="T50" s="1">
        <f t="shared" si="3"/>
        <v>9.634588743683833E-4</v>
      </c>
      <c r="U50" s="2">
        <v>25170398</v>
      </c>
      <c r="V50" s="1">
        <v>23970282</v>
      </c>
      <c r="W50" s="1">
        <v>22084907</v>
      </c>
      <c r="X50" s="1">
        <f t="shared" si="4"/>
        <v>92.13453141686027</v>
      </c>
      <c r="Y50" s="1">
        <v>43.77</v>
      </c>
      <c r="Z50" s="1">
        <v>156375</v>
      </c>
      <c r="AA50" s="1">
        <v>35</v>
      </c>
      <c r="AB50" s="3">
        <f t="shared" si="5"/>
        <v>0.37987928588515218</v>
      </c>
    </row>
    <row r="51" spans="1:28" ht="16" thickBot="1" x14ac:dyDescent="0.4">
      <c r="A51" t="s">
        <v>21</v>
      </c>
      <c r="B51" t="s">
        <v>24</v>
      </c>
      <c r="C51" s="4">
        <v>27441284</v>
      </c>
      <c r="D51" s="5">
        <v>26265382</v>
      </c>
      <c r="E51" s="5">
        <v>25623861</v>
      </c>
      <c r="F51" s="5">
        <f t="shared" si="0"/>
        <v>97.557541710225266</v>
      </c>
      <c r="G51" s="5">
        <v>377964</v>
      </c>
      <c r="H51" s="5">
        <v>34.08</v>
      </c>
      <c r="I51" s="5">
        <v>392357</v>
      </c>
      <c r="J51" s="5">
        <v>398</v>
      </c>
      <c r="K51" s="5">
        <f t="shared" si="1"/>
        <v>1.0530103396090634E-3</v>
      </c>
      <c r="L51" s="4">
        <v>27441284</v>
      </c>
      <c r="M51" s="5">
        <v>26265382</v>
      </c>
      <c r="N51" s="5">
        <v>25897107</v>
      </c>
      <c r="O51" s="5">
        <f t="shared" si="2"/>
        <v>98.597869240965167</v>
      </c>
      <c r="P51" s="5">
        <v>407060</v>
      </c>
      <c r="Q51" s="5">
        <v>32.76</v>
      </c>
      <c r="R51" s="5">
        <v>371410</v>
      </c>
      <c r="S51" s="5">
        <v>502</v>
      </c>
      <c r="T51" s="5">
        <f t="shared" si="3"/>
        <v>1.2332334299611852E-3</v>
      </c>
      <c r="U51" s="4">
        <v>27441284</v>
      </c>
      <c r="V51" s="5">
        <v>26265382</v>
      </c>
      <c r="W51" s="5">
        <v>26079287</v>
      </c>
      <c r="X51" s="5">
        <f t="shared" si="4"/>
        <v>99.291481844810022</v>
      </c>
      <c r="Y51" s="5">
        <v>32.14</v>
      </c>
      <c r="Z51" s="5">
        <v>227022</v>
      </c>
      <c r="AA51" s="5">
        <v>28</v>
      </c>
      <c r="AB51" s="6">
        <f t="shared" si="5"/>
        <v>0.2819980070774174</v>
      </c>
    </row>
  </sheetData>
  <sortState ref="U16:AB51">
    <sortCondition ref="U16:U51"/>
  </sortState>
  <mergeCells count="5">
    <mergeCell ref="S14:Z14"/>
    <mergeCell ref="A1:D1"/>
    <mergeCell ref="C14:J14"/>
    <mergeCell ref="K14:R14"/>
    <mergeCell ref="A2:G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24"/>
  <sheetViews>
    <sheetView zoomScale="80" zoomScaleNormal="80" workbookViewId="0">
      <selection sqref="A1:D1"/>
    </sheetView>
  </sheetViews>
  <sheetFormatPr baseColWidth="10" defaultRowHeight="15.5" x14ac:dyDescent="0.35"/>
  <cols>
    <col min="4" max="4" width="12.33203125" customWidth="1"/>
    <col min="6" max="6" width="25" bestFit="1" customWidth="1"/>
    <col min="7" max="7" width="9.83203125" bestFit="1" customWidth="1"/>
    <col min="8" max="8" width="9.1640625" customWidth="1"/>
    <col min="11" max="11" width="14.83203125" bestFit="1" customWidth="1"/>
    <col min="15" max="15" width="25.6640625" bestFit="1" customWidth="1"/>
    <col min="20" max="20" width="14.83203125" bestFit="1" customWidth="1"/>
    <col min="24" max="24" width="25.6640625" bestFit="1" customWidth="1"/>
  </cols>
  <sheetData>
    <row r="1" spans="1:47" ht="17" x14ac:dyDescent="0.35">
      <c r="A1" s="39" t="s">
        <v>108</v>
      </c>
      <c r="B1" s="39"/>
      <c r="C1" s="39"/>
      <c r="D1" s="39"/>
    </row>
    <row r="2" spans="1:47" ht="16" customHeight="1" x14ac:dyDescent="0.35">
      <c r="A2" s="43" t="s">
        <v>71</v>
      </c>
      <c r="B2" s="44"/>
      <c r="C2" s="44"/>
      <c r="D2" s="44"/>
      <c r="E2" s="44"/>
      <c r="F2" s="45"/>
    </row>
    <row r="3" spans="1:47" ht="16" customHeight="1" x14ac:dyDescent="0.35">
      <c r="A3" s="46"/>
      <c r="B3" s="41"/>
      <c r="C3" s="41"/>
      <c r="D3" s="41"/>
      <c r="E3" s="41"/>
      <c r="F3" s="47"/>
    </row>
    <row r="4" spans="1:47" ht="16" customHeight="1" x14ac:dyDescent="0.35">
      <c r="A4" s="46"/>
      <c r="B4" s="41"/>
      <c r="C4" s="41"/>
      <c r="D4" s="41"/>
      <c r="E4" s="41"/>
      <c r="F4" s="47"/>
    </row>
    <row r="5" spans="1:47" ht="16" customHeight="1" x14ac:dyDescent="0.35">
      <c r="A5" s="46"/>
      <c r="B5" s="41"/>
      <c r="C5" s="41"/>
      <c r="D5" s="41"/>
      <c r="E5" s="41"/>
      <c r="F5" s="47"/>
    </row>
    <row r="6" spans="1:47" ht="16" customHeight="1" x14ac:dyDescent="0.35">
      <c r="A6" s="46"/>
      <c r="B6" s="41"/>
      <c r="C6" s="41"/>
      <c r="D6" s="41"/>
      <c r="E6" s="41"/>
      <c r="F6" s="47"/>
    </row>
    <row r="7" spans="1:47" ht="16" customHeight="1" x14ac:dyDescent="0.35">
      <c r="A7" s="46"/>
      <c r="B7" s="41"/>
      <c r="C7" s="41"/>
      <c r="D7" s="41"/>
      <c r="E7" s="41"/>
      <c r="F7" s="47"/>
    </row>
    <row r="8" spans="1:47" ht="16" customHeight="1" x14ac:dyDescent="0.35">
      <c r="A8" s="46"/>
      <c r="B8" s="41"/>
      <c r="C8" s="41"/>
      <c r="D8" s="41"/>
      <c r="E8" s="41"/>
      <c r="F8" s="47"/>
    </row>
    <row r="9" spans="1:47" ht="16" customHeight="1" x14ac:dyDescent="0.35">
      <c r="A9" s="46"/>
      <c r="B9" s="41"/>
      <c r="C9" s="41"/>
      <c r="D9" s="41"/>
      <c r="E9" s="41"/>
      <c r="F9" s="47"/>
    </row>
    <row r="10" spans="1:47" ht="16" customHeight="1" x14ac:dyDescent="0.35">
      <c r="A10" s="46"/>
      <c r="B10" s="41"/>
      <c r="C10" s="41"/>
      <c r="D10" s="41"/>
      <c r="E10" s="41"/>
      <c r="F10" s="47"/>
    </row>
    <row r="11" spans="1:47" ht="16" customHeight="1" x14ac:dyDescent="0.35">
      <c r="A11" s="48"/>
      <c r="B11" s="49"/>
      <c r="C11" s="49"/>
      <c r="D11" s="49"/>
      <c r="E11" s="49"/>
      <c r="F11" s="50"/>
    </row>
    <row r="12" spans="1:47" ht="17.5" thickBot="1" x14ac:dyDescent="0.5">
      <c r="C12" s="42" t="s">
        <v>65</v>
      </c>
      <c r="D12" s="42"/>
      <c r="E12" s="42"/>
      <c r="F12" s="42"/>
      <c r="G12" s="42"/>
      <c r="H12" s="42"/>
      <c r="I12" s="42"/>
      <c r="J12" s="42"/>
      <c r="K12" s="42"/>
      <c r="L12" s="42" t="s">
        <v>66</v>
      </c>
      <c r="M12" s="42"/>
      <c r="N12" s="42"/>
      <c r="O12" s="42"/>
      <c r="P12" s="42"/>
      <c r="Q12" s="42"/>
      <c r="R12" s="42"/>
      <c r="S12" s="42"/>
      <c r="T12" s="42"/>
      <c r="U12" s="42" t="s">
        <v>68</v>
      </c>
      <c r="V12" s="42"/>
      <c r="W12" s="42"/>
      <c r="X12" s="42"/>
      <c r="Y12" s="42"/>
      <c r="Z12" s="42"/>
      <c r="AA12" s="42"/>
      <c r="AB12" s="42"/>
      <c r="AC12" s="42"/>
      <c r="AD12" s="42" t="s">
        <v>67</v>
      </c>
      <c r="AE12" s="42"/>
      <c r="AF12" s="42"/>
      <c r="AG12" s="42"/>
      <c r="AH12" s="42"/>
      <c r="AI12" s="42"/>
      <c r="AJ12" s="42"/>
      <c r="AK12" s="42"/>
      <c r="AL12" s="42"/>
      <c r="AM12" s="42" t="s">
        <v>69</v>
      </c>
      <c r="AN12" s="42"/>
      <c r="AO12" s="42"/>
      <c r="AP12" s="42"/>
      <c r="AQ12" s="42"/>
      <c r="AR12" s="42"/>
      <c r="AS12" s="42"/>
      <c r="AT12" s="42"/>
      <c r="AU12" s="42"/>
    </row>
    <row r="13" spans="1:47" ht="16" thickBot="1" x14ac:dyDescent="0.4">
      <c r="A13" s="7" t="s">
        <v>0</v>
      </c>
      <c r="B13" s="7" t="s">
        <v>1</v>
      </c>
      <c r="C13" s="8" t="s">
        <v>2</v>
      </c>
      <c r="D13" s="9" t="s">
        <v>56</v>
      </c>
      <c r="E13" s="9" t="s">
        <v>55</v>
      </c>
      <c r="F13" s="9" t="s">
        <v>64</v>
      </c>
      <c r="G13" s="9" t="s">
        <v>3</v>
      </c>
      <c r="H13" s="9" t="s">
        <v>4</v>
      </c>
      <c r="I13" s="9" t="s">
        <v>62</v>
      </c>
      <c r="J13" s="9" t="s">
        <v>63</v>
      </c>
      <c r="K13" s="10" t="s">
        <v>51</v>
      </c>
      <c r="L13" s="8" t="s">
        <v>2</v>
      </c>
      <c r="M13" s="9" t="s">
        <v>56</v>
      </c>
      <c r="N13" s="9" t="s">
        <v>55</v>
      </c>
      <c r="O13" s="9" t="s">
        <v>64</v>
      </c>
      <c r="P13" s="9" t="s">
        <v>3</v>
      </c>
      <c r="Q13" s="9" t="s">
        <v>4</v>
      </c>
      <c r="R13" s="9" t="s">
        <v>62</v>
      </c>
      <c r="S13" s="9" t="s">
        <v>63</v>
      </c>
      <c r="T13" s="10" t="s">
        <v>51</v>
      </c>
      <c r="U13" s="9" t="s">
        <v>2</v>
      </c>
      <c r="V13" s="9" t="s">
        <v>56</v>
      </c>
      <c r="W13" s="9" t="s">
        <v>55</v>
      </c>
      <c r="X13" s="9" t="s">
        <v>64</v>
      </c>
      <c r="Y13" s="9" t="s">
        <v>3</v>
      </c>
      <c r="Z13" s="9" t="s">
        <v>4</v>
      </c>
      <c r="AA13" s="9" t="s">
        <v>62</v>
      </c>
      <c r="AB13" s="9" t="s">
        <v>63</v>
      </c>
      <c r="AC13" s="9" t="s">
        <v>51</v>
      </c>
      <c r="AD13" s="9" t="s">
        <v>2</v>
      </c>
      <c r="AE13" s="9" t="s">
        <v>56</v>
      </c>
      <c r="AF13" s="9" t="s">
        <v>55</v>
      </c>
      <c r="AG13" s="9" t="s">
        <v>64</v>
      </c>
      <c r="AH13" s="9" t="s">
        <v>3</v>
      </c>
      <c r="AI13" s="9" t="s">
        <v>4</v>
      </c>
      <c r="AJ13" s="9" t="s">
        <v>62</v>
      </c>
      <c r="AK13" s="9" t="s">
        <v>63</v>
      </c>
      <c r="AL13" s="9" t="s">
        <v>51</v>
      </c>
      <c r="AM13" s="8" t="s">
        <v>2</v>
      </c>
      <c r="AN13" s="9" t="s">
        <v>56</v>
      </c>
      <c r="AO13" s="9" t="s">
        <v>55</v>
      </c>
      <c r="AP13" s="9" t="s">
        <v>64</v>
      </c>
      <c r="AQ13" s="9" t="s">
        <v>3</v>
      </c>
      <c r="AR13" s="9" t="s">
        <v>4</v>
      </c>
      <c r="AS13" s="9" t="s">
        <v>62</v>
      </c>
      <c r="AT13" s="9" t="s">
        <v>63</v>
      </c>
      <c r="AU13" s="10" t="s">
        <v>51</v>
      </c>
    </row>
    <row r="14" spans="1:47" ht="16" thickTop="1" x14ac:dyDescent="0.35">
      <c r="A14" t="s">
        <v>25</v>
      </c>
      <c r="B14" t="s">
        <v>32</v>
      </c>
      <c r="C14" s="2">
        <v>2898436</v>
      </c>
      <c r="D14" s="1">
        <v>2786276</v>
      </c>
      <c r="E14" s="1">
        <v>2717984</v>
      </c>
      <c r="F14" s="1">
        <f t="shared" ref="F14:F37" si="0">SUM(E14/D14)*100</f>
        <v>97.548986532561742</v>
      </c>
      <c r="G14" s="1">
        <v>226892</v>
      </c>
      <c r="H14" s="1">
        <v>20.46</v>
      </c>
      <c r="I14" s="1">
        <v>315095</v>
      </c>
      <c r="J14" s="1">
        <v>7647</v>
      </c>
      <c r="K14" s="3">
        <f t="shared" ref="K14:K37" si="1">SUM(J14/G14)</f>
        <v>3.370325970065053E-2</v>
      </c>
      <c r="L14" s="2">
        <v>2898436</v>
      </c>
      <c r="M14" s="1">
        <v>2786276</v>
      </c>
      <c r="N14" s="1">
        <v>2772049</v>
      </c>
      <c r="O14" s="1">
        <f t="shared" ref="O14:O37" si="2">SUM(N14/M14)*100</f>
        <v>99.489390139383175</v>
      </c>
      <c r="P14" s="1">
        <v>294243</v>
      </c>
      <c r="Q14" s="1">
        <v>18.75</v>
      </c>
      <c r="R14" s="1">
        <v>186863</v>
      </c>
      <c r="S14" s="1">
        <v>3813</v>
      </c>
      <c r="T14" s="3">
        <f t="shared" ref="T14:T37" si="3">SUM(P14/R14)</f>
        <v>1.5746455959713801</v>
      </c>
      <c r="U14" s="1">
        <v>2898436</v>
      </c>
      <c r="V14" s="1">
        <v>2786276</v>
      </c>
      <c r="W14" s="1">
        <v>2765847</v>
      </c>
      <c r="X14" s="1">
        <f t="shared" ref="X14:X37" si="4">SUM(W14/V14)*100</f>
        <v>99.266799125427625</v>
      </c>
      <c r="Y14" s="1">
        <v>243856</v>
      </c>
      <c r="Z14" s="1">
        <v>19.62</v>
      </c>
      <c r="AA14" s="1">
        <v>248589</v>
      </c>
      <c r="AB14" s="1">
        <v>6864</v>
      </c>
      <c r="AC14" s="3">
        <f t="shared" ref="AC14:AC37" si="5">SUM(AB14/Y14)</f>
        <v>2.8147759333377074E-2</v>
      </c>
      <c r="AD14" s="14">
        <v>2898436</v>
      </c>
      <c r="AE14" s="14">
        <v>2786276</v>
      </c>
      <c r="AF14" s="14">
        <v>2767278</v>
      </c>
      <c r="AG14" s="14">
        <v>99.318157999999997</v>
      </c>
      <c r="AH14" s="14">
        <v>242956</v>
      </c>
      <c r="AI14" s="14">
        <v>19.95</v>
      </c>
      <c r="AJ14" s="14">
        <v>799432</v>
      </c>
      <c r="AK14" s="14">
        <v>7461</v>
      </c>
      <c r="AL14" s="14">
        <v>3.0709264E-2</v>
      </c>
      <c r="AM14" s="2">
        <v>2898436</v>
      </c>
      <c r="AN14" s="1">
        <v>2786276</v>
      </c>
      <c r="AO14" s="1">
        <v>2748593</v>
      </c>
      <c r="AP14" s="1">
        <f t="shared" ref="AP14:AP37" si="6">SUM(AO14/AN14)*100</f>
        <v>98.647549632556135</v>
      </c>
      <c r="AQ14" s="1">
        <v>510184</v>
      </c>
      <c r="AR14" s="1">
        <v>44.32</v>
      </c>
      <c r="AS14" s="1">
        <v>217931</v>
      </c>
      <c r="AT14" s="1">
        <v>5560</v>
      </c>
      <c r="AU14" s="3">
        <f t="shared" ref="AU14:AU37" si="7">SUM(AT14/AQ14)</f>
        <v>1.0898028946419331E-2</v>
      </c>
    </row>
    <row r="15" spans="1:47" x14ac:dyDescent="0.35">
      <c r="A15" t="s">
        <v>38</v>
      </c>
      <c r="B15" t="s">
        <v>42</v>
      </c>
      <c r="C15" s="2">
        <v>3038696</v>
      </c>
      <c r="D15" s="1">
        <v>2917458</v>
      </c>
      <c r="E15" s="1">
        <v>2822181</v>
      </c>
      <c r="F15" s="1">
        <f t="shared" si="0"/>
        <v>96.73424604570144</v>
      </c>
      <c r="G15" s="1">
        <v>184980</v>
      </c>
      <c r="H15" s="1">
        <v>16.68</v>
      </c>
      <c r="I15" s="1">
        <v>186173</v>
      </c>
      <c r="J15" s="1">
        <v>5691</v>
      </c>
      <c r="K15" s="3">
        <f t="shared" si="1"/>
        <v>3.0765488160882256E-2</v>
      </c>
      <c r="L15" s="2">
        <v>3038696</v>
      </c>
      <c r="M15" s="1">
        <v>2917458</v>
      </c>
      <c r="N15" s="1">
        <v>2868956</v>
      </c>
      <c r="O15" s="1">
        <f t="shared" si="2"/>
        <v>98.337525338839498</v>
      </c>
      <c r="P15" s="1">
        <v>236148</v>
      </c>
      <c r="Q15" s="1">
        <v>15.04</v>
      </c>
      <c r="R15" s="1">
        <v>108933</v>
      </c>
      <c r="S15" s="1">
        <v>2732</v>
      </c>
      <c r="T15" s="3">
        <f t="shared" si="3"/>
        <v>2.167827930930021</v>
      </c>
      <c r="U15" s="1">
        <v>3038696</v>
      </c>
      <c r="V15" s="1">
        <v>2917458</v>
      </c>
      <c r="W15" s="1">
        <v>2857941</v>
      </c>
      <c r="X15" s="1">
        <f t="shared" si="4"/>
        <v>97.959970631967963</v>
      </c>
      <c r="Y15" s="1">
        <v>196621</v>
      </c>
      <c r="Z15" s="1">
        <v>15.82</v>
      </c>
      <c r="AA15" s="1">
        <v>186379</v>
      </c>
      <c r="AB15" s="1">
        <v>5686</v>
      </c>
      <c r="AC15" s="3">
        <f t="shared" si="5"/>
        <v>2.8918579398945179E-2</v>
      </c>
      <c r="AD15" s="14">
        <v>3038696</v>
      </c>
      <c r="AE15" s="14">
        <v>2917458</v>
      </c>
      <c r="AF15" s="14">
        <v>2862425</v>
      </c>
      <c r="AG15" s="14">
        <v>98.113666080000002</v>
      </c>
      <c r="AH15" s="14">
        <v>195633</v>
      </c>
      <c r="AI15" s="14">
        <v>16.059999999999999</v>
      </c>
      <c r="AJ15" s="14">
        <v>706238</v>
      </c>
      <c r="AK15" s="14">
        <v>6101</v>
      </c>
      <c r="AL15" s="14">
        <v>3.1185945E-2</v>
      </c>
      <c r="AM15" s="2">
        <v>3038696</v>
      </c>
      <c r="AN15" s="1">
        <v>2917458</v>
      </c>
      <c r="AO15" s="1">
        <v>2848389</v>
      </c>
      <c r="AP15" s="1">
        <f t="shared" si="6"/>
        <v>97.632562319663222</v>
      </c>
      <c r="AQ15" s="1">
        <v>193608</v>
      </c>
      <c r="AR15" s="1">
        <v>16.809999999999999</v>
      </c>
      <c r="AS15" s="1">
        <v>177516</v>
      </c>
      <c r="AT15" s="1">
        <v>4804</v>
      </c>
      <c r="AU15" s="3">
        <f t="shared" si="7"/>
        <v>2.4813024255196065E-2</v>
      </c>
    </row>
    <row r="16" spans="1:47" x14ac:dyDescent="0.35">
      <c r="A16" t="s">
        <v>38</v>
      </c>
      <c r="B16" t="s">
        <v>43</v>
      </c>
      <c r="C16" s="2">
        <v>3720188</v>
      </c>
      <c r="D16" s="1">
        <v>3495708</v>
      </c>
      <c r="E16" s="1">
        <v>2885756</v>
      </c>
      <c r="F16" s="1">
        <f t="shared" si="0"/>
        <v>82.551403034807265</v>
      </c>
      <c r="G16" s="1">
        <v>217300</v>
      </c>
      <c r="H16" s="1">
        <v>19.59</v>
      </c>
      <c r="I16" s="1">
        <v>208529</v>
      </c>
      <c r="J16" s="1">
        <v>5652</v>
      </c>
      <c r="K16" s="3">
        <f t="shared" si="1"/>
        <v>2.6010124252185917E-2</v>
      </c>
      <c r="L16" s="2">
        <v>3720188</v>
      </c>
      <c r="M16" s="1">
        <v>3495708</v>
      </c>
      <c r="N16" s="1">
        <v>2963481</v>
      </c>
      <c r="O16" s="1">
        <f t="shared" si="2"/>
        <v>84.774843894284075</v>
      </c>
      <c r="P16" s="1">
        <v>285331</v>
      </c>
      <c r="Q16" s="1">
        <v>18.18</v>
      </c>
      <c r="R16" s="1">
        <v>124092</v>
      </c>
      <c r="S16" s="1">
        <v>2757</v>
      </c>
      <c r="T16" s="3">
        <f t="shared" si="3"/>
        <v>2.2993504819005253</v>
      </c>
      <c r="U16" s="1">
        <v>3720188</v>
      </c>
      <c r="V16" s="1">
        <v>3495708</v>
      </c>
      <c r="W16" s="1">
        <v>2953223</v>
      </c>
      <c r="X16" s="1">
        <f t="shared" si="4"/>
        <v>84.481398331897282</v>
      </c>
      <c r="Y16" s="1">
        <v>232842</v>
      </c>
      <c r="Z16" s="1">
        <v>18.739999999999998</v>
      </c>
      <c r="AA16" s="1">
        <v>204786</v>
      </c>
      <c r="AB16" s="1">
        <v>5602</v>
      </c>
      <c r="AC16" s="3">
        <f t="shared" si="5"/>
        <v>2.4059233299834223E-2</v>
      </c>
      <c r="AD16" s="14">
        <v>3720188</v>
      </c>
      <c r="AE16" s="14">
        <v>3495708</v>
      </c>
      <c r="AF16" s="14">
        <v>2954348</v>
      </c>
      <c r="AG16" s="14">
        <v>84.513580649999994</v>
      </c>
      <c r="AH16" s="14">
        <v>232191</v>
      </c>
      <c r="AI16" s="14">
        <v>19.059999999999999</v>
      </c>
      <c r="AJ16" s="14">
        <v>758188</v>
      </c>
      <c r="AK16" s="14">
        <v>5899</v>
      </c>
      <c r="AL16" s="14">
        <v>2.5405807999999998E-2</v>
      </c>
      <c r="AM16" s="2">
        <v>3720188</v>
      </c>
      <c r="AN16" s="1">
        <v>3495708</v>
      </c>
      <c r="AO16" s="1">
        <v>2925438</v>
      </c>
      <c r="AP16" s="1">
        <f t="shared" si="6"/>
        <v>83.686566498117116</v>
      </c>
      <c r="AQ16" s="1">
        <v>228844</v>
      </c>
      <c r="AR16" s="1">
        <v>19.88</v>
      </c>
      <c r="AS16" s="1">
        <v>199460</v>
      </c>
      <c r="AT16" s="1">
        <v>4729</v>
      </c>
      <c r="AU16" s="3">
        <f t="shared" si="7"/>
        <v>2.0664732306724231E-2</v>
      </c>
    </row>
    <row r="17" spans="1:47" x14ac:dyDescent="0.35">
      <c r="A17" t="s">
        <v>9</v>
      </c>
      <c r="B17" t="s">
        <v>11</v>
      </c>
      <c r="C17" s="2">
        <v>5639548</v>
      </c>
      <c r="D17" s="1">
        <v>5407858</v>
      </c>
      <c r="E17" s="1">
        <v>5104501</v>
      </c>
      <c r="F17" s="1">
        <f t="shared" si="0"/>
        <v>94.390440725329697</v>
      </c>
      <c r="G17" s="1">
        <v>175567</v>
      </c>
      <c r="H17" s="1">
        <v>15.83</v>
      </c>
      <c r="I17" s="1">
        <v>198957</v>
      </c>
      <c r="J17" s="1">
        <v>7135</v>
      </c>
      <c r="K17" s="3">
        <f t="shared" si="1"/>
        <v>4.0639755762757239E-2</v>
      </c>
      <c r="L17" s="2">
        <v>5639548</v>
      </c>
      <c r="M17" s="1">
        <v>5407858</v>
      </c>
      <c r="N17" s="1">
        <v>5172647</v>
      </c>
      <c r="O17" s="1">
        <f t="shared" si="2"/>
        <v>95.650569966888924</v>
      </c>
      <c r="P17" s="1">
        <v>224109</v>
      </c>
      <c r="Q17" s="1">
        <v>14.28</v>
      </c>
      <c r="R17" s="1">
        <v>117261</v>
      </c>
      <c r="S17" s="1">
        <v>3514</v>
      </c>
      <c r="T17" s="3">
        <f t="shared" si="3"/>
        <v>1.9111980965538415</v>
      </c>
      <c r="U17" s="1">
        <v>5639548</v>
      </c>
      <c r="V17" s="1">
        <v>5407858</v>
      </c>
      <c r="W17" s="1">
        <v>5115809</v>
      </c>
      <c r="X17" s="1">
        <f t="shared" si="4"/>
        <v>94.599543848969404</v>
      </c>
      <c r="Y17" s="1">
        <v>190280</v>
      </c>
      <c r="Z17" s="1">
        <v>15.31</v>
      </c>
      <c r="AA17" s="1">
        <v>185012</v>
      </c>
      <c r="AB17" s="1">
        <v>6447</v>
      </c>
      <c r="AC17" s="3">
        <f t="shared" si="5"/>
        <v>3.3881648097540469E-2</v>
      </c>
      <c r="AD17" s="14">
        <v>5639548</v>
      </c>
      <c r="AE17" s="14">
        <v>5407858</v>
      </c>
      <c r="AF17" s="14">
        <v>5154041</v>
      </c>
      <c r="AG17" s="14">
        <v>95.306515070000003</v>
      </c>
      <c r="AH17" s="14">
        <v>187548</v>
      </c>
      <c r="AI17" s="14">
        <v>15.4</v>
      </c>
      <c r="AJ17" s="14">
        <v>670239</v>
      </c>
      <c r="AK17" s="14">
        <v>6950</v>
      </c>
      <c r="AL17" s="14">
        <v>3.7057180000000002E-2</v>
      </c>
      <c r="AM17" s="2">
        <v>5639548</v>
      </c>
      <c r="AN17" s="1">
        <v>5407858</v>
      </c>
      <c r="AO17" s="1">
        <v>5152425</v>
      </c>
      <c r="AP17" s="1">
        <f t="shared" si="6"/>
        <v>95.276632633475216</v>
      </c>
      <c r="AQ17" s="1">
        <v>183776</v>
      </c>
      <c r="AR17" s="1">
        <v>15.96</v>
      </c>
      <c r="AS17" s="1">
        <v>172992</v>
      </c>
      <c r="AT17" s="1">
        <v>5506</v>
      </c>
      <c r="AU17" s="3">
        <f t="shared" si="7"/>
        <v>2.9960386557548319E-2</v>
      </c>
    </row>
    <row r="18" spans="1:47" x14ac:dyDescent="0.35">
      <c r="A18" t="s">
        <v>25</v>
      </c>
      <c r="B18" t="s">
        <v>29</v>
      </c>
      <c r="C18" s="2">
        <v>6157412</v>
      </c>
      <c r="D18" s="1">
        <v>5881810</v>
      </c>
      <c r="E18" s="1">
        <v>5729693</v>
      </c>
      <c r="F18" s="1">
        <f t="shared" si="0"/>
        <v>97.413772291182482</v>
      </c>
      <c r="G18" s="1">
        <v>270514</v>
      </c>
      <c r="H18" s="1">
        <v>24.39</v>
      </c>
      <c r="I18" s="1">
        <v>286519</v>
      </c>
      <c r="J18" s="1">
        <v>7012</v>
      </c>
      <c r="K18" s="3">
        <f t="shared" si="1"/>
        <v>2.5921024420177883E-2</v>
      </c>
      <c r="L18" s="2">
        <v>6157412</v>
      </c>
      <c r="M18" s="1">
        <v>5881810</v>
      </c>
      <c r="N18" s="1">
        <v>5855967</v>
      </c>
      <c r="O18" s="1">
        <f t="shared" si="2"/>
        <v>99.560628446005566</v>
      </c>
      <c r="P18" s="1">
        <v>362407</v>
      </c>
      <c r="Q18" s="1">
        <v>23.09</v>
      </c>
      <c r="R18" s="1">
        <v>175992</v>
      </c>
      <c r="S18" s="1">
        <v>3265</v>
      </c>
      <c r="T18" s="3">
        <f t="shared" si="3"/>
        <v>2.0592242829219511</v>
      </c>
      <c r="U18" s="1">
        <v>6157412</v>
      </c>
      <c r="V18" s="1">
        <v>5881810</v>
      </c>
      <c r="W18" s="1">
        <v>5843683</v>
      </c>
      <c r="X18" s="1">
        <f t="shared" si="4"/>
        <v>99.351781169401931</v>
      </c>
      <c r="Y18" s="1">
        <v>291199</v>
      </c>
      <c r="Z18" s="1">
        <v>23.43</v>
      </c>
      <c r="AA18" s="1">
        <v>270850</v>
      </c>
      <c r="AB18" s="1">
        <v>6367</v>
      </c>
      <c r="AC18" s="3">
        <f t="shared" si="5"/>
        <v>2.186477288726953E-2</v>
      </c>
      <c r="AD18" s="14">
        <v>6157412</v>
      </c>
      <c r="AE18" s="14">
        <v>5881810</v>
      </c>
      <c r="AF18" s="14">
        <v>5843688</v>
      </c>
      <c r="AG18" s="14">
        <v>99.351866180000002</v>
      </c>
      <c r="AH18" s="14">
        <v>290113</v>
      </c>
      <c r="AI18" s="14">
        <v>23.82</v>
      </c>
      <c r="AJ18" s="14">
        <v>915477</v>
      </c>
      <c r="AK18" s="14">
        <v>6834</v>
      </c>
      <c r="AL18" s="14">
        <v>2.3556338E-2</v>
      </c>
      <c r="AM18" s="2">
        <v>6157412</v>
      </c>
      <c r="AN18" s="1">
        <v>5881810</v>
      </c>
      <c r="AO18" s="1">
        <v>5799934</v>
      </c>
      <c r="AP18" s="1">
        <f t="shared" si="6"/>
        <v>98.607979516509374</v>
      </c>
      <c r="AQ18" s="1">
        <v>283145</v>
      </c>
      <c r="AR18" s="1">
        <v>24.59</v>
      </c>
      <c r="AS18" s="1">
        <v>262280</v>
      </c>
      <c r="AT18" s="1">
        <v>5299</v>
      </c>
      <c r="AU18" s="3">
        <f t="shared" si="7"/>
        <v>1.871479277402038E-2</v>
      </c>
    </row>
    <row r="19" spans="1:47" x14ac:dyDescent="0.35">
      <c r="A19" t="s">
        <v>25</v>
      </c>
      <c r="B19" t="s">
        <v>30</v>
      </c>
      <c r="C19" s="2">
        <v>7448044</v>
      </c>
      <c r="D19" s="1">
        <v>7130440</v>
      </c>
      <c r="E19" s="1">
        <v>6913548</v>
      </c>
      <c r="F19" s="1">
        <f t="shared" si="0"/>
        <v>96.958224176909141</v>
      </c>
      <c r="G19" s="1">
        <v>269699</v>
      </c>
      <c r="H19" s="1">
        <v>24.32</v>
      </c>
      <c r="I19" s="1">
        <v>313457</v>
      </c>
      <c r="J19" s="1">
        <v>7556</v>
      </c>
      <c r="K19" s="3">
        <f t="shared" si="1"/>
        <v>2.8016418303367829E-2</v>
      </c>
      <c r="L19" s="2">
        <v>7448044</v>
      </c>
      <c r="M19" s="1">
        <v>7130440</v>
      </c>
      <c r="N19" s="1">
        <v>7067286</v>
      </c>
      <c r="O19" s="1">
        <f t="shared" si="2"/>
        <v>99.114304306606599</v>
      </c>
      <c r="P19" s="1">
        <v>353946</v>
      </c>
      <c r="Q19" s="1">
        <v>22.55</v>
      </c>
      <c r="R19" s="1">
        <v>199143</v>
      </c>
      <c r="S19" s="1">
        <v>3917</v>
      </c>
      <c r="T19" s="3">
        <f t="shared" si="3"/>
        <v>1.777345927298474</v>
      </c>
      <c r="U19" s="1">
        <v>7448044</v>
      </c>
      <c r="V19" s="1">
        <v>7130440</v>
      </c>
      <c r="W19" s="1">
        <v>7018518</v>
      </c>
      <c r="X19" s="1">
        <f t="shared" si="4"/>
        <v>98.430363343636571</v>
      </c>
      <c r="Y19" s="1">
        <v>290823</v>
      </c>
      <c r="Z19" s="1">
        <v>23.4</v>
      </c>
      <c r="AA19" s="1">
        <v>273643</v>
      </c>
      <c r="AB19" s="1">
        <v>6448</v>
      </c>
      <c r="AC19" s="3">
        <f t="shared" si="5"/>
        <v>2.217156139645076E-2</v>
      </c>
      <c r="AD19" s="14">
        <v>7448044</v>
      </c>
      <c r="AE19" s="14">
        <v>7130440</v>
      </c>
      <c r="AF19" s="14">
        <v>7047998</v>
      </c>
      <c r="AG19" s="14">
        <v>98.843802069999995</v>
      </c>
      <c r="AH19" s="14">
        <v>289367</v>
      </c>
      <c r="AI19" s="14">
        <v>23.76</v>
      </c>
      <c r="AJ19" s="14">
        <v>933968</v>
      </c>
      <c r="AK19" s="14">
        <v>6950</v>
      </c>
      <c r="AL19" s="14">
        <v>2.4017943E-2</v>
      </c>
      <c r="AM19" s="2">
        <v>7448044</v>
      </c>
      <c r="AN19" s="1">
        <v>7130440</v>
      </c>
      <c r="AO19" s="1">
        <v>7008813</v>
      </c>
      <c r="AP19" s="1">
        <f t="shared" si="6"/>
        <v>98.294256735909698</v>
      </c>
      <c r="AQ19" s="1">
        <v>281738</v>
      </c>
      <c r="AR19" s="1">
        <v>24.47</v>
      </c>
      <c r="AS19" s="1">
        <v>271729</v>
      </c>
      <c r="AT19" s="1">
        <v>5569</v>
      </c>
      <c r="AU19" s="3">
        <f t="shared" si="7"/>
        <v>1.9766591656077633E-2</v>
      </c>
    </row>
    <row r="20" spans="1:47" x14ac:dyDescent="0.35">
      <c r="A20" t="s">
        <v>16</v>
      </c>
      <c r="B20" t="s">
        <v>18</v>
      </c>
      <c r="C20" s="2">
        <v>8322448</v>
      </c>
      <c r="D20" s="1">
        <v>7831724</v>
      </c>
      <c r="E20" s="1">
        <v>6182344</v>
      </c>
      <c r="F20" s="1">
        <f t="shared" si="0"/>
        <v>78.939758346948892</v>
      </c>
      <c r="G20" s="1">
        <v>329631</v>
      </c>
      <c r="H20" s="1">
        <v>29.72</v>
      </c>
      <c r="I20" s="1">
        <v>425101</v>
      </c>
      <c r="J20" s="1">
        <v>5277</v>
      </c>
      <c r="K20" s="3">
        <f t="shared" si="1"/>
        <v>1.6008809851015226E-2</v>
      </c>
      <c r="L20" s="2">
        <v>8322448</v>
      </c>
      <c r="M20" s="1">
        <v>7831724</v>
      </c>
      <c r="N20" s="1">
        <v>6369716</v>
      </c>
      <c r="O20" s="1">
        <f t="shared" si="2"/>
        <v>81.332232851923791</v>
      </c>
      <c r="P20" s="1">
        <v>427475</v>
      </c>
      <c r="Q20" s="1">
        <v>27.24</v>
      </c>
      <c r="R20" s="1">
        <v>125631</v>
      </c>
      <c r="S20" s="1">
        <v>2657</v>
      </c>
      <c r="T20" s="3">
        <f t="shared" si="3"/>
        <v>3.4026235562878591</v>
      </c>
      <c r="U20" s="1">
        <v>8322448</v>
      </c>
      <c r="V20" s="1">
        <v>7831724</v>
      </c>
      <c r="W20" s="1">
        <v>6339626</v>
      </c>
      <c r="X20" s="1">
        <f t="shared" si="4"/>
        <v>80.948026258330856</v>
      </c>
      <c r="Y20" s="1">
        <v>353137</v>
      </c>
      <c r="Z20" s="1">
        <v>28.42</v>
      </c>
      <c r="AA20" s="1">
        <v>424283</v>
      </c>
      <c r="AB20" s="1">
        <v>5268</v>
      </c>
      <c r="AC20" s="3">
        <f t="shared" si="5"/>
        <v>1.4917723149938975E-2</v>
      </c>
      <c r="AD20" s="14">
        <v>8322448</v>
      </c>
      <c r="AE20" s="14">
        <v>7831724</v>
      </c>
      <c r="AF20" s="14">
        <v>6348973</v>
      </c>
      <c r="AG20" s="14">
        <v>81.067374180000002</v>
      </c>
      <c r="AH20" s="14">
        <v>351538</v>
      </c>
      <c r="AI20" s="14">
        <v>28.86</v>
      </c>
      <c r="AJ20" s="14">
        <v>954916</v>
      </c>
      <c r="AK20" s="14">
        <v>5627</v>
      </c>
      <c r="AL20" s="14">
        <v>1.6006803999999999E-2</v>
      </c>
      <c r="AM20" s="2">
        <v>8322448</v>
      </c>
      <c r="AN20" s="1">
        <v>7831724</v>
      </c>
      <c r="AO20" s="1">
        <v>6278956</v>
      </c>
      <c r="AP20" s="1">
        <f t="shared" si="6"/>
        <v>80.17335646659663</v>
      </c>
      <c r="AQ20" s="1">
        <v>309108</v>
      </c>
      <c r="AR20" s="1">
        <v>26.85</v>
      </c>
      <c r="AS20" s="1">
        <v>265578</v>
      </c>
      <c r="AT20" s="1">
        <v>4402</v>
      </c>
      <c r="AU20" s="3">
        <f t="shared" si="7"/>
        <v>1.424097726361013E-2</v>
      </c>
    </row>
    <row r="21" spans="1:47" x14ac:dyDescent="0.35">
      <c r="A21" t="s">
        <v>9</v>
      </c>
      <c r="B21" t="s">
        <v>12</v>
      </c>
      <c r="C21" s="2">
        <v>9404810</v>
      </c>
      <c r="D21" s="1">
        <v>8982676</v>
      </c>
      <c r="E21" s="1">
        <v>8758387</v>
      </c>
      <c r="F21" s="1">
        <f t="shared" si="0"/>
        <v>97.5030937328698</v>
      </c>
      <c r="G21" s="1">
        <v>287276</v>
      </c>
      <c r="H21" s="1">
        <v>25.9</v>
      </c>
      <c r="I21" s="1">
        <v>298535</v>
      </c>
      <c r="J21" s="1">
        <v>6459</v>
      </c>
      <c r="K21" s="13">
        <f t="shared" si="1"/>
        <v>2.2483604617162589E-2</v>
      </c>
      <c r="L21" s="2">
        <v>9404810</v>
      </c>
      <c r="M21" s="1">
        <v>8982676</v>
      </c>
      <c r="N21" s="1">
        <v>8942399</v>
      </c>
      <c r="O21" s="1">
        <f t="shared" si="2"/>
        <v>99.551614685868657</v>
      </c>
      <c r="P21" s="1">
        <v>380286</v>
      </c>
      <c r="Q21" s="1">
        <v>24.23</v>
      </c>
      <c r="R21" s="1">
        <v>170335</v>
      </c>
      <c r="S21" s="1">
        <v>2987</v>
      </c>
      <c r="T21" s="3">
        <f t="shared" si="3"/>
        <v>2.2325769806557667</v>
      </c>
      <c r="U21" s="1">
        <v>9404810</v>
      </c>
      <c r="V21" s="1">
        <v>8982676</v>
      </c>
      <c r="W21" s="1">
        <v>8890492</v>
      </c>
      <c r="X21" s="1">
        <f t="shared" si="4"/>
        <v>98.973757931378131</v>
      </c>
      <c r="Y21" s="1">
        <v>306847</v>
      </c>
      <c r="Z21" s="1">
        <v>24.69</v>
      </c>
      <c r="AA21" s="1">
        <v>301849</v>
      </c>
      <c r="AB21" s="1">
        <v>6536</v>
      </c>
      <c r="AC21" s="3">
        <f t="shared" si="5"/>
        <v>2.1300517847656977E-2</v>
      </c>
      <c r="AD21" s="14">
        <v>9404810</v>
      </c>
      <c r="AE21" s="14">
        <v>8982676</v>
      </c>
      <c r="AF21" s="14">
        <v>8919160</v>
      </c>
      <c r="AG21" s="14">
        <v>99.292905590000004</v>
      </c>
      <c r="AH21" s="14">
        <v>305347</v>
      </c>
      <c r="AI21" s="14">
        <v>25.07</v>
      </c>
      <c r="AJ21" s="14">
        <v>965255</v>
      </c>
      <c r="AK21" s="14">
        <v>7002</v>
      </c>
      <c r="AL21" s="14">
        <v>2.2931288000000001E-2</v>
      </c>
      <c r="AM21" s="2">
        <v>9404810</v>
      </c>
      <c r="AN21" s="1">
        <v>8982676</v>
      </c>
      <c r="AO21" s="1">
        <v>8860415</v>
      </c>
      <c r="AP21" s="1">
        <f t="shared" si="6"/>
        <v>98.638924525386415</v>
      </c>
      <c r="AQ21" s="1">
        <v>299130</v>
      </c>
      <c r="AR21" s="1">
        <v>25.98</v>
      </c>
      <c r="AS21" s="1">
        <v>285534</v>
      </c>
      <c r="AT21" s="1">
        <v>5420</v>
      </c>
      <c r="AU21" s="3">
        <f t="shared" si="7"/>
        <v>1.8119212382576137E-2</v>
      </c>
    </row>
    <row r="22" spans="1:47" x14ac:dyDescent="0.35">
      <c r="A22" t="s">
        <v>21</v>
      </c>
      <c r="B22" t="s">
        <v>23</v>
      </c>
      <c r="C22" s="2">
        <v>10372646</v>
      </c>
      <c r="D22" s="1">
        <v>9971098</v>
      </c>
      <c r="E22" s="1">
        <v>9639218</v>
      </c>
      <c r="F22" s="1">
        <f t="shared" si="0"/>
        <v>96.671580201097214</v>
      </c>
      <c r="G22" s="1">
        <v>249465</v>
      </c>
      <c r="H22" s="1">
        <v>22.49</v>
      </c>
      <c r="I22" s="1">
        <v>278443</v>
      </c>
      <c r="J22" s="1">
        <v>7041</v>
      </c>
      <c r="K22" s="13">
        <f t="shared" si="1"/>
        <v>2.8224400216463233E-2</v>
      </c>
      <c r="L22" s="2">
        <v>10372646</v>
      </c>
      <c r="M22" s="1">
        <v>9971098</v>
      </c>
      <c r="N22" s="1">
        <v>9814900</v>
      </c>
      <c r="O22" s="1">
        <f t="shared" si="2"/>
        <v>98.433492479965594</v>
      </c>
      <c r="P22" s="1">
        <v>328767</v>
      </c>
      <c r="Q22" s="1">
        <v>20.95</v>
      </c>
      <c r="R22" s="1">
        <v>162973</v>
      </c>
      <c r="S22" s="1">
        <v>3402</v>
      </c>
      <c r="T22" s="3">
        <f t="shared" si="3"/>
        <v>2.0173096157032147</v>
      </c>
      <c r="U22" s="1">
        <v>10372646</v>
      </c>
      <c r="V22" s="1">
        <v>9971098</v>
      </c>
      <c r="W22" s="1">
        <v>9727331</v>
      </c>
      <c r="X22" s="1">
        <f t="shared" si="4"/>
        <v>97.555264224662125</v>
      </c>
      <c r="Y22" s="1">
        <v>269325</v>
      </c>
      <c r="Z22" s="1">
        <v>21.67</v>
      </c>
      <c r="AA22" s="1">
        <v>265955</v>
      </c>
      <c r="AB22" s="1">
        <v>6602</v>
      </c>
      <c r="AC22" s="3">
        <f t="shared" si="5"/>
        <v>2.4513134688573284E-2</v>
      </c>
      <c r="AD22" s="14">
        <v>10372646</v>
      </c>
      <c r="AE22" s="14">
        <v>9971098</v>
      </c>
      <c r="AF22" s="14">
        <v>9783321</v>
      </c>
      <c r="AG22" s="14">
        <v>98.11678714</v>
      </c>
      <c r="AH22" s="14">
        <v>266972</v>
      </c>
      <c r="AI22" s="14">
        <v>21.92</v>
      </c>
      <c r="AJ22" s="14">
        <v>883034</v>
      </c>
      <c r="AK22" s="14">
        <v>7060</v>
      </c>
      <c r="AL22" s="14">
        <v>2.6444721000000001E-2</v>
      </c>
      <c r="AM22" s="2">
        <v>10372646</v>
      </c>
      <c r="AN22" s="1">
        <v>9971098</v>
      </c>
      <c r="AO22" s="1">
        <v>9758593</v>
      </c>
      <c r="AP22" s="1">
        <f t="shared" si="6"/>
        <v>97.868790377950347</v>
      </c>
      <c r="AQ22" s="1">
        <v>260791</v>
      </c>
      <c r="AR22" s="1">
        <v>22.65</v>
      </c>
      <c r="AS22" s="1">
        <v>246625</v>
      </c>
      <c r="AT22" s="1">
        <v>5395</v>
      </c>
      <c r="AU22" s="3">
        <f t="shared" si="7"/>
        <v>2.0687063587317048E-2</v>
      </c>
    </row>
    <row r="23" spans="1:47" x14ac:dyDescent="0.35">
      <c r="A23" t="s">
        <v>38</v>
      </c>
      <c r="B23" t="s">
        <v>45</v>
      </c>
      <c r="C23" s="2">
        <v>11278270</v>
      </c>
      <c r="D23" s="1">
        <v>10801194</v>
      </c>
      <c r="E23" s="1">
        <v>10240846</v>
      </c>
      <c r="F23" s="1">
        <f t="shared" si="0"/>
        <v>94.812166136447502</v>
      </c>
      <c r="G23" s="1">
        <v>395592</v>
      </c>
      <c r="H23" s="1">
        <v>35.67</v>
      </c>
      <c r="I23" s="1">
        <v>340695</v>
      </c>
      <c r="J23" s="1">
        <v>5800</v>
      </c>
      <c r="K23" s="3">
        <f t="shared" si="1"/>
        <v>1.4661570506986996E-2</v>
      </c>
      <c r="L23" s="2">
        <v>11278270</v>
      </c>
      <c r="M23" s="1">
        <v>10801194</v>
      </c>
      <c r="N23" s="1">
        <v>10468715</v>
      </c>
      <c r="O23" s="1">
        <f t="shared" si="2"/>
        <v>96.921831049419168</v>
      </c>
      <c r="P23" s="1">
        <v>513037</v>
      </c>
      <c r="Q23" s="1">
        <v>32.69</v>
      </c>
      <c r="R23" s="1">
        <v>205059</v>
      </c>
      <c r="S23" s="1">
        <v>2832</v>
      </c>
      <c r="T23" s="3">
        <f t="shared" si="3"/>
        <v>2.5018994533280665</v>
      </c>
      <c r="U23" s="1">
        <v>11278270</v>
      </c>
      <c r="V23" s="1">
        <v>10801194</v>
      </c>
      <c r="W23" s="1">
        <v>10431701</v>
      </c>
      <c r="X23" s="1">
        <f t="shared" si="4"/>
        <v>96.579146712854154</v>
      </c>
      <c r="Y23" s="1">
        <v>421870</v>
      </c>
      <c r="Z23" s="1">
        <v>33.950000000000003</v>
      </c>
      <c r="AA23" s="1">
        <v>345873</v>
      </c>
      <c r="AB23" s="1">
        <v>5840</v>
      </c>
      <c r="AC23" s="3">
        <f t="shared" si="5"/>
        <v>1.3843127029653684E-2</v>
      </c>
      <c r="AD23" s="14">
        <v>11278270</v>
      </c>
      <c r="AE23" s="14">
        <v>10801194</v>
      </c>
      <c r="AF23" s="14">
        <v>10444577</v>
      </c>
      <c r="AG23" s="14">
        <v>96.698355759999998</v>
      </c>
      <c r="AH23" s="14">
        <v>420098</v>
      </c>
      <c r="AI23" s="14">
        <v>34.49</v>
      </c>
      <c r="AJ23" s="14">
        <v>1072940</v>
      </c>
      <c r="AK23" s="14">
        <v>6221</v>
      </c>
      <c r="AL23" s="14">
        <v>1.4808449E-2</v>
      </c>
      <c r="AM23" s="2">
        <v>11278270</v>
      </c>
      <c r="AN23" s="1">
        <v>10801194</v>
      </c>
      <c r="AO23" s="1">
        <v>10360748</v>
      </c>
      <c r="AP23" s="1">
        <f t="shared" si="6"/>
        <v>95.92224711453197</v>
      </c>
      <c r="AQ23" s="1">
        <v>412873</v>
      </c>
      <c r="AR23" s="1">
        <v>35.86</v>
      </c>
      <c r="AS23" s="1">
        <v>333750</v>
      </c>
      <c r="AT23" s="1">
        <v>4845</v>
      </c>
      <c r="AU23" s="3">
        <f t="shared" si="7"/>
        <v>1.1734843402208428E-2</v>
      </c>
    </row>
    <row r="24" spans="1:47" x14ac:dyDescent="0.35">
      <c r="A24" t="s">
        <v>25</v>
      </c>
      <c r="B24" t="s">
        <v>33</v>
      </c>
      <c r="C24" s="2">
        <v>11652090</v>
      </c>
      <c r="D24" s="1">
        <v>11144136</v>
      </c>
      <c r="E24" s="1">
        <v>10894220</v>
      </c>
      <c r="F24" s="1">
        <f t="shared" si="0"/>
        <v>97.757421481575605</v>
      </c>
      <c r="G24" s="1">
        <v>301305</v>
      </c>
      <c r="H24" s="1">
        <v>27.17</v>
      </c>
      <c r="I24" s="1">
        <v>336852</v>
      </c>
      <c r="J24" s="1">
        <v>7209</v>
      </c>
      <c r="K24" s="3">
        <f t="shared" si="1"/>
        <v>2.3925922238263553E-2</v>
      </c>
      <c r="L24" s="2">
        <v>11652090</v>
      </c>
      <c r="M24" s="1">
        <v>11144136</v>
      </c>
      <c r="N24" s="1">
        <v>11118204</v>
      </c>
      <c r="O24" s="1">
        <f t="shared" si="2"/>
        <v>99.767303629460372</v>
      </c>
      <c r="P24" s="1">
        <v>412321</v>
      </c>
      <c r="Q24" s="1">
        <v>26.27</v>
      </c>
      <c r="R24" s="1">
        <v>184337</v>
      </c>
      <c r="S24" s="1">
        <v>3213</v>
      </c>
      <c r="T24" s="3">
        <f t="shared" si="3"/>
        <v>2.2367782919327102</v>
      </c>
      <c r="U24" s="1">
        <v>11652090</v>
      </c>
      <c r="V24" s="1">
        <v>11144136</v>
      </c>
      <c r="W24" s="1">
        <v>11081925</v>
      </c>
      <c r="X24" s="1">
        <f t="shared" si="4"/>
        <v>99.441760222595988</v>
      </c>
      <c r="Y24" s="1">
        <v>323702</v>
      </c>
      <c r="Z24" s="1">
        <v>26.05</v>
      </c>
      <c r="AA24" s="1">
        <v>328211</v>
      </c>
      <c r="AB24" s="1">
        <v>6920</v>
      </c>
      <c r="AC24" s="3">
        <f t="shared" si="5"/>
        <v>2.137768688485088E-2</v>
      </c>
      <c r="AD24" s="14">
        <v>11652090</v>
      </c>
      <c r="AE24" s="14">
        <v>11144136</v>
      </c>
      <c r="AF24" s="14">
        <v>11095431</v>
      </c>
      <c r="AG24" s="14">
        <v>99.562954009999999</v>
      </c>
      <c r="AH24" s="14">
        <v>322703</v>
      </c>
      <c r="AI24" s="14">
        <v>26.49</v>
      </c>
      <c r="AJ24" s="14">
        <v>976885</v>
      </c>
      <c r="AK24" s="14">
        <v>7415</v>
      </c>
      <c r="AL24" s="14">
        <v>2.2977785000000001E-2</v>
      </c>
      <c r="AM24" s="2">
        <v>11652090</v>
      </c>
      <c r="AN24" s="1">
        <v>11144136</v>
      </c>
      <c r="AO24" s="1">
        <v>11006593</v>
      </c>
      <c r="AP24" s="1">
        <f t="shared" si="6"/>
        <v>98.765781393909762</v>
      </c>
      <c r="AQ24" s="1">
        <v>313878</v>
      </c>
      <c r="AR24" s="1">
        <v>27.26</v>
      </c>
      <c r="AS24" s="1">
        <v>309509</v>
      </c>
      <c r="AT24" s="1">
        <v>5743</v>
      </c>
      <c r="AU24" s="3">
        <f t="shared" si="7"/>
        <v>1.829691791078062E-2</v>
      </c>
    </row>
    <row r="25" spans="1:47" x14ac:dyDescent="0.35">
      <c r="A25" t="s">
        <v>9</v>
      </c>
      <c r="B25" t="s">
        <v>15</v>
      </c>
      <c r="C25" s="2">
        <v>12196360</v>
      </c>
      <c r="D25" s="1">
        <v>11177114</v>
      </c>
      <c r="E25" s="1">
        <v>7330798</v>
      </c>
      <c r="F25" s="1">
        <f t="shared" si="0"/>
        <v>65.587574753196577</v>
      </c>
      <c r="G25" s="1">
        <v>289758</v>
      </c>
      <c r="H25" s="1">
        <v>26.13</v>
      </c>
      <c r="I25" s="1">
        <v>277750</v>
      </c>
      <c r="J25" s="1">
        <v>7663</v>
      </c>
      <c r="K25" s="3">
        <f t="shared" si="1"/>
        <v>2.6446206834668931E-2</v>
      </c>
      <c r="L25" s="2">
        <v>12196360</v>
      </c>
      <c r="M25" s="1">
        <v>11177114</v>
      </c>
      <c r="N25" s="1">
        <v>7498774</v>
      </c>
      <c r="O25" s="1">
        <f t="shared" si="2"/>
        <v>67.090431394007439</v>
      </c>
      <c r="P25" s="1">
        <v>385856</v>
      </c>
      <c r="Q25" s="1">
        <v>24.58</v>
      </c>
      <c r="R25" s="1">
        <v>170627</v>
      </c>
      <c r="S25" s="1">
        <v>3849</v>
      </c>
      <c r="T25" s="3">
        <f t="shared" si="3"/>
        <v>2.261400598967338</v>
      </c>
      <c r="U25" s="1">
        <v>12196360</v>
      </c>
      <c r="V25" s="1">
        <v>11177114</v>
      </c>
      <c r="W25" s="1">
        <v>7488007</v>
      </c>
      <c r="X25" s="1">
        <f t="shared" si="4"/>
        <v>66.994100623828302</v>
      </c>
      <c r="Y25" s="1">
        <v>323838</v>
      </c>
      <c r="Z25" s="1">
        <v>26.06</v>
      </c>
      <c r="AA25" s="1">
        <v>275417</v>
      </c>
      <c r="AB25" s="1">
        <v>7072</v>
      </c>
      <c r="AC25" s="3">
        <f t="shared" si="5"/>
        <v>2.1838079533593957E-2</v>
      </c>
      <c r="AD25" s="14">
        <v>12196360</v>
      </c>
      <c r="AE25" s="14">
        <v>11177114</v>
      </c>
      <c r="AF25" s="14">
        <v>7485049</v>
      </c>
      <c r="AG25" s="14">
        <v>66.967635830000006</v>
      </c>
      <c r="AH25" s="14">
        <v>319678</v>
      </c>
      <c r="AI25" s="14">
        <v>26.25</v>
      </c>
      <c r="AJ25" s="14">
        <v>861290</v>
      </c>
      <c r="AK25" s="14">
        <v>7549</v>
      </c>
      <c r="AL25" s="14">
        <v>2.3614387000000001E-2</v>
      </c>
      <c r="AM25" s="2">
        <v>12196360</v>
      </c>
      <c r="AN25" s="1">
        <v>11177114</v>
      </c>
      <c r="AO25" s="1">
        <v>7426966</v>
      </c>
      <c r="AP25" s="1">
        <f t="shared" si="6"/>
        <v>66.447975747585645</v>
      </c>
      <c r="AQ25" s="1">
        <v>394356</v>
      </c>
      <c r="AR25" s="1">
        <v>34.25</v>
      </c>
      <c r="AS25" s="1">
        <v>244684</v>
      </c>
      <c r="AT25" s="1">
        <v>5665</v>
      </c>
      <c r="AU25" s="3">
        <f t="shared" si="7"/>
        <v>1.4365192871415675E-2</v>
      </c>
    </row>
    <row r="26" spans="1:47" x14ac:dyDescent="0.35">
      <c r="A26" t="s">
        <v>49</v>
      </c>
      <c r="B26" t="s">
        <v>50</v>
      </c>
      <c r="C26" s="2">
        <v>13140056</v>
      </c>
      <c r="D26" s="1">
        <v>12527192</v>
      </c>
      <c r="E26" s="1">
        <v>12114993</v>
      </c>
      <c r="F26" s="1">
        <f t="shared" si="0"/>
        <v>96.709565878769951</v>
      </c>
      <c r="G26" s="1">
        <v>316817</v>
      </c>
      <c r="H26" s="1">
        <v>28.57</v>
      </c>
      <c r="I26" s="1">
        <v>295277</v>
      </c>
      <c r="J26" s="1">
        <v>5824</v>
      </c>
      <c r="K26" s="3">
        <f t="shared" si="1"/>
        <v>1.8382851930294146E-2</v>
      </c>
      <c r="L26" s="2">
        <v>13140056</v>
      </c>
      <c r="M26" s="1">
        <v>12527192</v>
      </c>
      <c r="N26" s="1">
        <v>12358654</v>
      </c>
      <c r="O26" s="1">
        <f t="shared" si="2"/>
        <v>98.654622680006824</v>
      </c>
      <c r="P26" s="1">
        <v>415580</v>
      </c>
      <c r="Q26" s="1">
        <v>26.48</v>
      </c>
      <c r="R26" s="1">
        <v>171006</v>
      </c>
      <c r="S26" s="1">
        <v>2744</v>
      </c>
      <c r="T26" s="3">
        <f t="shared" si="3"/>
        <v>2.4302071272353016</v>
      </c>
      <c r="U26" s="1">
        <v>13140056</v>
      </c>
      <c r="V26" s="1">
        <v>12527192</v>
      </c>
      <c r="W26" s="1">
        <v>12285839</v>
      </c>
      <c r="X26" s="1">
        <f t="shared" si="4"/>
        <v>98.073367120101622</v>
      </c>
      <c r="Y26" s="1">
        <v>338798</v>
      </c>
      <c r="Z26" s="1">
        <v>27.27</v>
      </c>
      <c r="AA26" s="1">
        <v>301810</v>
      </c>
      <c r="AB26" s="1">
        <v>5971</v>
      </c>
      <c r="AC26" s="3">
        <f t="shared" si="5"/>
        <v>1.7624070980348173E-2</v>
      </c>
      <c r="AD26" s="14">
        <v>13140056</v>
      </c>
      <c r="AE26" s="14">
        <v>12527192</v>
      </c>
      <c r="AF26" s="14">
        <v>12328533</v>
      </c>
      <c r="AG26" s="14">
        <v>98.414177730000006</v>
      </c>
      <c r="AH26" s="14">
        <v>336745</v>
      </c>
      <c r="AI26" s="14">
        <v>27.65</v>
      </c>
      <c r="AJ26" s="14">
        <v>994974</v>
      </c>
      <c r="AK26" s="14">
        <v>6321</v>
      </c>
      <c r="AL26" s="14">
        <v>1.877088E-2</v>
      </c>
      <c r="AM26" s="2">
        <v>13140056</v>
      </c>
      <c r="AN26" s="1">
        <v>12527192</v>
      </c>
      <c r="AO26" s="1">
        <v>12246047</v>
      </c>
      <c r="AP26" s="1">
        <f t="shared" si="6"/>
        <v>97.755722112345694</v>
      </c>
      <c r="AQ26" s="1">
        <v>329397</v>
      </c>
      <c r="AR26" s="1">
        <v>28.61</v>
      </c>
      <c r="AS26" s="1">
        <v>291286</v>
      </c>
      <c r="AT26" s="1">
        <v>5029</v>
      </c>
      <c r="AU26" s="3">
        <f t="shared" si="7"/>
        <v>1.5267291444670109E-2</v>
      </c>
    </row>
    <row r="27" spans="1:47" x14ac:dyDescent="0.35">
      <c r="A27" t="s">
        <v>25</v>
      </c>
      <c r="B27" t="s">
        <v>35</v>
      </c>
      <c r="C27" s="2">
        <v>13448168</v>
      </c>
      <c r="D27" s="1">
        <v>12840768</v>
      </c>
      <c r="E27" s="1">
        <v>12428015</v>
      </c>
      <c r="F27" s="1">
        <f t="shared" si="0"/>
        <v>96.785605035462055</v>
      </c>
      <c r="G27" s="1">
        <v>340474</v>
      </c>
      <c r="H27" s="1">
        <v>30.7</v>
      </c>
      <c r="I27" s="1">
        <v>336972</v>
      </c>
      <c r="J27" s="1">
        <v>6433</v>
      </c>
      <c r="K27" s="3">
        <f t="shared" si="1"/>
        <v>1.8894247431521936E-2</v>
      </c>
      <c r="L27" s="2">
        <v>13448168</v>
      </c>
      <c r="M27" s="1">
        <v>12840768</v>
      </c>
      <c r="N27" s="1">
        <v>12659476</v>
      </c>
      <c r="O27" s="1">
        <f t="shared" si="2"/>
        <v>98.588152982749946</v>
      </c>
      <c r="P27" s="1">
        <v>452483</v>
      </c>
      <c r="Q27" s="1">
        <v>28.83</v>
      </c>
      <c r="R27" s="1">
        <v>205284</v>
      </c>
      <c r="S27" s="1">
        <v>3177</v>
      </c>
      <c r="T27" s="3">
        <f t="shared" si="3"/>
        <v>2.2041805498723721</v>
      </c>
      <c r="U27" s="1">
        <v>13448168</v>
      </c>
      <c r="V27" s="1">
        <v>12840768</v>
      </c>
      <c r="W27" s="1">
        <v>12620725</v>
      </c>
      <c r="X27" s="1">
        <f t="shared" si="4"/>
        <v>98.286371967782614</v>
      </c>
      <c r="Y27" s="1">
        <v>366466</v>
      </c>
      <c r="Z27" s="1">
        <v>29.49</v>
      </c>
      <c r="AA27" s="1">
        <v>328464</v>
      </c>
      <c r="AB27" s="1">
        <v>6239</v>
      </c>
      <c r="AC27" s="3">
        <f t="shared" si="5"/>
        <v>1.7024771738715187E-2</v>
      </c>
      <c r="AD27" s="14">
        <v>13448168</v>
      </c>
      <c r="AE27" s="14">
        <v>12840768</v>
      </c>
      <c r="AF27" s="14">
        <v>12644170</v>
      </c>
      <c r="AG27" s="14">
        <v>98.468954499999995</v>
      </c>
      <c r="AH27" s="14">
        <v>364538</v>
      </c>
      <c r="AI27" s="14">
        <v>29.93</v>
      </c>
      <c r="AJ27" s="14">
        <v>1045320</v>
      </c>
      <c r="AK27" s="14">
        <v>6605</v>
      </c>
      <c r="AL27" s="14">
        <v>1.8118823999999999E-2</v>
      </c>
      <c r="AM27" s="2">
        <v>13448168</v>
      </c>
      <c r="AN27" s="1">
        <v>12840768</v>
      </c>
      <c r="AO27" s="1">
        <v>12554275</v>
      </c>
      <c r="AP27" s="1">
        <f t="shared" si="6"/>
        <v>97.768879556113774</v>
      </c>
      <c r="AQ27" s="1">
        <v>354257</v>
      </c>
      <c r="AR27" s="1">
        <v>30.77</v>
      </c>
      <c r="AS27" s="1">
        <v>309148</v>
      </c>
      <c r="AT27" s="1">
        <v>5075</v>
      </c>
      <c r="AU27" s="3">
        <f t="shared" si="7"/>
        <v>1.4325757853761535E-2</v>
      </c>
    </row>
    <row r="28" spans="1:47" x14ac:dyDescent="0.35">
      <c r="A28" t="s">
        <v>25</v>
      </c>
      <c r="B28" t="s">
        <v>34</v>
      </c>
      <c r="C28" s="2">
        <v>14453734</v>
      </c>
      <c r="D28" s="1">
        <v>13892806</v>
      </c>
      <c r="E28" s="1">
        <v>13529872</v>
      </c>
      <c r="F28" s="1">
        <f t="shared" si="0"/>
        <v>97.387611977018892</v>
      </c>
      <c r="G28" s="1">
        <v>335438</v>
      </c>
      <c r="H28" s="1">
        <v>30.24</v>
      </c>
      <c r="I28" s="1">
        <v>320477</v>
      </c>
      <c r="J28" s="1">
        <v>6118</v>
      </c>
      <c r="K28" s="3">
        <f t="shared" si="1"/>
        <v>1.8238839964464373E-2</v>
      </c>
      <c r="L28" s="2">
        <v>14453734</v>
      </c>
      <c r="M28" s="1">
        <v>13892806</v>
      </c>
      <c r="N28" s="1">
        <v>13818345</v>
      </c>
      <c r="O28" s="1">
        <f t="shared" si="2"/>
        <v>99.464031960138215</v>
      </c>
      <c r="P28" s="1">
        <v>448206</v>
      </c>
      <c r="Q28" s="1">
        <v>28.56</v>
      </c>
      <c r="R28" s="1">
        <v>137918</v>
      </c>
      <c r="S28" s="1">
        <v>2186</v>
      </c>
      <c r="T28" s="3">
        <f t="shared" si="3"/>
        <v>3.2498006061572817</v>
      </c>
      <c r="U28" s="1">
        <v>14453734</v>
      </c>
      <c r="V28" s="1">
        <v>13892806</v>
      </c>
      <c r="W28" s="1">
        <v>13752243</v>
      </c>
      <c r="X28" s="1">
        <f t="shared" si="4"/>
        <v>98.988231751022795</v>
      </c>
      <c r="Y28" s="1">
        <v>358105</v>
      </c>
      <c r="Z28" s="1">
        <v>28.82</v>
      </c>
      <c r="AA28" s="1">
        <v>319755</v>
      </c>
      <c r="AB28" s="1">
        <v>6016</v>
      </c>
      <c r="AC28" s="3">
        <f t="shared" si="5"/>
        <v>1.6799542033761047E-2</v>
      </c>
      <c r="AD28" s="14">
        <v>14453734</v>
      </c>
      <c r="AE28" s="14">
        <v>13892806</v>
      </c>
      <c r="AF28" s="14">
        <v>13781203</v>
      </c>
      <c r="AG28" s="14">
        <v>99.196684959999999</v>
      </c>
      <c r="AH28" s="14">
        <v>356243</v>
      </c>
      <c r="AI28" s="14">
        <v>29.25</v>
      </c>
      <c r="AJ28" s="14">
        <v>1030324</v>
      </c>
      <c r="AK28" s="14">
        <v>6402</v>
      </c>
      <c r="AL28" s="14">
        <v>1.7970878999999999E-2</v>
      </c>
      <c r="AM28" s="2">
        <v>14453734</v>
      </c>
      <c r="AN28" s="1">
        <v>13892806</v>
      </c>
      <c r="AO28" s="1">
        <v>13687376</v>
      </c>
      <c r="AP28" s="1">
        <f t="shared" si="6"/>
        <v>98.521321034785913</v>
      </c>
      <c r="AQ28" s="1">
        <v>347525</v>
      </c>
      <c r="AR28" s="1">
        <v>30.19</v>
      </c>
      <c r="AS28" s="1">
        <v>311855</v>
      </c>
      <c r="AT28" s="1">
        <v>5220</v>
      </c>
      <c r="AU28" s="3">
        <f t="shared" si="7"/>
        <v>1.5020502122149485E-2</v>
      </c>
    </row>
    <row r="29" spans="1:47" x14ac:dyDescent="0.35">
      <c r="A29" t="s">
        <v>9</v>
      </c>
      <c r="B29" t="s">
        <v>13</v>
      </c>
      <c r="C29" s="2">
        <v>16756028</v>
      </c>
      <c r="D29" s="1">
        <v>16099280</v>
      </c>
      <c r="E29" s="1">
        <v>15777082</v>
      </c>
      <c r="F29" s="1">
        <f t="shared" si="0"/>
        <v>97.99868068634126</v>
      </c>
      <c r="G29" s="1">
        <v>352860</v>
      </c>
      <c r="H29" s="1">
        <v>31.82</v>
      </c>
      <c r="I29" s="1">
        <v>354255</v>
      </c>
      <c r="J29" s="1">
        <v>6656</v>
      </c>
      <c r="K29" s="3">
        <f t="shared" si="1"/>
        <v>1.8863005157852972E-2</v>
      </c>
      <c r="L29" s="2">
        <v>16756028</v>
      </c>
      <c r="M29" s="1">
        <v>16099280</v>
      </c>
      <c r="N29" s="1">
        <v>16017726</v>
      </c>
      <c r="O29" s="1">
        <f t="shared" si="2"/>
        <v>99.493430762121037</v>
      </c>
      <c r="P29" s="1">
        <v>463459</v>
      </c>
      <c r="Q29" s="1">
        <v>29.53</v>
      </c>
      <c r="R29" s="1">
        <v>225794</v>
      </c>
      <c r="S29" s="1">
        <v>3469</v>
      </c>
      <c r="T29" s="3">
        <f t="shared" si="3"/>
        <v>2.0525744705350895</v>
      </c>
      <c r="U29" s="1">
        <v>16756028</v>
      </c>
      <c r="V29" s="1">
        <v>16099280</v>
      </c>
      <c r="W29" s="1">
        <v>15921047</v>
      </c>
      <c r="X29" s="1">
        <f t="shared" si="4"/>
        <v>98.892913223448502</v>
      </c>
      <c r="Y29" s="1">
        <v>377951</v>
      </c>
      <c r="Z29" s="1">
        <v>30.42</v>
      </c>
      <c r="AA29" s="1">
        <v>334929</v>
      </c>
      <c r="AB29" s="1">
        <v>6184</v>
      </c>
      <c r="AC29" s="3">
        <f t="shared" si="5"/>
        <v>1.636190934803718E-2</v>
      </c>
      <c r="AD29" s="14">
        <v>16756028</v>
      </c>
      <c r="AE29" s="14">
        <v>16099280</v>
      </c>
      <c r="AF29" s="14">
        <v>15982553</v>
      </c>
      <c r="AG29" s="14">
        <v>99.274955149999997</v>
      </c>
      <c r="AH29" s="14">
        <v>376100</v>
      </c>
      <c r="AI29" s="14">
        <v>30.88</v>
      </c>
      <c r="AJ29" s="14">
        <v>1065402</v>
      </c>
      <c r="AK29" s="14">
        <v>6550</v>
      </c>
      <c r="AL29" s="14">
        <v>1.7415580999999999E-2</v>
      </c>
      <c r="AM29" s="2">
        <v>16756028</v>
      </c>
      <c r="AN29" s="1">
        <v>16099280</v>
      </c>
      <c r="AO29" s="1">
        <v>15926207</v>
      </c>
      <c r="AP29" s="1">
        <f t="shared" si="6"/>
        <v>98.924964346231633</v>
      </c>
      <c r="AQ29" s="1">
        <v>368633</v>
      </c>
      <c r="AR29" s="1">
        <v>32.020000000000003</v>
      </c>
      <c r="AS29" s="1">
        <v>305172</v>
      </c>
      <c r="AT29" s="1">
        <v>4876</v>
      </c>
      <c r="AU29" s="3">
        <f t="shared" si="7"/>
        <v>1.322724769621819E-2</v>
      </c>
    </row>
    <row r="30" spans="1:47" x14ac:dyDescent="0.35">
      <c r="A30" t="s">
        <v>38</v>
      </c>
      <c r="B30" t="s">
        <v>44</v>
      </c>
      <c r="C30" s="2">
        <v>16757240</v>
      </c>
      <c r="D30" s="1">
        <v>16099020</v>
      </c>
      <c r="E30" s="1">
        <v>15606192</v>
      </c>
      <c r="F30" s="1">
        <f t="shared" si="0"/>
        <v>96.938770186011325</v>
      </c>
      <c r="G30" s="1">
        <v>337423</v>
      </c>
      <c r="H30" s="1">
        <v>30.42</v>
      </c>
      <c r="I30" s="1">
        <v>317222</v>
      </c>
      <c r="J30" s="1">
        <v>5713</v>
      </c>
      <c r="K30" s="3">
        <f t="shared" si="1"/>
        <v>1.6931270245359682E-2</v>
      </c>
      <c r="L30" s="2">
        <v>16757240</v>
      </c>
      <c r="M30" s="1">
        <v>16099020</v>
      </c>
      <c r="N30" s="1">
        <v>15911396</v>
      </c>
      <c r="O30" s="1">
        <f t="shared" si="2"/>
        <v>98.834562600704885</v>
      </c>
      <c r="P30" s="1">
        <v>446816</v>
      </c>
      <c r="Q30" s="1">
        <v>28.47</v>
      </c>
      <c r="R30" s="1">
        <v>196047</v>
      </c>
      <c r="S30" s="1">
        <v>2796</v>
      </c>
      <c r="T30" s="3">
        <f t="shared" si="3"/>
        <v>2.2791269440491311</v>
      </c>
      <c r="U30" s="1">
        <v>16757240</v>
      </c>
      <c r="V30" s="1">
        <v>16099020</v>
      </c>
      <c r="W30" s="1">
        <v>15846200</v>
      </c>
      <c r="X30" s="1">
        <f t="shared" si="4"/>
        <v>98.429593851054292</v>
      </c>
      <c r="Y30" s="1">
        <v>360602</v>
      </c>
      <c r="Z30" s="1">
        <v>29.02</v>
      </c>
      <c r="AA30" s="1">
        <v>316024</v>
      </c>
      <c r="AB30" s="1">
        <v>5610</v>
      </c>
      <c r="AC30" s="3">
        <f t="shared" si="5"/>
        <v>1.5557318040388018E-2</v>
      </c>
      <c r="AD30" s="14">
        <v>16757240</v>
      </c>
      <c r="AE30" s="14">
        <v>16099020</v>
      </c>
      <c r="AF30" s="14">
        <v>15877771</v>
      </c>
      <c r="AG30" s="14">
        <v>98.625698959999994</v>
      </c>
      <c r="AH30" s="14">
        <v>358684</v>
      </c>
      <c r="AI30" s="14">
        <v>29.45</v>
      </c>
      <c r="AJ30" s="14">
        <v>1031258</v>
      </c>
      <c r="AK30" s="14">
        <v>5831</v>
      </c>
      <c r="AL30" s="14">
        <v>1.6256649000000001E-2</v>
      </c>
      <c r="AM30" s="2">
        <v>16757240</v>
      </c>
      <c r="AN30" s="1">
        <v>16099020</v>
      </c>
      <c r="AO30" s="1">
        <v>15772249</v>
      </c>
      <c r="AP30" s="1">
        <f t="shared" si="6"/>
        <v>97.970242909195719</v>
      </c>
      <c r="AQ30" s="1">
        <v>350660</v>
      </c>
      <c r="AR30" s="1">
        <v>30.46</v>
      </c>
      <c r="AS30" s="1">
        <v>303551</v>
      </c>
      <c r="AT30" s="1">
        <v>4654</v>
      </c>
      <c r="AU30" s="3">
        <f t="shared" si="7"/>
        <v>1.3272115439457024E-2</v>
      </c>
    </row>
    <row r="31" spans="1:47" x14ac:dyDescent="0.35">
      <c r="A31" t="s">
        <v>9</v>
      </c>
      <c r="B31" t="s">
        <v>14</v>
      </c>
      <c r="C31" s="2">
        <v>20128496</v>
      </c>
      <c r="D31" s="1">
        <v>19144650</v>
      </c>
      <c r="E31" s="1">
        <v>18504562</v>
      </c>
      <c r="F31" s="1">
        <f t="shared" si="0"/>
        <v>96.656569851107236</v>
      </c>
      <c r="G31" s="1">
        <v>389825</v>
      </c>
      <c r="H31" s="1">
        <v>35.15</v>
      </c>
      <c r="I31" s="1">
        <v>366657</v>
      </c>
      <c r="J31" s="1">
        <v>6491</v>
      </c>
      <c r="K31" s="3">
        <f t="shared" si="1"/>
        <v>1.6651061373693325E-2</v>
      </c>
      <c r="L31" s="2">
        <v>20128496</v>
      </c>
      <c r="M31" s="1">
        <v>19144650</v>
      </c>
      <c r="N31" s="1">
        <v>18837164</v>
      </c>
      <c r="O31" s="1">
        <f t="shared" si="2"/>
        <v>98.393880274645923</v>
      </c>
      <c r="P31" s="1">
        <v>513002</v>
      </c>
      <c r="Q31" s="1">
        <v>32.69</v>
      </c>
      <c r="R31" s="1">
        <v>225259</v>
      </c>
      <c r="S31" s="1">
        <v>3305</v>
      </c>
      <c r="T31" s="3">
        <f t="shared" si="3"/>
        <v>2.2773873629910457</v>
      </c>
      <c r="U31" s="1">
        <v>20128496</v>
      </c>
      <c r="V31" s="1">
        <v>19144650</v>
      </c>
      <c r="W31" s="1">
        <v>18720574</v>
      </c>
      <c r="X31" s="1">
        <f t="shared" si="4"/>
        <v>97.784885072330908</v>
      </c>
      <c r="Y31" s="1">
        <v>419610</v>
      </c>
      <c r="Z31" s="1">
        <v>33.770000000000003</v>
      </c>
      <c r="AA31" s="1">
        <v>353436</v>
      </c>
      <c r="AB31" s="1">
        <v>6191</v>
      </c>
      <c r="AC31" s="3">
        <f t="shared" si="5"/>
        <v>1.4754176497223612E-2</v>
      </c>
      <c r="AD31" s="14">
        <v>20128496</v>
      </c>
      <c r="AE31" s="14">
        <v>19144650</v>
      </c>
      <c r="AF31" s="14">
        <v>18783154</v>
      </c>
      <c r="AG31" s="14">
        <v>98.111764910000005</v>
      </c>
      <c r="AH31" s="14">
        <v>417079</v>
      </c>
      <c r="AI31" s="14">
        <v>34.24</v>
      </c>
      <c r="AJ31" s="14">
        <v>1094975</v>
      </c>
      <c r="AK31" s="14">
        <v>6546</v>
      </c>
      <c r="AL31" s="14">
        <v>1.5694868000000001E-2</v>
      </c>
      <c r="AM31" s="2">
        <v>20128496</v>
      </c>
      <c r="AN31" s="1">
        <v>19144650</v>
      </c>
      <c r="AO31" s="1">
        <v>18703433</v>
      </c>
      <c r="AP31" s="1">
        <f t="shared" si="6"/>
        <v>97.695350920492146</v>
      </c>
      <c r="AQ31" s="1">
        <v>410517</v>
      </c>
      <c r="AR31" s="1">
        <v>35.659999999999997</v>
      </c>
      <c r="AS31" s="1">
        <v>325901</v>
      </c>
      <c r="AT31" s="1">
        <v>4960</v>
      </c>
      <c r="AU31" s="3">
        <f t="shared" si="7"/>
        <v>1.2082325457898212E-2</v>
      </c>
    </row>
    <row r="32" spans="1:47" x14ac:dyDescent="0.35">
      <c r="A32" t="s">
        <v>5</v>
      </c>
      <c r="B32" t="s">
        <v>6</v>
      </c>
      <c r="C32" s="2">
        <v>20330440</v>
      </c>
      <c r="D32" s="1">
        <v>19498636</v>
      </c>
      <c r="E32" s="1">
        <v>19019837</v>
      </c>
      <c r="F32" s="1">
        <f t="shared" si="0"/>
        <v>97.544448750158736</v>
      </c>
      <c r="G32" s="1">
        <v>375214</v>
      </c>
      <c r="H32" s="1">
        <v>33.83</v>
      </c>
      <c r="I32" s="1">
        <v>380793</v>
      </c>
      <c r="J32" s="1">
        <v>6690</v>
      </c>
      <c r="K32" s="3">
        <f t="shared" si="1"/>
        <v>1.7829825113135439E-2</v>
      </c>
      <c r="L32" s="2">
        <v>20330440</v>
      </c>
      <c r="M32" s="1">
        <v>19498636</v>
      </c>
      <c r="N32" s="1">
        <v>19363497</v>
      </c>
      <c r="O32" s="1">
        <f t="shared" si="2"/>
        <v>99.306931007892047</v>
      </c>
      <c r="P32" s="1">
        <v>500732</v>
      </c>
      <c r="Q32" s="1">
        <v>31.9</v>
      </c>
      <c r="R32" s="1">
        <v>225196</v>
      </c>
      <c r="S32" s="1">
        <v>3277</v>
      </c>
      <c r="T32" s="3">
        <f t="shared" si="3"/>
        <v>2.2235386063695626</v>
      </c>
      <c r="U32" s="1">
        <v>20330440</v>
      </c>
      <c r="V32" s="1">
        <v>19498636</v>
      </c>
      <c r="W32" s="1">
        <v>19299390</v>
      </c>
      <c r="X32" s="1">
        <f t="shared" si="4"/>
        <v>98.97815416421949</v>
      </c>
      <c r="Y32" s="1">
        <v>405307</v>
      </c>
      <c r="Z32" s="1">
        <v>32.619999999999997</v>
      </c>
      <c r="AA32" s="1">
        <v>360630</v>
      </c>
      <c r="AB32" s="1">
        <v>6325</v>
      </c>
      <c r="AC32" s="3">
        <f t="shared" si="5"/>
        <v>1.5605454630687356E-2</v>
      </c>
      <c r="AD32" s="14">
        <v>20330440</v>
      </c>
      <c r="AE32" s="14">
        <v>19498636</v>
      </c>
      <c r="AF32" s="14">
        <v>19327542</v>
      </c>
      <c r="AG32" s="14">
        <v>99.122533489999995</v>
      </c>
      <c r="AH32" s="14">
        <v>403214</v>
      </c>
      <c r="AI32" s="14">
        <v>33.11</v>
      </c>
      <c r="AJ32" s="14">
        <v>1098740</v>
      </c>
      <c r="AK32" s="14">
        <v>6694</v>
      </c>
      <c r="AL32" s="14">
        <v>1.6601606000000001E-2</v>
      </c>
      <c r="AM32" s="2">
        <v>20330440</v>
      </c>
      <c r="AN32" s="1">
        <v>19498636</v>
      </c>
      <c r="AO32" s="1">
        <v>19207066</v>
      </c>
      <c r="AP32" s="1">
        <f t="shared" si="6"/>
        <v>98.504664633977484</v>
      </c>
      <c r="AQ32" s="1">
        <v>393642</v>
      </c>
      <c r="AR32" s="1">
        <v>34.19</v>
      </c>
      <c r="AS32" s="1">
        <v>339400</v>
      </c>
      <c r="AT32" s="1">
        <v>5156</v>
      </c>
      <c r="AU32" s="3">
        <f t="shared" si="7"/>
        <v>1.3098195822600231E-2</v>
      </c>
    </row>
    <row r="33" spans="1:47" x14ac:dyDescent="0.35">
      <c r="A33" t="s">
        <v>25</v>
      </c>
      <c r="B33" t="s">
        <v>37</v>
      </c>
      <c r="C33" s="2">
        <v>21698042</v>
      </c>
      <c r="D33" s="1">
        <v>20615900</v>
      </c>
      <c r="E33" s="1">
        <v>19590841</v>
      </c>
      <c r="F33" s="1">
        <f t="shared" si="0"/>
        <v>95.027823185017397</v>
      </c>
      <c r="G33" s="1">
        <v>459146</v>
      </c>
      <c r="H33" s="1">
        <v>41.4</v>
      </c>
      <c r="I33" s="1">
        <v>413689</v>
      </c>
      <c r="J33" s="1">
        <v>6451</v>
      </c>
      <c r="K33" s="13">
        <f t="shared" si="1"/>
        <v>1.4049997168656594E-2</v>
      </c>
      <c r="L33" s="2">
        <v>21698042</v>
      </c>
      <c r="M33" s="1">
        <v>20615900</v>
      </c>
      <c r="N33" s="1">
        <v>20022359</v>
      </c>
      <c r="O33" s="1">
        <f t="shared" si="2"/>
        <v>97.120955185075601</v>
      </c>
      <c r="P33" s="1">
        <v>621358</v>
      </c>
      <c r="Q33" s="1">
        <v>39.590000000000003</v>
      </c>
      <c r="R33" s="1">
        <v>200511</v>
      </c>
      <c r="S33" s="1">
        <v>2503</v>
      </c>
      <c r="T33" s="3">
        <f t="shared" si="3"/>
        <v>3.0988723810663754</v>
      </c>
      <c r="U33" s="1">
        <v>21698042</v>
      </c>
      <c r="V33" s="1">
        <v>20615900</v>
      </c>
      <c r="W33" s="1">
        <v>19975171</v>
      </c>
      <c r="X33" s="1">
        <f t="shared" si="4"/>
        <v>96.892063892432546</v>
      </c>
      <c r="Y33" s="1">
        <v>492323</v>
      </c>
      <c r="Z33" s="1">
        <v>39.619999999999997</v>
      </c>
      <c r="AA33" s="1">
        <v>411911</v>
      </c>
      <c r="AB33" s="1">
        <v>6465</v>
      </c>
      <c r="AC33" s="3">
        <f t="shared" si="5"/>
        <v>1.3131622938599253E-2</v>
      </c>
      <c r="AD33" s="14">
        <v>21698042</v>
      </c>
      <c r="AE33" s="14">
        <v>20615900</v>
      </c>
      <c r="AF33" s="14">
        <v>19981967</v>
      </c>
      <c r="AG33" s="14">
        <v>96.925028740000002</v>
      </c>
      <c r="AH33" s="14">
        <v>490934</v>
      </c>
      <c r="AI33" s="14">
        <v>40.31</v>
      </c>
      <c r="AJ33" s="14">
        <v>1185303</v>
      </c>
      <c r="AK33" s="14">
        <v>6795</v>
      </c>
      <c r="AL33" s="14">
        <v>1.3840964000000001E-2</v>
      </c>
      <c r="AM33" s="2">
        <v>21698042</v>
      </c>
      <c r="AN33" s="1">
        <v>20615900</v>
      </c>
      <c r="AO33" s="1">
        <v>19811322</v>
      </c>
      <c r="AP33" s="1">
        <f t="shared" si="6"/>
        <v>96.097293836310797</v>
      </c>
      <c r="AQ33" s="1">
        <v>480333</v>
      </c>
      <c r="AR33" s="1">
        <v>41.72</v>
      </c>
      <c r="AS33" s="1">
        <v>393522</v>
      </c>
      <c r="AT33" s="1">
        <v>5309</v>
      </c>
      <c r="AU33" s="3">
        <f t="shared" si="7"/>
        <v>1.1052748822171285E-2</v>
      </c>
    </row>
    <row r="34" spans="1:47" x14ac:dyDescent="0.35">
      <c r="A34" t="s">
        <v>38</v>
      </c>
      <c r="B34" t="s">
        <v>46</v>
      </c>
      <c r="C34" s="2">
        <v>22635508</v>
      </c>
      <c r="D34" s="1">
        <v>21647980</v>
      </c>
      <c r="E34" s="1">
        <v>20545822</v>
      </c>
      <c r="F34" s="1">
        <f t="shared" si="0"/>
        <v>94.908725894979568</v>
      </c>
      <c r="G34" s="1">
        <v>430892</v>
      </c>
      <c r="H34" s="1">
        <v>38.85</v>
      </c>
      <c r="I34" s="1">
        <v>379305</v>
      </c>
      <c r="J34" s="1">
        <v>5684</v>
      </c>
      <c r="K34" s="3">
        <f t="shared" si="1"/>
        <v>1.319124049645851E-2</v>
      </c>
      <c r="L34" s="2">
        <v>22635508</v>
      </c>
      <c r="M34" s="1">
        <v>21647980</v>
      </c>
      <c r="N34" s="1">
        <v>20979038</v>
      </c>
      <c r="O34" s="1">
        <f t="shared" si="2"/>
        <v>96.909910301099686</v>
      </c>
      <c r="P34" s="1">
        <v>568584</v>
      </c>
      <c r="Q34" s="1">
        <v>36.229999999999997</v>
      </c>
      <c r="R34" s="1">
        <v>232183</v>
      </c>
      <c r="S34" s="1">
        <v>2758</v>
      </c>
      <c r="T34" s="3">
        <f t="shared" si="3"/>
        <v>2.4488614584185751</v>
      </c>
      <c r="U34" s="1">
        <v>22635508</v>
      </c>
      <c r="V34" s="1">
        <v>21647980</v>
      </c>
      <c r="W34" s="1">
        <v>20903522</v>
      </c>
      <c r="X34" s="1">
        <f t="shared" si="4"/>
        <v>96.561074058641964</v>
      </c>
      <c r="Y34" s="1">
        <v>461808</v>
      </c>
      <c r="Z34" s="1">
        <v>37.17</v>
      </c>
      <c r="AA34" s="1">
        <v>375458</v>
      </c>
      <c r="AB34" s="1">
        <v>5626</v>
      </c>
      <c r="AC34" s="3">
        <f t="shared" si="5"/>
        <v>1.2182552056265807E-2</v>
      </c>
      <c r="AD34" s="14">
        <v>22635508</v>
      </c>
      <c r="AE34" s="14">
        <v>21647980</v>
      </c>
      <c r="AF34" s="14">
        <v>20936046</v>
      </c>
      <c r="AG34" s="14">
        <v>96.711314400000006</v>
      </c>
      <c r="AH34" s="14">
        <v>459608</v>
      </c>
      <c r="AI34" s="14">
        <v>37.74</v>
      </c>
      <c r="AJ34" s="14">
        <v>1144945</v>
      </c>
      <c r="AK34" s="14">
        <v>5891</v>
      </c>
      <c r="AL34" s="14">
        <v>1.2817444000000001E-2</v>
      </c>
      <c r="AM34" s="2">
        <v>22635508</v>
      </c>
      <c r="AN34" s="1">
        <v>21647980</v>
      </c>
      <c r="AO34" s="1">
        <v>20770235</v>
      </c>
      <c r="AP34" s="1">
        <f t="shared" si="6"/>
        <v>95.945372270299586</v>
      </c>
      <c r="AQ34" s="1">
        <v>448809</v>
      </c>
      <c r="AR34" s="1">
        <v>38.979999999999997</v>
      </c>
      <c r="AS34" s="1">
        <v>363757</v>
      </c>
      <c r="AT34" s="1">
        <v>4712</v>
      </c>
      <c r="AU34" s="3">
        <f t="shared" si="7"/>
        <v>1.0498898195000547E-2</v>
      </c>
    </row>
    <row r="35" spans="1:47" x14ac:dyDescent="0.35">
      <c r="A35" t="s">
        <v>25</v>
      </c>
      <c r="B35" t="s">
        <v>36</v>
      </c>
      <c r="C35" s="2">
        <v>22700612</v>
      </c>
      <c r="D35" s="1">
        <v>21769506</v>
      </c>
      <c r="E35" s="1">
        <v>20799863</v>
      </c>
      <c r="F35" s="1">
        <f t="shared" si="0"/>
        <v>95.545865854741947</v>
      </c>
      <c r="G35" s="1">
        <v>417272</v>
      </c>
      <c r="H35" s="1">
        <v>37.619999999999997</v>
      </c>
      <c r="I35" s="1">
        <v>435294</v>
      </c>
      <c r="J35" s="1">
        <v>7600</v>
      </c>
      <c r="K35" s="3">
        <f t="shared" si="1"/>
        <v>1.8213539370003258E-2</v>
      </c>
      <c r="L35" s="2">
        <v>22700612</v>
      </c>
      <c r="M35" s="1">
        <v>21769506</v>
      </c>
      <c r="N35" s="1">
        <v>21231221</v>
      </c>
      <c r="O35" s="1">
        <f t="shared" si="2"/>
        <v>97.527343982908931</v>
      </c>
      <c r="P35" s="1">
        <v>558026</v>
      </c>
      <c r="Q35" s="1">
        <v>35.56</v>
      </c>
      <c r="R35" s="1">
        <v>268051</v>
      </c>
      <c r="S35" s="1">
        <v>3833</v>
      </c>
      <c r="T35" s="3">
        <f t="shared" si="3"/>
        <v>2.0817904055571512</v>
      </c>
      <c r="U35" s="1">
        <v>22700612</v>
      </c>
      <c r="V35" s="1">
        <v>21769506</v>
      </c>
      <c r="W35" s="1">
        <v>21118441</v>
      </c>
      <c r="X35" s="1">
        <f t="shared" si="4"/>
        <v>97.00927986147228</v>
      </c>
      <c r="Y35" s="1">
        <v>455352</v>
      </c>
      <c r="Z35" s="1">
        <v>36.65</v>
      </c>
      <c r="AA35" s="1">
        <v>390304</v>
      </c>
      <c r="AB35" s="1">
        <v>6687</v>
      </c>
      <c r="AC35" s="3">
        <f t="shared" si="5"/>
        <v>1.4685342328572182E-2</v>
      </c>
      <c r="AD35" s="14">
        <v>22700612</v>
      </c>
      <c r="AE35" s="14">
        <v>21769506</v>
      </c>
      <c r="AF35" s="14">
        <v>21188604</v>
      </c>
      <c r="AG35" s="14">
        <v>97.331579320000003</v>
      </c>
      <c r="AH35" s="14">
        <v>452498</v>
      </c>
      <c r="AI35" s="14">
        <v>37.15</v>
      </c>
      <c r="AJ35" s="14">
        <v>1153703</v>
      </c>
      <c r="AK35" s="14">
        <v>7101</v>
      </c>
      <c r="AL35" s="14">
        <v>1.5692886999999999E-2</v>
      </c>
      <c r="AM35" s="2">
        <v>22700612</v>
      </c>
      <c r="AN35" s="1">
        <v>21769506</v>
      </c>
      <c r="AO35" s="1">
        <v>21036688</v>
      </c>
      <c r="AP35" s="1">
        <f t="shared" si="6"/>
        <v>96.633740793199436</v>
      </c>
      <c r="AQ35" s="1">
        <v>436891</v>
      </c>
      <c r="AR35" s="1">
        <v>37.950000000000003</v>
      </c>
      <c r="AS35" s="1">
        <v>377615</v>
      </c>
      <c r="AT35" s="1">
        <v>5614</v>
      </c>
      <c r="AU35" s="3">
        <f t="shared" si="7"/>
        <v>1.2849887042763526E-2</v>
      </c>
    </row>
    <row r="36" spans="1:47" x14ac:dyDescent="0.35">
      <c r="A36" t="s">
        <v>25</v>
      </c>
      <c r="B36" t="s">
        <v>31</v>
      </c>
      <c r="C36" s="2">
        <v>25170398</v>
      </c>
      <c r="D36" s="1">
        <v>23970282</v>
      </c>
      <c r="E36" s="1">
        <v>21525660</v>
      </c>
      <c r="F36" s="1">
        <f t="shared" si="0"/>
        <v>89.801446641303599</v>
      </c>
      <c r="G36" s="1">
        <v>485027</v>
      </c>
      <c r="H36" s="1">
        <v>43.73</v>
      </c>
      <c r="I36" s="1">
        <v>264021</v>
      </c>
      <c r="J36" s="1">
        <v>6530</v>
      </c>
      <c r="K36" s="3">
        <f t="shared" si="1"/>
        <v>1.346316802982102E-2</v>
      </c>
      <c r="L36" s="2">
        <v>25170398</v>
      </c>
      <c r="M36" s="1">
        <v>23970282</v>
      </c>
      <c r="N36" s="1">
        <v>22084907</v>
      </c>
      <c r="O36" s="1">
        <f t="shared" si="2"/>
        <v>92.13453141686027</v>
      </c>
      <c r="P36" s="1">
        <v>686884</v>
      </c>
      <c r="Q36" s="1">
        <v>43.77</v>
      </c>
      <c r="R36" s="1">
        <v>156375</v>
      </c>
      <c r="S36" s="1">
        <v>1476</v>
      </c>
      <c r="T36" s="3">
        <f t="shared" si="3"/>
        <v>4.3925435651478821</v>
      </c>
      <c r="U36" s="1">
        <v>25170398</v>
      </c>
      <c r="V36" s="1">
        <v>23970282</v>
      </c>
      <c r="W36" s="1">
        <v>22004504</v>
      </c>
      <c r="X36" s="1">
        <f t="shared" si="4"/>
        <v>91.799103573333014</v>
      </c>
      <c r="Y36" s="1">
        <v>526229</v>
      </c>
      <c r="Z36" s="1">
        <v>42.35</v>
      </c>
      <c r="AA36" s="1">
        <v>240223</v>
      </c>
      <c r="AB36" s="1">
        <v>6506</v>
      </c>
      <c r="AC36" s="3">
        <f t="shared" si="5"/>
        <v>1.236343873104675E-2</v>
      </c>
      <c r="AD36" s="14">
        <v>25170398</v>
      </c>
      <c r="AE36" s="14">
        <v>23970282</v>
      </c>
      <c r="AF36" s="14">
        <v>22011245</v>
      </c>
      <c r="AG36" s="14">
        <v>91.827225900000002</v>
      </c>
      <c r="AH36" s="14">
        <v>523693</v>
      </c>
      <c r="AI36" s="14">
        <v>43</v>
      </c>
      <c r="AJ36" s="14">
        <v>1199373</v>
      </c>
      <c r="AK36" s="14">
        <v>6880</v>
      </c>
      <c r="AL36" s="14">
        <v>1.3137467999999999E-2</v>
      </c>
      <c r="AM36" s="2">
        <v>25170398</v>
      </c>
      <c r="AN36" s="1">
        <v>23970282</v>
      </c>
      <c r="AO36" s="1">
        <v>21799393</v>
      </c>
      <c r="AP36" s="1">
        <f t="shared" si="6"/>
        <v>90.943414850104816</v>
      </c>
      <c r="AQ36" s="1">
        <v>345924</v>
      </c>
      <c r="AR36" s="1">
        <v>30.05</v>
      </c>
      <c r="AS36" s="1">
        <v>406189</v>
      </c>
      <c r="AT36" s="1">
        <v>5427</v>
      </c>
      <c r="AU36" s="3">
        <f t="shared" si="7"/>
        <v>1.5688417108960351E-2</v>
      </c>
    </row>
    <row r="37" spans="1:47" ht="16" thickBot="1" x14ac:dyDescent="0.4">
      <c r="A37" t="s">
        <v>21</v>
      </c>
      <c r="B37" t="s">
        <v>24</v>
      </c>
      <c r="C37" s="4">
        <v>27441284</v>
      </c>
      <c r="D37" s="5">
        <v>26265382</v>
      </c>
      <c r="E37" s="5">
        <v>25623861</v>
      </c>
      <c r="F37" s="5">
        <f t="shared" si="0"/>
        <v>97.557541710225266</v>
      </c>
      <c r="G37" s="5">
        <v>377964</v>
      </c>
      <c r="H37" s="5">
        <v>34.08</v>
      </c>
      <c r="I37" s="5">
        <v>392357</v>
      </c>
      <c r="J37" s="5">
        <v>6959</v>
      </c>
      <c r="K37" s="6">
        <f t="shared" si="1"/>
        <v>1.8411806415425808E-2</v>
      </c>
      <c r="L37" s="4">
        <v>27441284</v>
      </c>
      <c r="M37" s="5">
        <v>26265382</v>
      </c>
      <c r="N37" s="5">
        <v>26079287</v>
      </c>
      <c r="O37" s="5">
        <f t="shared" si="2"/>
        <v>99.291481844810022</v>
      </c>
      <c r="P37" s="5">
        <v>504407</v>
      </c>
      <c r="Q37" s="5">
        <v>32.14</v>
      </c>
      <c r="R37" s="5">
        <v>227022</v>
      </c>
      <c r="S37" s="5">
        <v>3304</v>
      </c>
      <c r="T37" s="6">
        <f t="shared" si="3"/>
        <v>2.2218419360238215</v>
      </c>
      <c r="U37" s="5">
        <v>27441284</v>
      </c>
      <c r="V37" s="5">
        <v>26265382</v>
      </c>
      <c r="W37" s="5">
        <v>25897107</v>
      </c>
      <c r="X37" s="5">
        <f t="shared" si="4"/>
        <v>98.597869240965167</v>
      </c>
      <c r="Y37" s="5">
        <v>407060</v>
      </c>
      <c r="Z37" s="5">
        <v>32.76</v>
      </c>
      <c r="AA37" s="5">
        <v>371410</v>
      </c>
      <c r="AB37" s="5">
        <v>6475</v>
      </c>
      <c r="AC37" s="6">
        <f t="shared" si="5"/>
        <v>1.5906745934260304E-2</v>
      </c>
      <c r="AD37" s="15">
        <v>27441284</v>
      </c>
      <c r="AE37" s="15">
        <v>26265382</v>
      </c>
      <c r="AF37" s="15">
        <v>26009506</v>
      </c>
      <c r="AG37" s="15">
        <v>99.025805149999997</v>
      </c>
      <c r="AH37" s="15">
        <v>404185</v>
      </c>
      <c r="AI37" s="15">
        <v>33.19</v>
      </c>
      <c r="AJ37" s="15">
        <v>1109205</v>
      </c>
      <c r="AK37" s="15">
        <v>6949</v>
      </c>
      <c r="AL37" s="15">
        <v>1.7192622000000001E-2</v>
      </c>
      <c r="AM37" s="4">
        <v>27441284</v>
      </c>
      <c r="AN37" s="5">
        <v>26265382</v>
      </c>
      <c r="AO37" s="5">
        <v>25891910</v>
      </c>
      <c r="AP37" s="5">
        <f t="shared" si="6"/>
        <v>98.578082740239608</v>
      </c>
      <c r="AQ37" s="5">
        <v>239135</v>
      </c>
      <c r="AR37" s="5">
        <v>20.77</v>
      </c>
      <c r="AS37" s="5">
        <v>350285</v>
      </c>
      <c r="AT37" s="5">
        <v>5311</v>
      </c>
      <c r="AU37" s="6">
        <f t="shared" si="7"/>
        <v>2.2209212369582034E-2</v>
      </c>
    </row>
    <row r="38" spans="1:47" ht="16" thickBot="1" x14ac:dyDescent="0.4">
      <c r="A38" s="7" t="s">
        <v>74</v>
      </c>
      <c r="B38" s="7"/>
      <c r="C38" s="17"/>
      <c r="D38" s="7"/>
      <c r="E38" s="7"/>
      <c r="F38" s="7"/>
      <c r="G38" s="7"/>
      <c r="H38" s="7"/>
      <c r="I38" s="7">
        <f>SUM(I14:I37)</f>
        <v>7722425</v>
      </c>
      <c r="J38" s="7">
        <v>13343</v>
      </c>
      <c r="K38" s="18"/>
      <c r="L38" s="17"/>
      <c r="M38" s="7"/>
      <c r="N38" s="7"/>
      <c r="O38" s="7"/>
      <c r="P38" s="7"/>
      <c r="Q38" s="7"/>
      <c r="R38" s="7">
        <f>SUM(R14:R37)</f>
        <v>4401892</v>
      </c>
      <c r="S38" s="19">
        <v>7023</v>
      </c>
      <c r="T38" s="18"/>
      <c r="U38" s="7"/>
      <c r="V38" s="7"/>
      <c r="W38" s="7"/>
      <c r="X38" s="7"/>
      <c r="Y38" s="7"/>
      <c r="Z38" s="7"/>
      <c r="AA38" s="7">
        <f>SUM(AA14:AA37)</f>
        <v>7415201</v>
      </c>
      <c r="AB38" s="7">
        <v>12507</v>
      </c>
      <c r="AC38" s="18"/>
      <c r="AD38" s="20"/>
      <c r="AE38" s="21"/>
      <c r="AF38" s="20"/>
      <c r="AG38" s="20"/>
      <c r="AH38" s="20"/>
      <c r="AI38" s="20"/>
      <c r="AJ38" s="20">
        <v>23651384</v>
      </c>
      <c r="AK38" s="20">
        <v>13410</v>
      </c>
      <c r="AL38" s="20"/>
      <c r="AM38" s="17"/>
      <c r="AN38" s="7"/>
      <c r="AO38" s="7"/>
      <c r="AP38" s="7"/>
      <c r="AQ38" s="7"/>
      <c r="AR38" s="7"/>
      <c r="AS38" s="7">
        <v>1346358</v>
      </c>
      <c r="AT38" s="7">
        <v>10177</v>
      </c>
      <c r="AU38" s="18"/>
    </row>
    <row r="39" spans="1:47" ht="16" thickTop="1" x14ac:dyDescent="0.35">
      <c r="D39" s="1"/>
      <c r="E39" s="1"/>
    </row>
    <row r="40" spans="1:47" x14ac:dyDescent="0.35">
      <c r="D40" s="1"/>
      <c r="E40" s="1"/>
    </row>
    <row r="41" spans="1:47" x14ac:dyDescent="0.35">
      <c r="D41" s="1"/>
      <c r="E41" s="1"/>
    </row>
    <row r="42" spans="1:47" x14ac:dyDescent="0.35">
      <c r="D42" s="1"/>
      <c r="E42" s="1"/>
    </row>
    <row r="43" spans="1:47" x14ac:dyDescent="0.35">
      <c r="D43" s="1"/>
      <c r="E43" s="1"/>
    </row>
    <row r="44" spans="1:47" x14ac:dyDescent="0.35">
      <c r="D44" s="1"/>
      <c r="E44" s="1"/>
    </row>
    <row r="45" spans="1:47" x14ac:dyDescent="0.35">
      <c r="D45" s="1"/>
      <c r="E45" s="1"/>
    </row>
    <row r="47" spans="1:47" x14ac:dyDescent="0.35">
      <c r="D47" s="1"/>
      <c r="E47" s="1"/>
    </row>
    <row r="48" spans="1:47" x14ac:dyDescent="0.35">
      <c r="D48" s="1"/>
      <c r="E48" s="1"/>
    </row>
    <row r="49" spans="4:5" x14ac:dyDescent="0.35">
      <c r="D49" s="1"/>
      <c r="E49" s="1"/>
    </row>
    <row r="124" spans="1:1" x14ac:dyDescent="0.35">
      <c r="A124" s="12" t="s">
        <v>61</v>
      </c>
    </row>
  </sheetData>
  <sortState ref="AM14:AU37">
    <sortCondition ref="AM14:AM37"/>
  </sortState>
  <mergeCells count="7">
    <mergeCell ref="AD12:AL12"/>
    <mergeCell ref="AM12:AU12"/>
    <mergeCell ref="A1:D1"/>
    <mergeCell ref="A2:F11"/>
    <mergeCell ref="C12:K12"/>
    <mergeCell ref="L12:T12"/>
    <mergeCell ref="U12:A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tabSelected="1" zoomScale="79" zoomScaleNormal="80" workbookViewId="0">
      <selection sqref="A1:D1"/>
    </sheetView>
  </sheetViews>
  <sheetFormatPr baseColWidth="10" defaultRowHeight="15.5" x14ac:dyDescent="0.35"/>
  <cols>
    <col min="2" max="2" width="14.83203125" customWidth="1"/>
    <col min="5" max="5" width="14" customWidth="1"/>
    <col min="8" max="8" width="14" bestFit="1" customWidth="1"/>
    <col min="10" max="10" width="20.5" customWidth="1"/>
    <col min="11" max="11" width="17" bestFit="1" customWidth="1"/>
    <col min="14" max="14" width="13.33203125" bestFit="1" customWidth="1"/>
    <col min="15" max="15" width="18.6640625" bestFit="1" customWidth="1"/>
    <col min="17" max="17" width="14" bestFit="1" customWidth="1"/>
    <col min="18" max="18" width="18.5" bestFit="1" customWidth="1"/>
    <col min="19" max="19" width="16.83203125" customWidth="1"/>
    <col min="20" max="20" width="15" bestFit="1" customWidth="1"/>
    <col min="28" max="28" width="12.83203125" bestFit="1" customWidth="1"/>
  </cols>
  <sheetData>
    <row r="1" spans="1:20" ht="17" x14ac:dyDescent="0.35">
      <c r="A1" s="39" t="s">
        <v>109</v>
      </c>
      <c r="B1" s="39"/>
      <c r="C1" s="39"/>
      <c r="D1" s="39"/>
      <c r="E1" s="11"/>
    </row>
    <row r="2" spans="1:20" ht="16" customHeight="1" x14ac:dyDescent="0.35">
      <c r="A2" s="43" t="s">
        <v>73</v>
      </c>
      <c r="B2" s="44"/>
      <c r="C2" s="44"/>
      <c r="D2" s="45"/>
      <c r="E2" s="11"/>
    </row>
    <row r="3" spans="1:20" ht="16" customHeight="1" x14ac:dyDescent="0.35">
      <c r="A3" s="46"/>
      <c r="B3" s="41"/>
      <c r="C3" s="41"/>
      <c r="D3" s="47"/>
      <c r="E3" s="11"/>
    </row>
    <row r="4" spans="1:20" ht="16" customHeight="1" x14ac:dyDescent="0.35">
      <c r="A4" s="46"/>
      <c r="B4" s="41"/>
      <c r="C4" s="41"/>
      <c r="D4" s="47"/>
      <c r="E4" s="11"/>
    </row>
    <row r="5" spans="1:20" ht="16" customHeight="1" x14ac:dyDescent="0.35">
      <c r="A5" s="46"/>
      <c r="B5" s="41"/>
      <c r="C5" s="41"/>
      <c r="D5" s="47"/>
      <c r="E5" s="11"/>
    </row>
    <row r="6" spans="1:20" ht="16" customHeight="1" x14ac:dyDescent="0.35">
      <c r="A6" s="46"/>
      <c r="B6" s="41"/>
      <c r="C6" s="41"/>
      <c r="D6" s="47"/>
      <c r="E6" s="11"/>
    </row>
    <row r="7" spans="1:20" ht="16" customHeight="1" x14ac:dyDescent="0.35">
      <c r="A7" s="46"/>
      <c r="B7" s="41"/>
      <c r="C7" s="41"/>
      <c r="D7" s="47"/>
      <c r="E7" s="11"/>
    </row>
    <row r="8" spans="1:20" ht="16" customHeight="1" x14ac:dyDescent="0.35">
      <c r="A8" s="46"/>
      <c r="B8" s="41"/>
      <c r="C8" s="41"/>
      <c r="D8" s="47"/>
      <c r="E8" s="11"/>
    </row>
    <row r="9" spans="1:20" ht="16" customHeight="1" x14ac:dyDescent="0.35">
      <c r="A9" s="46"/>
      <c r="B9" s="41"/>
      <c r="C9" s="41"/>
      <c r="D9" s="47"/>
      <c r="E9" s="11"/>
    </row>
    <row r="10" spans="1:20" ht="16" customHeight="1" x14ac:dyDescent="0.35">
      <c r="A10" s="46"/>
      <c r="B10" s="41"/>
      <c r="C10" s="41"/>
      <c r="D10" s="47"/>
      <c r="E10" s="11"/>
    </row>
    <row r="11" spans="1:20" ht="16" customHeight="1" x14ac:dyDescent="0.35">
      <c r="A11" s="48"/>
      <c r="B11" s="49"/>
      <c r="C11" s="49"/>
      <c r="D11" s="50"/>
      <c r="E11" s="11"/>
    </row>
    <row r="12" spans="1:20" ht="21.5" thickBot="1" x14ac:dyDescent="0.55000000000000004">
      <c r="C12" s="51" t="s">
        <v>54</v>
      </c>
      <c r="D12" s="52"/>
      <c r="E12" s="52"/>
      <c r="F12" s="52"/>
      <c r="G12" s="52"/>
      <c r="H12" s="52"/>
      <c r="I12" s="52"/>
      <c r="J12" s="52"/>
      <c r="K12" s="52"/>
      <c r="L12" s="52" t="s">
        <v>52</v>
      </c>
      <c r="M12" s="52"/>
      <c r="N12" s="52"/>
      <c r="O12" s="52"/>
      <c r="P12" s="52"/>
      <c r="Q12" s="52"/>
      <c r="R12" s="52"/>
      <c r="S12" s="52"/>
      <c r="T12" s="52"/>
    </row>
    <row r="13" spans="1:20" ht="16" thickBot="1" x14ac:dyDescent="0.4">
      <c r="A13" s="7" t="s">
        <v>0</v>
      </c>
      <c r="B13" s="7" t="s">
        <v>1</v>
      </c>
      <c r="C13" s="8" t="s">
        <v>2</v>
      </c>
      <c r="D13" s="9" t="s">
        <v>56</v>
      </c>
      <c r="E13" s="9" t="s">
        <v>55</v>
      </c>
      <c r="F13" s="9" t="s">
        <v>57</v>
      </c>
      <c r="G13" s="9" t="s">
        <v>3</v>
      </c>
      <c r="H13" s="9" t="s">
        <v>58</v>
      </c>
      <c r="I13" s="9" t="s">
        <v>59</v>
      </c>
      <c r="J13" s="9" t="s">
        <v>60</v>
      </c>
      <c r="K13" s="10" t="s">
        <v>51</v>
      </c>
      <c r="L13" s="8" t="s">
        <v>2</v>
      </c>
      <c r="M13" s="9" t="s">
        <v>56</v>
      </c>
      <c r="N13" s="9" t="s">
        <v>55</v>
      </c>
      <c r="O13" s="9" t="s">
        <v>57</v>
      </c>
      <c r="P13" s="9" t="s">
        <v>3</v>
      </c>
      <c r="Q13" s="9" t="s">
        <v>58</v>
      </c>
      <c r="R13" s="9" t="s">
        <v>59</v>
      </c>
      <c r="S13" s="9" t="s">
        <v>60</v>
      </c>
      <c r="T13" s="10" t="s">
        <v>51</v>
      </c>
    </row>
    <row r="14" spans="1:20" ht="16" thickTop="1" x14ac:dyDescent="0.35">
      <c r="A14" t="s">
        <v>5</v>
      </c>
      <c r="B14" t="s">
        <v>6</v>
      </c>
      <c r="C14" s="2">
        <v>355798964</v>
      </c>
      <c r="D14" s="1">
        <v>351982894</v>
      </c>
      <c r="E14" s="1">
        <v>354762162</v>
      </c>
      <c r="F14" s="1">
        <f t="shared" ref="F14:F37" si="0">SUM(E14/D14)*100</f>
        <v>100.78960314474827</v>
      </c>
      <c r="G14" s="1">
        <v>507205</v>
      </c>
      <c r="H14" s="1">
        <v>504.69</v>
      </c>
      <c r="I14" s="1">
        <v>27126096</v>
      </c>
      <c r="J14" s="1">
        <v>63055</v>
      </c>
      <c r="K14" s="3">
        <f t="shared" ref="K14:K37" si="1">SUM(J14/G14)</f>
        <v>0.12431856941473368</v>
      </c>
      <c r="L14" s="2">
        <v>355798964</v>
      </c>
      <c r="M14" s="1">
        <v>351982894</v>
      </c>
      <c r="N14" s="1">
        <v>355611021</v>
      </c>
      <c r="O14" s="1">
        <f t="shared" ref="O14:O37" si="2">SUM(N14/M14)*100</f>
        <v>101.03076798953758</v>
      </c>
      <c r="P14" s="1">
        <v>1114565</v>
      </c>
      <c r="Q14" s="1">
        <v>542.23</v>
      </c>
      <c r="R14" s="1">
        <v>21427463</v>
      </c>
      <c r="S14" s="1">
        <v>55676</v>
      </c>
      <c r="T14" s="3">
        <f t="shared" ref="T14:T31" si="3">SUM(S14/P14)</f>
        <v>4.9953120724228736E-2</v>
      </c>
    </row>
    <row r="15" spans="1:20" x14ac:dyDescent="0.35">
      <c r="A15" t="s">
        <v>9</v>
      </c>
      <c r="B15" t="s">
        <v>12</v>
      </c>
      <c r="C15" s="2">
        <v>328895896</v>
      </c>
      <c r="D15" s="1">
        <v>323477072</v>
      </c>
      <c r="E15" s="1">
        <v>326342062</v>
      </c>
      <c r="F15" s="1">
        <f t="shared" si="0"/>
        <v>100.88568564760595</v>
      </c>
      <c r="G15" s="1">
        <v>461617</v>
      </c>
      <c r="H15" s="1">
        <v>459.32</v>
      </c>
      <c r="I15" s="1">
        <v>25770815</v>
      </c>
      <c r="J15" s="1">
        <v>61119</v>
      </c>
      <c r="K15" s="3">
        <f t="shared" si="1"/>
        <v>0.13240196959817338</v>
      </c>
      <c r="L15" s="2">
        <v>328895896</v>
      </c>
      <c r="M15" s="1">
        <v>323477072</v>
      </c>
      <c r="N15" s="1">
        <v>327156561</v>
      </c>
      <c r="O15" s="1">
        <f t="shared" si="2"/>
        <v>101.1374806187191</v>
      </c>
      <c r="P15" s="1">
        <v>1058364</v>
      </c>
      <c r="Q15" s="1">
        <v>514.89</v>
      </c>
      <c r="R15" s="1">
        <v>19391179</v>
      </c>
      <c r="S15" s="1">
        <v>52694</v>
      </c>
      <c r="T15" s="3">
        <f t="shared" si="3"/>
        <v>4.9788163618566014E-2</v>
      </c>
    </row>
    <row r="16" spans="1:20" x14ac:dyDescent="0.35">
      <c r="A16" t="s">
        <v>9</v>
      </c>
      <c r="B16" t="s">
        <v>15</v>
      </c>
      <c r="C16" s="2">
        <v>420055132</v>
      </c>
      <c r="D16" s="1">
        <v>417069918</v>
      </c>
      <c r="E16" s="1">
        <v>421260192</v>
      </c>
      <c r="F16" s="1">
        <f t="shared" si="0"/>
        <v>101.00469341449842</v>
      </c>
      <c r="G16" s="1">
        <v>485057</v>
      </c>
      <c r="H16" s="1">
        <v>482.65</v>
      </c>
      <c r="I16" s="1">
        <v>30512207</v>
      </c>
      <c r="J16" s="1">
        <v>70686</v>
      </c>
      <c r="K16" s="3">
        <f t="shared" si="1"/>
        <v>0.14572720319467608</v>
      </c>
      <c r="L16" s="2">
        <v>420055132</v>
      </c>
      <c r="M16" s="1">
        <v>417069918</v>
      </c>
      <c r="N16" s="1">
        <v>421824602</v>
      </c>
      <c r="O16" s="1">
        <f t="shared" si="2"/>
        <v>101.14002084417895</v>
      </c>
      <c r="P16" s="1">
        <v>1038424</v>
      </c>
      <c r="Q16" s="1">
        <v>505.19</v>
      </c>
      <c r="R16" s="1">
        <v>26002815</v>
      </c>
      <c r="S16" s="1">
        <v>64292</v>
      </c>
      <c r="T16" s="3">
        <f t="shared" si="3"/>
        <v>6.1913052857021797E-2</v>
      </c>
    </row>
    <row r="17" spans="1:20" x14ac:dyDescent="0.35">
      <c r="A17" t="s">
        <v>9</v>
      </c>
      <c r="B17" t="s">
        <v>13</v>
      </c>
      <c r="C17" s="2">
        <v>319602614</v>
      </c>
      <c r="D17" s="1">
        <v>315674938</v>
      </c>
      <c r="E17" s="1">
        <v>318563928</v>
      </c>
      <c r="F17" s="1">
        <f t="shared" si="0"/>
        <v>100.91517876531586</v>
      </c>
      <c r="G17" s="1">
        <v>502138</v>
      </c>
      <c r="H17" s="1">
        <v>499.64</v>
      </c>
      <c r="I17" s="1">
        <v>26597416</v>
      </c>
      <c r="J17" s="1">
        <v>63380</v>
      </c>
      <c r="K17" s="3">
        <f t="shared" si="1"/>
        <v>0.12622028207385222</v>
      </c>
      <c r="L17" s="2">
        <v>319602614</v>
      </c>
      <c r="M17" s="1">
        <v>315674938</v>
      </c>
      <c r="N17" s="1">
        <v>319596817</v>
      </c>
      <c r="O17" s="1">
        <f t="shared" si="2"/>
        <v>101.24237895629207</v>
      </c>
      <c r="P17" s="1">
        <v>1196509</v>
      </c>
      <c r="Q17" s="1">
        <v>582.09</v>
      </c>
      <c r="R17" s="1">
        <v>22685239</v>
      </c>
      <c r="S17" s="1">
        <v>60522</v>
      </c>
      <c r="T17" s="3">
        <f t="shared" si="3"/>
        <v>5.0582151910265612E-2</v>
      </c>
    </row>
    <row r="18" spans="1:20" x14ac:dyDescent="0.35">
      <c r="A18" t="s">
        <v>9</v>
      </c>
      <c r="B18" t="s">
        <v>11</v>
      </c>
      <c r="C18" s="2">
        <v>296989748</v>
      </c>
      <c r="D18" s="1">
        <v>291807388</v>
      </c>
      <c r="E18" s="1">
        <v>296484418</v>
      </c>
      <c r="F18" s="1">
        <f t="shared" si="0"/>
        <v>101.6027798446282</v>
      </c>
      <c r="G18" s="1">
        <v>530447</v>
      </c>
      <c r="H18" s="1">
        <v>527.80999999999995</v>
      </c>
      <c r="I18" s="1">
        <v>29460658</v>
      </c>
      <c r="J18" s="1">
        <v>66570</v>
      </c>
      <c r="K18" s="3">
        <f t="shared" si="1"/>
        <v>0.12549792910507554</v>
      </c>
      <c r="L18" s="2">
        <v>296989748</v>
      </c>
      <c r="M18" s="1">
        <v>291807388</v>
      </c>
      <c r="N18" s="1">
        <v>295413127</v>
      </c>
      <c r="O18" s="1">
        <f t="shared" si="2"/>
        <v>101.23565720001579</v>
      </c>
      <c r="P18" s="1">
        <v>1211329</v>
      </c>
      <c r="Q18" s="1">
        <v>589.29999999999995</v>
      </c>
      <c r="R18" s="1">
        <v>24004281</v>
      </c>
      <c r="S18" s="1">
        <v>60846</v>
      </c>
      <c r="T18" s="3">
        <f t="shared" si="3"/>
        <v>5.0230779581765153E-2</v>
      </c>
    </row>
    <row r="19" spans="1:20" x14ac:dyDescent="0.35">
      <c r="A19" t="s">
        <v>9</v>
      </c>
      <c r="B19" t="s">
        <v>14</v>
      </c>
      <c r="C19" s="2">
        <v>349920984</v>
      </c>
      <c r="D19" s="1">
        <v>346001030</v>
      </c>
      <c r="E19" s="1">
        <v>349151227</v>
      </c>
      <c r="F19" s="1">
        <f t="shared" si="0"/>
        <v>100.91045885036816</v>
      </c>
      <c r="G19" s="1">
        <v>539776</v>
      </c>
      <c r="H19" s="1">
        <v>537.1</v>
      </c>
      <c r="I19" s="1">
        <v>25782295</v>
      </c>
      <c r="J19" s="1">
        <v>62699</v>
      </c>
      <c r="K19" s="3">
        <f t="shared" si="1"/>
        <v>0.11615744308750296</v>
      </c>
      <c r="L19" s="2">
        <v>349920984</v>
      </c>
      <c r="M19" s="1">
        <v>346001030</v>
      </c>
      <c r="N19" s="1">
        <v>349525267</v>
      </c>
      <c r="O19" s="1">
        <f t="shared" si="2"/>
        <v>101.01856257479926</v>
      </c>
      <c r="P19" s="1">
        <v>1165746</v>
      </c>
      <c r="Q19" s="1">
        <v>567.13</v>
      </c>
      <c r="R19" s="1">
        <v>21515857</v>
      </c>
      <c r="S19" s="1">
        <v>58592</v>
      </c>
      <c r="T19" s="3">
        <f t="shared" si="3"/>
        <v>5.0261377692910808E-2</v>
      </c>
    </row>
    <row r="20" spans="1:20" x14ac:dyDescent="0.35">
      <c r="A20" t="s">
        <v>16</v>
      </c>
      <c r="B20" t="s">
        <v>18</v>
      </c>
      <c r="C20" s="2">
        <v>343813344</v>
      </c>
      <c r="D20" s="1">
        <v>340118878</v>
      </c>
      <c r="E20" s="1">
        <v>341874408</v>
      </c>
      <c r="F20" s="1">
        <f t="shared" si="0"/>
        <v>100.51615188498889</v>
      </c>
      <c r="G20" s="1">
        <v>550135</v>
      </c>
      <c r="H20" s="1">
        <v>547.4</v>
      </c>
      <c r="I20" s="1">
        <v>22777307</v>
      </c>
      <c r="J20" s="1">
        <v>51867</v>
      </c>
      <c r="K20" s="3">
        <f t="shared" si="1"/>
        <v>9.4280494787643027E-2</v>
      </c>
      <c r="L20" s="2">
        <v>343813344</v>
      </c>
      <c r="M20" s="1">
        <v>340118878</v>
      </c>
      <c r="N20" s="1">
        <v>343527272</v>
      </c>
      <c r="O20" s="1">
        <f t="shared" si="2"/>
        <v>101.00211844165852</v>
      </c>
      <c r="P20" s="1">
        <v>1250525</v>
      </c>
      <c r="Q20" s="1">
        <v>608.37</v>
      </c>
      <c r="R20" s="1">
        <v>19918852</v>
      </c>
      <c r="S20" s="1">
        <v>50479</v>
      </c>
      <c r="T20" s="3">
        <f t="shared" si="3"/>
        <v>4.0366246176605829E-2</v>
      </c>
    </row>
    <row r="21" spans="1:20" x14ac:dyDescent="0.35">
      <c r="A21" t="s">
        <v>21</v>
      </c>
      <c r="B21" t="s">
        <v>23</v>
      </c>
      <c r="C21" s="2">
        <v>409291308</v>
      </c>
      <c r="D21" s="1">
        <v>404182356</v>
      </c>
      <c r="E21" s="1">
        <v>408508312</v>
      </c>
      <c r="F21" s="1">
        <f t="shared" si="0"/>
        <v>101.07029808099787</v>
      </c>
      <c r="G21" s="1">
        <v>526017</v>
      </c>
      <c r="H21" s="1">
        <v>523.41</v>
      </c>
      <c r="I21" s="1">
        <v>28144281</v>
      </c>
      <c r="J21" s="1">
        <v>65925</v>
      </c>
      <c r="K21" s="3">
        <f t="shared" si="1"/>
        <v>0.12532864907407937</v>
      </c>
      <c r="L21" s="2">
        <v>409291308</v>
      </c>
      <c r="M21" s="1">
        <v>404182356</v>
      </c>
      <c r="N21" s="1">
        <v>408371658</v>
      </c>
      <c r="O21" s="1">
        <f t="shared" si="2"/>
        <v>101.03648809449763</v>
      </c>
      <c r="P21" s="1">
        <v>1086790</v>
      </c>
      <c r="Q21" s="1">
        <v>528.72</v>
      </c>
      <c r="R21" s="1">
        <v>22343131</v>
      </c>
      <c r="S21" s="1">
        <v>58177</v>
      </c>
      <c r="T21" s="3">
        <f t="shared" si="3"/>
        <v>5.3531040955474382E-2</v>
      </c>
    </row>
    <row r="22" spans="1:20" x14ac:dyDescent="0.35">
      <c r="A22" t="s">
        <v>21</v>
      </c>
      <c r="B22" t="s">
        <v>24</v>
      </c>
      <c r="C22" s="2">
        <v>374709856</v>
      </c>
      <c r="D22" s="1">
        <v>369959420</v>
      </c>
      <c r="E22" s="1">
        <v>374356883</v>
      </c>
      <c r="F22" s="1">
        <f t="shared" si="0"/>
        <v>101.18863387773717</v>
      </c>
      <c r="G22" s="1">
        <v>485829</v>
      </c>
      <c r="H22" s="1">
        <v>483.42</v>
      </c>
      <c r="I22" s="1">
        <v>27837661</v>
      </c>
      <c r="J22" s="1">
        <v>64963</v>
      </c>
      <c r="K22" s="3">
        <f t="shared" si="1"/>
        <v>0.13371577242198388</v>
      </c>
      <c r="L22" s="2">
        <v>374709856</v>
      </c>
      <c r="M22" s="1">
        <v>369959420</v>
      </c>
      <c r="N22" s="1">
        <v>375157707</v>
      </c>
      <c r="O22" s="1">
        <f t="shared" si="2"/>
        <v>101.40509653734455</v>
      </c>
      <c r="P22" s="1">
        <v>1102350</v>
      </c>
      <c r="Q22" s="1">
        <v>536.29</v>
      </c>
      <c r="R22" s="1">
        <v>21563879</v>
      </c>
      <c r="S22" s="1">
        <v>55922</v>
      </c>
      <c r="T22" s="3">
        <f t="shared" si="3"/>
        <v>5.0729804508549914E-2</v>
      </c>
    </row>
    <row r="23" spans="1:20" x14ac:dyDescent="0.35">
      <c r="A23" t="s">
        <v>25</v>
      </c>
      <c r="B23" t="s">
        <v>32</v>
      </c>
      <c r="C23" s="2">
        <v>493667632</v>
      </c>
      <c r="D23" s="1">
        <v>483641466</v>
      </c>
      <c r="E23" s="1">
        <v>482359180</v>
      </c>
      <c r="F23" s="1">
        <f t="shared" si="0"/>
        <v>99.734868473829323</v>
      </c>
      <c r="G23" s="1">
        <v>505301</v>
      </c>
      <c r="H23" s="1">
        <v>502.79</v>
      </c>
      <c r="I23" s="1">
        <v>26657874</v>
      </c>
      <c r="J23" s="1">
        <v>63927</v>
      </c>
      <c r="K23" s="3">
        <f t="shared" si="1"/>
        <v>0.12651271222499064</v>
      </c>
      <c r="L23" s="2">
        <v>493667632</v>
      </c>
      <c r="M23" s="1">
        <v>483641466</v>
      </c>
      <c r="N23" s="1">
        <v>485238774</v>
      </c>
      <c r="O23" s="1">
        <f t="shared" si="2"/>
        <v>100.33026696681131</v>
      </c>
      <c r="P23" s="1">
        <v>1252607</v>
      </c>
      <c r="Q23" s="1">
        <v>609.38</v>
      </c>
      <c r="R23" s="1">
        <v>22829245</v>
      </c>
      <c r="S23" s="1">
        <v>61384</v>
      </c>
      <c r="T23" s="3">
        <f t="shared" si="3"/>
        <v>4.9004995182048323E-2</v>
      </c>
    </row>
    <row r="24" spans="1:20" x14ac:dyDescent="0.35">
      <c r="A24" t="s">
        <v>25</v>
      </c>
      <c r="B24" t="s">
        <v>37</v>
      </c>
      <c r="C24" s="2">
        <v>331036144</v>
      </c>
      <c r="D24" s="1">
        <v>328143292</v>
      </c>
      <c r="E24" s="1">
        <v>331484619</v>
      </c>
      <c r="F24" s="1">
        <f t="shared" si="0"/>
        <v>101.01825241638645</v>
      </c>
      <c r="G24" s="1">
        <v>439369</v>
      </c>
      <c r="H24" s="1">
        <v>437.19</v>
      </c>
      <c r="I24" s="1">
        <v>25152574</v>
      </c>
      <c r="J24" s="1">
        <v>61455</v>
      </c>
      <c r="K24" s="3">
        <f t="shared" si="1"/>
        <v>0.13987104233571326</v>
      </c>
      <c r="L24" s="2">
        <v>331036144</v>
      </c>
      <c r="M24" s="1">
        <v>328143292</v>
      </c>
      <c r="N24" s="1">
        <v>331889312</v>
      </c>
      <c r="O24" s="1">
        <f t="shared" si="2"/>
        <v>101.14158055073086</v>
      </c>
      <c r="P24" s="1">
        <v>816268</v>
      </c>
      <c r="Q24" s="1">
        <v>397.11</v>
      </c>
      <c r="R24" s="1">
        <v>14883857</v>
      </c>
      <c r="S24" s="1">
        <v>43990</v>
      </c>
      <c r="T24" s="3">
        <f t="shared" si="3"/>
        <v>5.3891614028725859E-2</v>
      </c>
    </row>
    <row r="25" spans="1:20" x14ac:dyDescent="0.35">
      <c r="A25" t="s">
        <v>25</v>
      </c>
      <c r="B25" t="s">
        <v>29</v>
      </c>
      <c r="C25" s="2">
        <v>387437250</v>
      </c>
      <c r="D25" s="1">
        <v>383463728</v>
      </c>
      <c r="E25" s="1">
        <v>386523734</v>
      </c>
      <c r="F25" s="1">
        <f t="shared" si="0"/>
        <v>100.79799099016739</v>
      </c>
      <c r="G25" s="1">
        <v>477153</v>
      </c>
      <c r="H25" s="1">
        <v>474.78</v>
      </c>
      <c r="I25" s="1">
        <v>27969447</v>
      </c>
      <c r="J25" s="1">
        <v>65249</v>
      </c>
      <c r="K25" s="3">
        <f t="shared" si="1"/>
        <v>0.13674649431104907</v>
      </c>
      <c r="L25" s="2">
        <v>387437250</v>
      </c>
      <c r="M25" s="1">
        <v>383463728</v>
      </c>
      <c r="N25" s="1">
        <v>388277081</v>
      </c>
      <c r="O25" s="1">
        <f t="shared" si="2"/>
        <v>101.2552303252004</v>
      </c>
      <c r="P25" s="1">
        <v>1008614</v>
      </c>
      <c r="Q25" s="1">
        <v>490.68</v>
      </c>
      <c r="R25" s="1">
        <v>21542037</v>
      </c>
      <c r="S25" s="1">
        <v>55651</v>
      </c>
      <c r="T25" s="3">
        <f t="shared" si="3"/>
        <v>5.5175716379110347E-2</v>
      </c>
    </row>
    <row r="26" spans="1:20" x14ac:dyDescent="0.35">
      <c r="A26" t="s">
        <v>25</v>
      </c>
      <c r="B26" t="s">
        <v>30</v>
      </c>
      <c r="C26" s="2">
        <v>331180956</v>
      </c>
      <c r="D26" s="1">
        <v>327670204</v>
      </c>
      <c r="E26" s="1">
        <v>330885127</v>
      </c>
      <c r="F26" s="1">
        <f t="shared" si="0"/>
        <v>100.98114596956151</v>
      </c>
      <c r="G26" s="1">
        <v>504268</v>
      </c>
      <c r="H26" s="1">
        <v>501.76</v>
      </c>
      <c r="I26" s="1">
        <v>30082776</v>
      </c>
      <c r="J26" s="1">
        <v>69689</v>
      </c>
      <c r="K26" s="3">
        <f t="shared" si="1"/>
        <v>0.13819833897847969</v>
      </c>
      <c r="L26" s="2">
        <v>331180956</v>
      </c>
      <c r="M26" s="1">
        <v>327670204</v>
      </c>
      <c r="N26" s="1">
        <v>331657851</v>
      </c>
      <c r="O26" s="1">
        <f t="shared" si="2"/>
        <v>101.21696966990628</v>
      </c>
      <c r="P26" s="1">
        <v>1115094</v>
      </c>
      <c r="Q26" s="1">
        <v>542.49</v>
      </c>
      <c r="R26" s="1">
        <v>26708787</v>
      </c>
      <c r="S26" s="1">
        <v>65887</v>
      </c>
      <c r="T26" s="3">
        <f t="shared" si="3"/>
        <v>5.9086498537343039E-2</v>
      </c>
    </row>
    <row r="27" spans="1:20" x14ac:dyDescent="0.35">
      <c r="A27" t="s">
        <v>25</v>
      </c>
      <c r="B27" t="s">
        <v>35</v>
      </c>
      <c r="C27" s="2">
        <v>384766582</v>
      </c>
      <c r="D27" s="1">
        <v>378965666</v>
      </c>
      <c r="E27" s="1">
        <v>383003791</v>
      </c>
      <c r="F27" s="1">
        <f t="shared" si="0"/>
        <v>101.06556486834879</v>
      </c>
      <c r="G27" s="1">
        <v>486994</v>
      </c>
      <c r="H27" s="1">
        <v>484.58</v>
      </c>
      <c r="I27" s="1">
        <v>25938839</v>
      </c>
      <c r="J27" s="1">
        <v>61547</v>
      </c>
      <c r="K27" s="3">
        <f t="shared" si="1"/>
        <v>0.12638143385750134</v>
      </c>
      <c r="L27" s="2">
        <v>384766582</v>
      </c>
      <c r="M27" s="1">
        <v>378965666</v>
      </c>
      <c r="N27" s="1">
        <v>383677866</v>
      </c>
      <c r="O27" s="1">
        <f t="shared" si="2"/>
        <v>101.24343718251248</v>
      </c>
      <c r="P27" s="1">
        <v>1131158</v>
      </c>
      <c r="Q27" s="1">
        <v>550.29999999999995</v>
      </c>
      <c r="R27" s="1">
        <v>21336380</v>
      </c>
      <c r="S27" s="1">
        <v>57164</v>
      </c>
      <c r="T27" s="3">
        <f t="shared" si="3"/>
        <v>5.0535822581814389E-2</v>
      </c>
    </row>
    <row r="28" spans="1:20" x14ac:dyDescent="0.35">
      <c r="A28" t="s">
        <v>25</v>
      </c>
      <c r="B28" t="s">
        <v>31</v>
      </c>
      <c r="C28" s="2">
        <v>413426782</v>
      </c>
      <c r="D28" s="1">
        <v>399047010</v>
      </c>
      <c r="E28" s="1">
        <v>365533494</v>
      </c>
      <c r="F28" s="1">
        <f t="shared" si="0"/>
        <v>91.601612050670425</v>
      </c>
      <c r="G28" s="1">
        <v>430056</v>
      </c>
      <c r="H28" s="1">
        <v>427.92</v>
      </c>
      <c r="I28" s="1">
        <v>24611810</v>
      </c>
      <c r="J28" s="1">
        <v>60967</v>
      </c>
      <c r="K28" s="3">
        <f t="shared" si="1"/>
        <v>0.14176525847796567</v>
      </c>
      <c r="L28" s="2">
        <v>413426782</v>
      </c>
      <c r="M28" s="1">
        <v>399047010</v>
      </c>
      <c r="N28" s="1">
        <v>367524475</v>
      </c>
      <c r="O28" s="1">
        <f t="shared" si="2"/>
        <v>92.100545998327362</v>
      </c>
      <c r="P28" s="1">
        <v>366441</v>
      </c>
      <c r="Q28" s="1">
        <v>178.27</v>
      </c>
      <c r="R28" s="1">
        <v>5709286</v>
      </c>
      <c r="S28" s="1">
        <v>18862</v>
      </c>
      <c r="T28" s="3">
        <f t="shared" si="3"/>
        <v>5.1473497779997324E-2</v>
      </c>
    </row>
    <row r="29" spans="1:20" x14ac:dyDescent="0.35">
      <c r="A29" t="s">
        <v>25</v>
      </c>
      <c r="B29" t="s">
        <v>36</v>
      </c>
      <c r="C29" s="2">
        <v>345037952</v>
      </c>
      <c r="D29" s="1">
        <v>340954420</v>
      </c>
      <c r="E29" s="1">
        <v>344330406</v>
      </c>
      <c r="F29" s="1">
        <f t="shared" si="0"/>
        <v>100.99015757003531</v>
      </c>
      <c r="G29" s="1">
        <v>523439</v>
      </c>
      <c r="H29" s="1">
        <v>520.84</v>
      </c>
      <c r="I29" s="1">
        <v>29740003</v>
      </c>
      <c r="J29" s="1">
        <v>68637</v>
      </c>
      <c r="K29" s="3">
        <f t="shared" si="1"/>
        <v>0.13112702721807126</v>
      </c>
      <c r="L29" s="2">
        <v>345037952</v>
      </c>
      <c r="M29" s="1">
        <v>340954420</v>
      </c>
      <c r="N29" s="1">
        <v>345561282</v>
      </c>
      <c r="O29" s="1">
        <f t="shared" si="2"/>
        <v>101.35116652835883</v>
      </c>
      <c r="P29" s="1">
        <v>1113604</v>
      </c>
      <c r="Q29" s="1">
        <v>541.76</v>
      </c>
      <c r="R29" s="1">
        <v>25264524</v>
      </c>
      <c r="S29" s="1">
        <v>62212</v>
      </c>
      <c r="T29" s="3">
        <f t="shared" si="3"/>
        <v>5.5865460253375528E-2</v>
      </c>
    </row>
    <row r="30" spans="1:20" x14ac:dyDescent="0.35">
      <c r="A30" t="s">
        <v>25</v>
      </c>
      <c r="B30" t="s">
        <v>33</v>
      </c>
      <c r="C30" s="2">
        <v>394950222</v>
      </c>
      <c r="D30" s="1">
        <v>390957004</v>
      </c>
      <c r="E30" s="1">
        <v>394018921</v>
      </c>
      <c r="F30" s="1">
        <f t="shared" si="0"/>
        <v>100.78318509930058</v>
      </c>
      <c r="G30" s="1">
        <v>477128</v>
      </c>
      <c r="H30" s="1">
        <v>474.76</v>
      </c>
      <c r="I30" s="1">
        <v>29097511</v>
      </c>
      <c r="J30" s="1">
        <v>67699</v>
      </c>
      <c r="K30" s="3">
        <f t="shared" si="1"/>
        <v>0.14188854982310825</v>
      </c>
      <c r="L30" s="2">
        <v>394950222</v>
      </c>
      <c r="M30" s="1">
        <v>390957004</v>
      </c>
      <c r="N30" s="1">
        <v>393870058</v>
      </c>
      <c r="O30" s="1">
        <f t="shared" si="2"/>
        <v>100.74510853372512</v>
      </c>
      <c r="P30" s="1">
        <v>888288</v>
      </c>
      <c r="Q30" s="1">
        <v>432.14</v>
      </c>
      <c r="R30" s="1">
        <v>20687864</v>
      </c>
      <c r="S30" s="1">
        <v>53024</v>
      </c>
      <c r="T30" s="3">
        <f t="shared" si="3"/>
        <v>5.9692352029972258E-2</v>
      </c>
    </row>
    <row r="31" spans="1:20" x14ac:dyDescent="0.35">
      <c r="A31" t="s">
        <v>25</v>
      </c>
      <c r="B31" t="s">
        <v>34</v>
      </c>
      <c r="C31" s="2">
        <v>403880774</v>
      </c>
      <c r="D31" s="1">
        <v>396489042</v>
      </c>
      <c r="E31" s="1">
        <v>399455949</v>
      </c>
      <c r="F31" s="1">
        <f t="shared" si="0"/>
        <v>100.74829482929317</v>
      </c>
      <c r="G31" s="1">
        <v>492816</v>
      </c>
      <c r="H31" s="1">
        <v>490.37</v>
      </c>
      <c r="I31" s="1">
        <v>24472338</v>
      </c>
      <c r="J31" s="1">
        <v>58448</v>
      </c>
      <c r="K31" s="3">
        <f t="shared" si="1"/>
        <v>0.11860004545306971</v>
      </c>
      <c r="L31" s="2">
        <v>403880774</v>
      </c>
      <c r="M31" s="1">
        <v>396489042</v>
      </c>
      <c r="N31" s="1">
        <v>400303071</v>
      </c>
      <c r="O31" s="1">
        <f t="shared" si="2"/>
        <v>100.96195067100997</v>
      </c>
      <c r="P31" s="1">
        <v>862095</v>
      </c>
      <c r="Q31" s="1">
        <v>430.56</v>
      </c>
      <c r="R31" s="1">
        <v>12635280</v>
      </c>
      <c r="S31" s="1">
        <v>37758</v>
      </c>
      <c r="T31" s="3">
        <f t="shared" si="3"/>
        <v>4.3797957301689491E-2</v>
      </c>
    </row>
    <row r="32" spans="1:20" x14ac:dyDescent="0.35">
      <c r="A32" t="s">
        <v>38</v>
      </c>
      <c r="B32" t="s">
        <v>43</v>
      </c>
      <c r="C32" s="2">
        <v>367433058</v>
      </c>
      <c r="D32" s="1">
        <v>362197552</v>
      </c>
      <c r="E32" s="1">
        <v>364702684</v>
      </c>
      <c r="F32" s="1">
        <f t="shared" si="0"/>
        <v>100.69164796563838</v>
      </c>
      <c r="G32" s="1">
        <v>483355</v>
      </c>
      <c r="H32" s="1">
        <v>480.95</v>
      </c>
      <c r="I32" s="1">
        <v>24867687</v>
      </c>
      <c r="J32" s="1">
        <v>56584</v>
      </c>
      <c r="K32" s="3">
        <f t="shared" si="1"/>
        <v>0.11706509708185495</v>
      </c>
      <c r="L32" s="2">
        <v>367433058</v>
      </c>
      <c r="M32" s="1">
        <v>362197552</v>
      </c>
      <c r="N32" s="1">
        <v>365523656</v>
      </c>
      <c r="O32" s="1">
        <f t="shared" si="2"/>
        <v>100.91831211493114</v>
      </c>
      <c r="P32" s="1">
        <v>1221722</v>
      </c>
      <c r="Q32" s="1">
        <v>594.36</v>
      </c>
      <c r="R32" s="1">
        <v>19997953</v>
      </c>
      <c r="S32" s="1">
        <v>53305</v>
      </c>
      <c r="T32" s="3">
        <f t="shared" ref="T32:T33" si="4">SUM(S32/P32)</f>
        <v>4.3631038812430321E-2</v>
      </c>
    </row>
    <row r="33" spans="1:20" x14ac:dyDescent="0.35">
      <c r="A33" t="s">
        <v>38</v>
      </c>
      <c r="B33" t="s">
        <v>45</v>
      </c>
      <c r="C33" s="2">
        <v>360275156</v>
      </c>
      <c r="D33" s="1">
        <v>356991010</v>
      </c>
      <c r="E33" s="1">
        <v>358831858</v>
      </c>
      <c r="F33" s="1">
        <f t="shared" si="0"/>
        <v>100.51565668278313</v>
      </c>
      <c r="G33" s="1">
        <v>434426</v>
      </c>
      <c r="H33" s="1">
        <v>432.27</v>
      </c>
      <c r="I33" s="1">
        <v>23698229</v>
      </c>
      <c r="J33" s="1">
        <v>56065</v>
      </c>
      <c r="K33" s="3">
        <f t="shared" si="1"/>
        <v>0.12905535119905345</v>
      </c>
      <c r="L33" s="2">
        <v>360275156</v>
      </c>
      <c r="M33" s="1">
        <v>356991010</v>
      </c>
      <c r="N33" s="1">
        <v>360601593</v>
      </c>
      <c r="O33" s="1">
        <f t="shared" si="2"/>
        <v>101.01139325609347</v>
      </c>
      <c r="P33" s="1">
        <v>1119274</v>
      </c>
      <c r="Q33" s="1">
        <v>544.52</v>
      </c>
      <c r="R33" s="1">
        <v>20105460</v>
      </c>
      <c r="S33" s="1">
        <v>53733</v>
      </c>
      <c r="T33" s="3">
        <f t="shared" si="4"/>
        <v>4.8007011687933428E-2</v>
      </c>
    </row>
    <row r="34" spans="1:20" x14ac:dyDescent="0.35">
      <c r="A34" t="s">
        <v>38</v>
      </c>
      <c r="B34" t="s">
        <v>42</v>
      </c>
      <c r="C34" s="2">
        <v>360131394</v>
      </c>
      <c r="D34" s="1">
        <v>356026376</v>
      </c>
      <c r="E34" s="1">
        <v>357041422</v>
      </c>
      <c r="F34" s="1">
        <f t="shared" si="0"/>
        <v>100.28510415756389</v>
      </c>
      <c r="G34" s="1">
        <v>486419</v>
      </c>
      <c r="H34" s="1">
        <v>484</v>
      </c>
      <c r="I34" s="1">
        <v>23621986</v>
      </c>
      <c r="J34" s="1">
        <v>55490</v>
      </c>
      <c r="K34" s="3">
        <f t="shared" si="1"/>
        <v>0.11407860301509604</v>
      </c>
      <c r="L34" s="2">
        <v>360131394</v>
      </c>
      <c r="M34" s="1">
        <v>356026376</v>
      </c>
      <c r="N34" s="1">
        <v>358843024</v>
      </c>
      <c r="O34" s="1">
        <f t="shared" si="2"/>
        <v>100.79113464335012</v>
      </c>
      <c r="P34" s="1">
        <v>1133202</v>
      </c>
      <c r="Q34" s="1">
        <v>551.29</v>
      </c>
      <c r="R34" s="1">
        <v>19941024</v>
      </c>
      <c r="S34" s="1">
        <v>52397</v>
      </c>
      <c r="T34" s="3">
        <f>SUM(S34/P34)</f>
        <v>4.6238005227664615E-2</v>
      </c>
    </row>
    <row r="35" spans="1:20" x14ac:dyDescent="0.35">
      <c r="A35" t="s">
        <v>38</v>
      </c>
      <c r="B35" t="s">
        <v>44</v>
      </c>
      <c r="C35" s="2">
        <v>318621018</v>
      </c>
      <c r="D35" s="1">
        <v>311239692</v>
      </c>
      <c r="E35" s="1">
        <v>314700869</v>
      </c>
      <c r="F35" s="1">
        <f t="shared" si="0"/>
        <v>101.11206156829122</v>
      </c>
      <c r="G35" s="1">
        <v>535008</v>
      </c>
      <c r="H35" s="1">
        <v>532.35</v>
      </c>
      <c r="I35" s="1">
        <v>24696923</v>
      </c>
      <c r="J35" s="1">
        <v>55299</v>
      </c>
      <c r="K35" s="3">
        <f t="shared" si="1"/>
        <v>0.10336107123631796</v>
      </c>
      <c r="L35" s="2">
        <v>318621018</v>
      </c>
      <c r="M35" s="1">
        <v>311239692</v>
      </c>
      <c r="N35" s="1">
        <v>313848654</v>
      </c>
      <c r="O35" s="1">
        <f t="shared" si="2"/>
        <v>100.83824848406546</v>
      </c>
      <c r="P35" s="1">
        <v>1303774</v>
      </c>
      <c r="Q35" s="1">
        <v>634.28</v>
      </c>
      <c r="R35" s="1">
        <v>19449888</v>
      </c>
      <c r="S35" s="1">
        <v>51484</v>
      </c>
      <c r="T35" s="3">
        <f>SUM(S35/P35)</f>
        <v>3.9488438947240856E-2</v>
      </c>
    </row>
    <row r="36" spans="1:20" x14ac:dyDescent="0.35">
      <c r="A36" t="s">
        <v>38</v>
      </c>
      <c r="B36" t="s">
        <v>46</v>
      </c>
      <c r="C36" s="2">
        <v>414146140</v>
      </c>
      <c r="D36" s="1">
        <v>409682282</v>
      </c>
      <c r="E36" s="1">
        <v>412605786</v>
      </c>
      <c r="F36" s="1">
        <f t="shared" si="0"/>
        <v>100.71360274252719</v>
      </c>
      <c r="G36" s="1">
        <v>492875</v>
      </c>
      <c r="H36" s="1">
        <v>490.43</v>
      </c>
      <c r="I36" s="1">
        <v>23710556</v>
      </c>
      <c r="J36" s="1">
        <v>56035</v>
      </c>
      <c r="K36" s="3">
        <f t="shared" si="1"/>
        <v>0.11369008369261983</v>
      </c>
      <c r="L36" s="2">
        <f>SUM(207073070*2)</f>
        <v>414146140</v>
      </c>
      <c r="M36" s="1">
        <v>409682282</v>
      </c>
      <c r="N36" s="1">
        <v>414406019</v>
      </c>
      <c r="O36" s="1">
        <f t="shared" si="2"/>
        <v>101.15302447958929</v>
      </c>
      <c r="P36" s="1">
        <v>1155941</v>
      </c>
      <c r="Q36" s="1">
        <v>562.36</v>
      </c>
      <c r="R36" s="1">
        <v>20077438</v>
      </c>
      <c r="S36" s="1">
        <v>52614</v>
      </c>
      <c r="T36" s="3">
        <f>SUM(S36/P36)</f>
        <v>4.5516163887257224E-2</v>
      </c>
    </row>
    <row r="37" spans="1:20" ht="16" thickBot="1" x14ac:dyDescent="0.4">
      <c r="A37" t="s">
        <v>49</v>
      </c>
      <c r="B37" t="s">
        <v>50</v>
      </c>
      <c r="C37" s="4">
        <v>351150436</v>
      </c>
      <c r="D37" s="5">
        <v>348178344</v>
      </c>
      <c r="E37" s="5">
        <v>350180926</v>
      </c>
      <c r="F37" s="5">
        <f t="shared" si="0"/>
        <v>100.57515983820062</v>
      </c>
      <c r="G37" s="5">
        <v>490016</v>
      </c>
      <c r="H37" s="5">
        <v>487.58</v>
      </c>
      <c r="I37" s="5">
        <v>23990332</v>
      </c>
      <c r="J37" s="5">
        <v>56288</v>
      </c>
      <c r="K37" s="6">
        <f t="shared" si="1"/>
        <v>0.11486971853980278</v>
      </c>
      <c r="L37" s="4">
        <v>351150436</v>
      </c>
      <c r="M37" s="5">
        <v>348178344</v>
      </c>
      <c r="N37" s="5">
        <v>351722800</v>
      </c>
      <c r="O37" s="5">
        <f t="shared" si="2"/>
        <v>101.01800013156476</v>
      </c>
      <c r="P37" s="5">
        <v>1054266</v>
      </c>
      <c r="Q37" s="5">
        <v>512.89</v>
      </c>
      <c r="R37" s="5">
        <v>18778981</v>
      </c>
      <c r="S37" s="5">
        <v>50888</v>
      </c>
      <c r="T37" s="6">
        <f>SUM(S37/P37)</f>
        <v>4.826865326207997E-2</v>
      </c>
    </row>
    <row r="38" spans="1:20" ht="16" thickBot="1" x14ac:dyDescent="0.4">
      <c r="A38" s="7" t="s">
        <v>74</v>
      </c>
      <c r="B38" s="7"/>
      <c r="C38" s="7"/>
      <c r="D38" s="7"/>
      <c r="E38" s="7"/>
      <c r="F38" s="7"/>
      <c r="G38" s="7"/>
      <c r="H38" s="7"/>
      <c r="I38" s="7"/>
      <c r="J38" s="22">
        <v>119190</v>
      </c>
      <c r="K38" s="7"/>
      <c r="L38" s="7"/>
      <c r="M38" s="7"/>
      <c r="N38" s="7"/>
      <c r="O38" s="7"/>
      <c r="P38" s="7"/>
      <c r="Q38" s="7"/>
      <c r="R38" s="7"/>
      <c r="S38" s="7">
        <v>114169</v>
      </c>
      <c r="T38" s="7"/>
    </row>
    <row r="39" spans="1:20" ht="16" thickTop="1" x14ac:dyDescent="0.35"/>
  </sheetData>
  <sortState ref="L40:Z63">
    <sortCondition ref="M40:M63"/>
  </sortState>
  <mergeCells count="4">
    <mergeCell ref="A1:D1"/>
    <mergeCell ref="A2:D11"/>
    <mergeCell ref="C12:K12"/>
    <mergeCell ref="L12:T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workbookViewId="0">
      <selection activeCell="J3" sqref="J3"/>
    </sheetView>
  </sheetViews>
  <sheetFormatPr baseColWidth="10" defaultRowHeight="15.5" x14ac:dyDescent="0.35"/>
  <sheetData>
    <row r="1" spans="1:22" ht="17" x14ac:dyDescent="0.45">
      <c r="A1" s="53" t="s">
        <v>106</v>
      </c>
      <c r="B1" s="54"/>
      <c r="C1" s="54"/>
      <c r="D1" s="54"/>
      <c r="E1" s="54"/>
      <c r="F1" s="54"/>
      <c r="G1" s="54"/>
      <c r="H1" s="54"/>
    </row>
    <row r="2" spans="1:22" x14ac:dyDescent="0.35">
      <c r="A2" s="59" t="s">
        <v>105</v>
      </c>
      <c r="B2" s="60"/>
      <c r="C2" s="60"/>
      <c r="D2" s="60"/>
      <c r="E2" s="60"/>
      <c r="F2" s="60"/>
      <c r="G2" s="60"/>
      <c r="H2" s="61"/>
    </row>
    <row r="3" spans="1:22" x14ac:dyDescent="0.35">
      <c r="A3" s="62"/>
      <c r="B3" s="63"/>
      <c r="C3" s="63"/>
      <c r="D3" s="63"/>
      <c r="E3" s="63"/>
      <c r="F3" s="63"/>
      <c r="G3" s="63"/>
      <c r="H3" s="64"/>
    </row>
    <row r="4" spans="1:22" x14ac:dyDescent="0.35">
      <c r="A4" s="62"/>
      <c r="B4" s="63"/>
      <c r="C4" s="63"/>
      <c r="D4" s="63"/>
      <c r="E4" s="63"/>
      <c r="F4" s="63"/>
      <c r="G4" s="63"/>
      <c r="H4" s="64"/>
    </row>
    <row r="5" spans="1:22" x14ac:dyDescent="0.35">
      <c r="A5" s="62"/>
      <c r="B5" s="63"/>
      <c r="C5" s="63"/>
      <c r="D5" s="63"/>
      <c r="E5" s="63"/>
      <c r="F5" s="63"/>
      <c r="G5" s="63"/>
      <c r="H5" s="64"/>
    </row>
    <row r="6" spans="1:22" x14ac:dyDescent="0.35">
      <c r="A6" s="62"/>
      <c r="B6" s="63"/>
      <c r="C6" s="63"/>
      <c r="D6" s="63"/>
      <c r="E6" s="63"/>
      <c r="F6" s="63"/>
      <c r="G6" s="63"/>
      <c r="H6" s="64"/>
    </row>
    <row r="7" spans="1:22" x14ac:dyDescent="0.35">
      <c r="A7" s="65"/>
      <c r="B7" s="66"/>
      <c r="C7" s="66"/>
      <c r="D7" s="66"/>
      <c r="E7" s="66"/>
      <c r="F7" s="66"/>
      <c r="G7" s="66"/>
      <c r="H7" s="67"/>
    </row>
    <row r="8" spans="1:22" x14ac:dyDescent="0.35">
      <c r="B8" s="23"/>
      <c r="C8" s="23"/>
      <c r="D8" s="23"/>
      <c r="E8" s="23"/>
      <c r="F8" s="23"/>
      <c r="G8" s="23"/>
      <c r="H8" s="23"/>
      <c r="I8" s="23"/>
      <c r="J8" s="23"/>
      <c r="K8" s="23"/>
      <c r="L8" s="23"/>
      <c r="M8" s="23"/>
      <c r="N8" s="23"/>
      <c r="O8" s="23"/>
      <c r="P8" s="23"/>
      <c r="Q8" s="23"/>
      <c r="R8" s="23"/>
      <c r="S8" s="23"/>
      <c r="T8" s="23"/>
      <c r="U8" s="23"/>
      <c r="V8" s="23"/>
    </row>
    <row r="9" spans="1:22" x14ac:dyDescent="0.35">
      <c r="B9" s="23"/>
      <c r="C9" s="55"/>
      <c r="D9" s="55"/>
      <c r="E9" s="55"/>
      <c r="F9" s="55"/>
      <c r="G9" s="24"/>
      <c r="H9" s="24"/>
      <c r="I9" s="24"/>
      <c r="J9" s="24"/>
      <c r="K9" s="24"/>
      <c r="L9" s="24"/>
      <c r="M9" s="24"/>
      <c r="N9" s="24"/>
      <c r="O9" s="24"/>
      <c r="P9" s="24"/>
      <c r="Q9" s="24"/>
      <c r="R9" s="24"/>
      <c r="S9" s="24"/>
      <c r="T9" s="24"/>
      <c r="U9" s="24"/>
      <c r="V9" s="24"/>
    </row>
    <row r="10" spans="1:22" x14ac:dyDescent="0.35">
      <c r="B10" s="23"/>
      <c r="C10" s="25" t="s">
        <v>75</v>
      </c>
      <c r="D10" s="25"/>
      <c r="E10" s="56" t="s">
        <v>76</v>
      </c>
      <c r="F10" s="57"/>
      <c r="G10" s="58" t="s">
        <v>77</v>
      </c>
      <c r="H10" s="57"/>
      <c r="I10" s="58" t="s">
        <v>78</v>
      </c>
      <c r="J10" s="57"/>
      <c r="K10" s="58" t="s">
        <v>79</v>
      </c>
      <c r="L10" s="57"/>
      <c r="M10" s="58" t="s">
        <v>80</v>
      </c>
      <c r="N10" s="57"/>
      <c r="O10" s="58" t="s">
        <v>81</v>
      </c>
      <c r="P10" s="57"/>
      <c r="Q10" s="58" t="s">
        <v>82</v>
      </c>
      <c r="R10" s="57"/>
      <c r="S10" s="58" t="s">
        <v>83</v>
      </c>
      <c r="T10" s="57"/>
      <c r="U10" s="58" t="s">
        <v>84</v>
      </c>
      <c r="V10" s="56"/>
    </row>
    <row r="11" spans="1:22" x14ac:dyDescent="0.35">
      <c r="B11" s="23"/>
      <c r="C11" s="23"/>
      <c r="D11" s="23"/>
      <c r="E11" s="23"/>
      <c r="F11" s="26"/>
      <c r="G11" s="23"/>
      <c r="H11" s="26"/>
      <c r="I11" s="23"/>
      <c r="J11" s="26"/>
      <c r="K11" s="23"/>
      <c r="L11" s="26"/>
      <c r="M11" s="23"/>
      <c r="N11" s="26"/>
      <c r="O11" s="23"/>
      <c r="P11" s="26"/>
      <c r="Q11" s="23"/>
      <c r="R11" s="26"/>
      <c r="S11" s="23"/>
      <c r="T11" s="26"/>
      <c r="U11" s="23"/>
      <c r="V11" s="23"/>
    </row>
    <row r="12" spans="1:22" x14ac:dyDescent="0.35">
      <c r="B12" s="23"/>
      <c r="C12" s="23" t="s">
        <v>85</v>
      </c>
      <c r="D12" s="23"/>
      <c r="E12" s="27">
        <v>4004</v>
      </c>
      <c r="F12" s="26"/>
      <c r="G12" s="28">
        <v>114169</v>
      </c>
      <c r="H12" s="26"/>
      <c r="I12" s="29">
        <v>7023</v>
      </c>
      <c r="J12" s="26"/>
      <c r="K12" s="30">
        <v>9537</v>
      </c>
      <c r="L12" s="26"/>
      <c r="M12" s="31">
        <v>119190</v>
      </c>
      <c r="N12" s="26"/>
      <c r="O12" s="28">
        <v>13343</v>
      </c>
      <c r="P12" s="26"/>
      <c r="Q12" s="32">
        <v>12507</v>
      </c>
      <c r="R12" s="26"/>
      <c r="S12" s="32">
        <v>13410</v>
      </c>
      <c r="T12" s="26"/>
      <c r="U12" s="33">
        <v>10177</v>
      </c>
      <c r="V12" s="23"/>
    </row>
    <row r="13" spans="1:22" x14ac:dyDescent="0.35">
      <c r="B13" s="23"/>
      <c r="C13" s="23"/>
      <c r="D13" s="23"/>
      <c r="E13" s="23"/>
      <c r="F13" s="26"/>
      <c r="G13" s="23"/>
      <c r="H13" s="26"/>
      <c r="J13" s="26"/>
      <c r="K13" s="23"/>
      <c r="L13" s="26"/>
      <c r="M13" s="23"/>
      <c r="N13" s="26"/>
      <c r="O13" s="23"/>
      <c r="P13" s="26"/>
      <c r="Q13" s="23"/>
      <c r="R13" s="26"/>
      <c r="S13" s="23"/>
      <c r="T13" s="26"/>
      <c r="U13" s="23"/>
      <c r="V13" s="23"/>
    </row>
    <row r="14" spans="1:22" x14ac:dyDescent="0.35">
      <c r="B14" s="23"/>
      <c r="C14" s="23" t="s">
        <v>86</v>
      </c>
      <c r="D14" s="23" t="s">
        <v>87</v>
      </c>
      <c r="E14" s="34">
        <v>0.31209999999999999</v>
      </c>
      <c r="F14" s="35"/>
      <c r="G14" s="23">
        <v>0.33529999999999999</v>
      </c>
      <c r="H14" s="35"/>
      <c r="I14" s="23">
        <v>0.31380000000000002</v>
      </c>
      <c r="J14" s="35"/>
      <c r="K14" s="23">
        <v>0.37169999999999997</v>
      </c>
      <c r="L14" s="35"/>
      <c r="M14" s="23">
        <v>0.42620000000000002</v>
      </c>
      <c r="N14" s="35"/>
      <c r="O14" s="23">
        <v>0.36430000000000001</v>
      </c>
      <c r="P14" s="35"/>
      <c r="Q14" s="23">
        <v>0.34499999999999997</v>
      </c>
      <c r="R14" s="35"/>
      <c r="S14" s="23">
        <v>0.35089999999999999</v>
      </c>
      <c r="T14" s="35"/>
      <c r="U14" s="23">
        <v>0.3579</v>
      </c>
      <c r="V14" s="36"/>
    </row>
    <row r="15" spans="1:22" x14ac:dyDescent="0.35">
      <c r="B15" s="23"/>
      <c r="C15" s="23"/>
      <c r="D15" s="23" t="s">
        <v>88</v>
      </c>
      <c r="E15" s="34">
        <v>0.36549700000000002</v>
      </c>
      <c r="F15" s="35"/>
      <c r="G15" s="23">
        <v>0.33461089999999999</v>
      </c>
      <c r="H15" s="35"/>
      <c r="I15" s="23">
        <v>0.36068889999999998</v>
      </c>
      <c r="J15" s="35"/>
      <c r="K15" s="23">
        <v>0.41013290000000002</v>
      </c>
      <c r="L15" s="35"/>
      <c r="M15" s="23">
        <v>0.45244269999999998</v>
      </c>
      <c r="N15" s="35"/>
      <c r="O15" s="23">
        <v>0.39704139999999999</v>
      </c>
      <c r="P15" s="35"/>
      <c r="Q15" s="23">
        <v>0.37671159999999998</v>
      </c>
      <c r="R15" s="35"/>
      <c r="S15" s="23">
        <v>0.38790530000000001</v>
      </c>
      <c r="T15" s="35"/>
      <c r="U15" s="23">
        <v>0.39457249999999999</v>
      </c>
      <c r="V15" s="36"/>
    </row>
    <row r="16" spans="1:22" x14ac:dyDescent="0.35">
      <c r="B16" s="23"/>
      <c r="C16" s="23"/>
      <c r="D16" s="23" t="s">
        <v>89</v>
      </c>
      <c r="E16" s="34">
        <v>0.25862010000000002</v>
      </c>
      <c r="F16" s="35"/>
      <c r="G16" s="23">
        <v>0.33599580000000001</v>
      </c>
      <c r="H16" s="35"/>
      <c r="I16" s="23">
        <v>0.26685239999999999</v>
      </c>
      <c r="J16" s="35"/>
      <c r="K16" s="23">
        <v>0.33335989999999999</v>
      </c>
      <c r="L16" s="35"/>
      <c r="M16" s="23">
        <v>0.39988780000000002</v>
      </c>
      <c r="N16" s="35"/>
      <c r="O16" s="23">
        <v>0.33160099999999998</v>
      </c>
      <c r="P16" s="35"/>
      <c r="Q16" s="23">
        <v>0.31323499999999999</v>
      </c>
      <c r="R16" s="35"/>
      <c r="S16" s="23">
        <v>0.31398029999999999</v>
      </c>
      <c r="T16" s="35"/>
      <c r="U16" s="23">
        <v>0.32128570000000001</v>
      </c>
      <c r="V16" s="36"/>
    </row>
    <row r="17" spans="2:22" x14ac:dyDescent="0.35">
      <c r="B17" s="23"/>
      <c r="C17" s="23"/>
      <c r="D17" s="23" t="s">
        <v>90</v>
      </c>
      <c r="E17" s="34">
        <v>0.2868</v>
      </c>
      <c r="F17" s="35"/>
      <c r="G17" s="23">
        <v>0.35</v>
      </c>
      <c r="H17" s="35"/>
      <c r="I17" s="23">
        <v>0.2999</v>
      </c>
      <c r="J17" s="35"/>
      <c r="K17" s="23">
        <v>0.30840000000000001</v>
      </c>
      <c r="L17" s="35"/>
      <c r="M17" s="23">
        <v>0.33979999999999999</v>
      </c>
      <c r="N17" s="35"/>
      <c r="O17" s="23">
        <v>0.31419999999999998</v>
      </c>
      <c r="P17" s="35"/>
      <c r="Q17" s="23">
        <v>0.30790000000000001</v>
      </c>
      <c r="R17" s="35"/>
      <c r="S17" s="23">
        <v>0.30669999999999997</v>
      </c>
      <c r="T17" s="35"/>
      <c r="U17" s="23">
        <v>0.3115</v>
      </c>
      <c r="V17" s="36"/>
    </row>
    <row r="18" spans="2:22" x14ac:dyDescent="0.35">
      <c r="B18" s="23"/>
      <c r="C18" s="23"/>
      <c r="D18" s="23" t="s">
        <v>91</v>
      </c>
      <c r="E18" s="34">
        <v>0.3222604</v>
      </c>
      <c r="F18" s="35"/>
      <c r="G18" s="23">
        <v>0.34948849999999998</v>
      </c>
      <c r="H18" s="35"/>
      <c r="I18" s="23">
        <v>0.33238980000000001</v>
      </c>
      <c r="J18" s="35"/>
      <c r="K18" s="23">
        <v>0.28442410000000001</v>
      </c>
      <c r="L18" s="35"/>
      <c r="M18" s="23">
        <v>0.35767979999999999</v>
      </c>
      <c r="N18" s="35"/>
      <c r="O18" s="23">
        <v>0.33643050000000002</v>
      </c>
      <c r="P18" s="35"/>
      <c r="Q18" s="23">
        <v>0.3303721</v>
      </c>
      <c r="R18" s="35"/>
      <c r="S18" s="23">
        <v>0.33130019999999999</v>
      </c>
      <c r="T18" s="35"/>
      <c r="U18" s="23">
        <v>0.33643610000000002</v>
      </c>
      <c r="V18" s="36"/>
    </row>
    <row r="19" spans="2:22" x14ac:dyDescent="0.35">
      <c r="B19" s="23"/>
      <c r="C19" s="23"/>
      <c r="D19" s="23" t="s">
        <v>92</v>
      </c>
      <c r="E19" s="23">
        <v>0.25148860000000001</v>
      </c>
      <c r="F19" s="35"/>
      <c r="G19" s="23">
        <v>0.35056579999999998</v>
      </c>
      <c r="H19" s="35"/>
      <c r="I19" s="23">
        <v>0.26760610000000001</v>
      </c>
      <c r="J19" s="35"/>
      <c r="K19" s="23">
        <v>0.41013290000000002</v>
      </c>
      <c r="L19" s="35"/>
      <c r="M19" s="23">
        <v>0.32204690000000002</v>
      </c>
      <c r="N19" s="35"/>
      <c r="O19" s="23">
        <v>0.2921108</v>
      </c>
      <c r="P19" s="35"/>
      <c r="Q19" s="23">
        <v>0.28542289999999998</v>
      </c>
      <c r="R19" s="35"/>
      <c r="S19" s="23">
        <v>0.28224440000000001</v>
      </c>
      <c r="T19" s="35"/>
      <c r="U19" s="23">
        <v>0.28667559999999997</v>
      </c>
      <c r="V19" s="36"/>
    </row>
    <row r="20" spans="2:22" x14ac:dyDescent="0.35">
      <c r="B20" s="23"/>
      <c r="C20" s="23"/>
      <c r="D20" s="23" t="s">
        <v>93</v>
      </c>
      <c r="E20" s="23">
        <v>0.3024</v>
      </c>
      <c r="F20" s="35"/>
      <c r="G20" s="23">
        <v>0.34889999999999999</v>
      </c>
      <c r="H20" s="35"/>
      <c r="I20" s="23">
        <v>0.31240000000000001</v>
      </c>
      <c r="J20" s="35"/>
      <c r="K20" s="23">
        <v>0.3216</v>
      </c>
      <c r="L20" s="35"/>
      <c r="M20" s="23">
        <v>0.34860000000000002</v>
      </c>
      <c r="N20" s="35"/>
      <c r="O20" s="23">
        <v>0.32529999999999998</v>
      </c>
      <c r="P20" s="35"/>
      <c r="Q20" s="23">
        <v>0.31869999999999998</v>
      </c>
      <c r="R20" s="35"/>
      <c r="S20" s="23">
        <v>0.318</v>
      </c>
      <c r="T20" s="35"/>
      <c r="U20" s="23">
        <v>0.32269999999999999</v>
      </c>
      <c r="V20" s="36"/>
    </row>
    <row r="21" spans="2:22" x14ac:dyDescent="0.35">
      <c r="B21" s="23"/>
      <c r="C21" s="23"/>
      <c r="D21" s="23" t="s">
        <v>94</v>
      </c>
      <c r="E21" s="23">
        <v>1.55E-2</v>
      </c>
      <c r="F21" s="35"/>
      <c r="G21" s="23">
        <v>-1.1000000000000001E-3</v>
      </c>
      <c r="H21" s="35"/>
      <c r="I21" s="23">
        <v>1.2500000000000001E-2</v>
      </c>
      <c r="J21" s="35"/>
      <c r="K21" s="23">
        <v>1.32E-2</v>
      </c>
      <c r="L21" s="35"/>
      <c r="M21" s="23">
        <v>8.8000000000000005E-3</v>
      </c>
      <c r="N21" s="35"/>
      <c r="O21" s="23">
        <v>1.0999999999999999E-2</v>
      </c>
      <c r="P21" s="35"/>
      <c r="Q21" s="23">
        <v>1.0800000000000001E-2</v>
      </c>
      <c r="R21" s="35"/>
      <c r="S21" s="23">
        <v>1.1299999999999999E-2</v>
      </c>
      <c r="T21" s="35"/>
      <c r="U21" s="23">
        <v>1.12E-2</v>
      </c>
      <c r="V21" s="36"/>
    </row>
    <row r="22" spans="2:22" x14ac:dyDescent="0.35">
      <c r="B22" s="23"/>
      <c r="C22" s="23"/>
      <c r="D22" s="23" t="s">
        <v>95</v>
      </c>
      <c r="E22" s="23">
        <v>0.31790000000000002</v>
      </c>
      <c r="F22" s="35"/>
      <c r="G22" s="23">
        <v>0.3478</v>
      </c>
      <c r="H22" s="35"/>
      <c r="I22" s="23">
        <v>0.32490000000000002</v>
      </c>
      <c r="J22" s="35"/>
      <c r="K22" s="23">
        <v>0.33479999999999999</v>
      </c>
      <c r="L22" s="35"/>
      <c r="M22" s="23">
        <v>0.3574</v>
      </c>
      <c r="N22" s="35"/>
      <c r="O22" s="23">
        <v>0.33629999999999999</v>
      </c>
      <c r="P22" s="35"/>
      <c r="Q22" s="23">
        <v>0.32950000000000002</v>
      </c>
      <c r="R22" s="35"/>
      <c r="S22" s="23">
        <v>0.32940000000000003</v>
      </c>
      <c r="T22" s="35"/>
      <c r="U22" s="23">
        <v>0.33389999999999997</v>
      </c>
      <c r="V22" s="36"/>
    </row>
    <row r="23" spans="2:22" x14ac:dyDescent="0.35">
      <c r="B23" s="23"/>
      <c r="C23" s="23"/>
      <c r="D23" s="23" t="s">
        <v>96</v>
      </c>
      <c r="E23" s="23">
        <v>3.1E-2</v>
      </c>
      <c r="F23" s="35"/>
      <c r="G23" s="23">
        <v>-2.3E-3</v>
      </c>
      <c r="H23" s="35"/>
      <c r="I23" s="23">
        <v>2.4899999999999999E-2</v>
      </c>
      <c r="J23" s="35"/>
      <c r="K23" s="23">
        <v>2.64E-2</v>
      </c>
      <c r="L23" s="35"/>
      <c r="M23" s="23">
        <v>1.7600000000000001E-2</v>
      </c>
      <c r="N23" s="35"/>
      <c r="O23" s="23">
        <v>2.1999999999999999E-2</v>
      </c>
      <c r="P23" s="35"/>
      <c r="Q23" s="23">
        <v>2.1600000000000001E-2</v>
      </c>
      <c r="R23" s="35"/>
      <c r="S23" s="23">
        <v>2.2599999999999999E-2</v>
      </c>
      <c r="T23" s="35"/>
      <c r="U23" s="23">
        <v>2.24E-2</v>
      </c>
      <c r="V23" s="36"/>
    </row>
    <row r="24" spans="2:22" x14ac:dyDescent="0.35">
      <c r="B24" s="23"/>
      <c r="C24" s="23"/>
      <c r="D24" s="23" t="s">
        <v>97</v>
      </c>
      <c r="E24" s="23">
        <v>5.1299999999999998E-2</v>
      </c>
      <c r="F24" s="35"/>
      <c r="G24" s="23">
        <v>-3.3E-3</v>
      </c>
      <c r="H24" s="35"/>
      <c r="I24" s="23">
        <v>3.9899999999999998E-2</v>
      </c>
      <c r="J24" s="35"/>
      <c r="K24" s="23">
        <v>4.1000000000000002E-2</v>
      </c>
      <c r="L24" s="35"/>
      <c r="M24" s="23">
        <v>2.52E-2</v>
      </c>
      <c r="N24" s="35"/>
      <c r="O24" s="23">
        <v>3.39E-2</v>
      </c>
      <c r="P24" s="35"/>
      <c r="Q24" s="23">
        <v>3.39E-2</v>
      </c>
      <c r="R24" s="35"/>
      <c r="S24" s="23">
        <v>3.56E-2</v>
      </c>
      <c r="T24" s="35"/>
      <c r="U24" s="23">
        <v>3.4700000000000002E-2</v>
      </c>
      <c r="V24" s="36"/>
    </row>
    <row r="25" spans="2:22" x14ac:dyDescent="0.35">
      <c r="B25" s="23"/>
      <c r="C25" s="23"/>
      <c r="D25" s="23" t="s">
        <v>98</v>
      </c>
      <c r="E25" s="23">
        <v>9.7600000000000006E-2</v>
      </c>
      <c r="F25" s="35"/>
      <c r="G25" s="23">
        <v>-6.6E-3</v>
      </c>
      <c r="H25" s="35"/>
      <c r="I25" s="23">
        <v>7.6799999999999993E-2</v>
      </c>
      <c r="J25" s="35"/>
      <c r="K25" s="23">
        <v>7.8799999999999995E-2</v>
      </c>
      <c r="L25" s="35"/>
      <c r="M25" s="23">
        <v>4.9200000000000001E-2</v>
      </c>
      <c r="N25" s="35"/>
      <c r="O25" s="23">
        <v>6.5500000000000003E-2</v>
      </c>
      <c r="P25" s="35"/>
      <c r="Q25" s="23">
        <v>6.5699999999999995E-2</v>
      </c>
      <c r="R25" s="35"/>
      <c r="S25" s="23">
        <v>6.8699999999999997E-2</v>
      </c>
      <c r="T25" s="35"/>
      <c r="U25" s="23">
        <v>6.7100000000000007E-2</v>
      </c>
      <c r="V25" s="36"/>
    </row>
    <row r="26" spans="2:22" x14ac:dyDescent="0.35">
      <c r="B26" s="23"/>
      <c r="C26" s="23"/>
      <c r="D26" s="23" t="s">
        <v>99</v>
      </c>
      <c r="E26" s="23">
        <v>-8.7900000000000006E-2</v>
      </c>
      <c r="F26" s="35"/>
      <c r="G26" s="23">
        <v>4.2099999999999999E-2</v>
      </c>
      <c r="H26" s="35"/>
      <c r="I26" s="23">
        <v>-4.6100000000000002E-2</v>
      </c>
      <c r="J26" s="35"/>
      <c r="K26" s="23">
        <v>-0.2054</v>
      </c>
      <c r="L26" s="35"/>
      <c r="M26" s="23">
        <v>-0.25409999999999999</v>
      </c>
      <c r="N26" s="35"/>
      <c r="O26" s="23">
        <v>-0.15939999999999999</v>
      </c>
      <c r="P26" s="35"/>
      <c r="Q26" s="23">
        <v>-0.1206</v>
      </c>
      <c r="R26" s="35"/>
      <c r="S26" s="23">
        <v>-0.14410000000000001</v>
      </c>
      <c r="T26" s="35"/>
      <c r="U26" s="23">
        <v>-0.14899999999999999</v>
      </c>
      <c r="V26" s="36"/>
    </row>
    <row r="27" spans="2:22" x14ac:dyDescent="0.35">
      <c r="B27" s="23"/>
      <c r="C27" s="23"/>
      <c r="D27" s="23" t="s">
        <v>100</v>
      </c>
      <c r="E27" s="23">
        <v>4.3499999999999997E-2</v>
      </c>
      <c r="F27" s="35"/>
      <c r="G27" s="23">
        <v>-3.5000000000000001E-3</v>
      </c>
      <c r="H27" s="35"/>
      <c r="I27" s="23">
        <v>3.56E-2</v>
      </c>
      <c r="J27" s="35"/>
      <c r="K27" s="23">
        <v>3.8199999999999998E-2</v>
      </c>
      <c r="L27" s="35"/>
      <c r="M27" s="23">
        <v>2.6599999999999999E-2</v>
      </c>
      <c r="N27" s="35"/>
      <c r="O27" s="23">
        <v>3.2099999999999997E-2</v>
      </c>
      <c r="P27" s="35"/>
      <c r="Q27" s="23">
        <v>3.1300000000000001E-2</v>
      </c>
      <c r="R27" s="35"/>
      <c r="S27" s="23">
        <v>3.2599999999999997E-2</v>
      </c>
      <c r="T27" s="35"/>
      <c r="U27" s="23">
        <v>3.2500000000000001E-2</v>
      </c>
      <c r="V27" s="36"/>
    </row>
    <row r="28" spans="2:22" x14ac:dyDescent="0.35">
      <c r="B28" s="23"/>
      <c r="C28" s="23"/>
      <c r="D28" s="23"/>
      <c r="E28" s="36"/>
      <c r="F28" s="35"/>
      <c r="G28" s="36"/>
      <c r="H28" s="35"/>
      <c r="I28" s="36"/>
      <c r="J28" s="35"/>
      <c r="K28" s="36"/>
      <c r="L28" s="35"/>
      <c r="M28" s="36"/>
      <c r="N28" s="35"/>
      <c r="O28" s="36"/>
      <c r="P28" s="35"/>
      <c r="Q28" s="36"/>
      <c r="R28" s="35"/>
      <c r="S28" s="36"/>
      <c r="T28" s="35"/>
      <c r="U28" s="36"/>
      <c r="V28" s="36"/>
    </row>
    <row r="29" spans="2:22" x14ac:dyDescent="0.35">
      <c r="B29" s="23"/>
      <c r="C29" s="25" t="s">
        <v>101</v>
      </c>
      <c r="D29" s="25"/>
      <c r="E29" s="25">
        <v>1</v>
      </c>
      <c r="F29" s="37">
        <v>2</v>
      </c>
      <c r="G29" s="25">
        <v>1</v>
      </c>
      <c r="H29" s="37">
        <v>2</v>
      </c>
      <c r="I29" s="25">
        <v>1</v>
      </c>
      <c r="J29" s="37">
        <v>2</v>
      </c>
      <c r="K29" s="25">
        <v>1</v>
      </c>
      <c r="L29" s="37">
        <v>2</v>
      </c>
      <c r="M29" s="25">
        <v>1</v>
      </c>
      <c r="N29" s="37">
        <v>2</v>
      </c>
      <c r="O29" s="25">
        <v>1</v>
      </c>
      <c r="P29" s="37">
        <v>2</v>
      </c>
      <c r="Q29" s="25">
        <v>1</v>
      </c>
      <c r="R29" s="37">
        <v>2</v>
      </c>
      <c r="S29" s="25">
        <v>1</v>
      </c>
      <c r="T29" s="37">
        <v>2</v>
      </c>
      <c r="U29" s="25">
        <v>1</v>
      </c>
      <c r="V29" s="25">
        <v>2</v>
      </c>
    </row>
    <row r="30" spans="2:22" x14ac:dyDescent="0.35">
      <c r="B30" s="23"/>
      <c r="C30" s="23" t="s">
        <v>102</v>
      </c>
      <c r="D30" s="23"/>
      <c r="E30" s="23">
        <v>3574</v>
      </c>
      <c r="F30" s="26">
        <v>3793</v>
      </c>
      <c r="G30" s="23">
        <v>110140</v>
      </c>
      <c r="H30" s="26">
        <v>111261</v>
      </c>
      <c r="I30" s="23">
        <v>6621</v>
      </c>
      <c r="J30" s="26">
        <v>6283</v>
      </c>
      <c r="K30" s="23">
        <v>7136</v>
      </c>
      <c r="L30" s="26">
        <v>7409</v>
      </c>
      <c r="M30" s="23">
        <v>98064</v>
      </c>
      <c r="N30" s="26">
        <v>95561</v>
      </c>
      <c r="O30" s="23">
        <v>12610</v>
      </c>
      <c r="P30" s="26">
        <v>12242</v>
      </c>
      <c r="Q30" s="23">
        <v>11417</v>
      </c>
      <c r="R30" s="26">
        <v>11794</v>
      </c>
      <c r="S30" s="23">
        <v>12648</v>
      </c>
      <c r="T30" s="26">
        <v>12180</v>
      </c>
      <c r="U30" s="23">
        <v>9273</v>
      </c>
      <c r="V30" s="23">
        <v>9617</v>
      </c>
    </row>
    <row r="31" spans="2:22" x14ac:dyDescent="0.35">
      <c r="B31" s="23"/>
      <c r="C31" s="23" t="s">
        <v>103</v>
      </c>
      <c r="D31" s="23"/>
      <c r="E31" s="23">
        <v>1.0069999999999999</v>
      </c>
      <c r="F31" s="35">
        <v>1294.3620000000001</v>
      </c>
      <c r="G31" s="23">
        <v>40911.56</v>
      </c>
      <c r="H31" s="26">
        <v>7652.38</v>
      </c>
      <c r="I31" s="36">
        <v>2343.8310000000001</v>
      </c>
      <c r="J31" s="35">
        <v>1879.298</v>
      </c>
      <c r="K31" s="36">
        <v>2225.4079999999999</v>
      </c>
      <c r="L31" s="35">
        <v>2607.1990000000001</v>
      </c>
      <c r="M31" s="23">
        <v>36667.68</v>
      </c>
      <c r="N31" s="26">
        <v>32635.99</v>
      </c>
      <c r="O31" s="36">
        <v>4527.4979999999996</v>
      </c>
      <c r="P31" s="35">
        <v>3918.9229999999998</v>
      </c>
      <c r="Q31" s="36">
        <v>3583.902</v>
      </c>
      <c r="R31" s="35">
        <v>4159.558</v>
      </c>
      <c r="S31" s="23">
        <v>4478.87</v>
      </c>
      <c r="T31" s="35">
        <v>3802.1379999999999</v>
      </c>
      <c r="U31" s="36">
        <v>2931.7510000000002</v>
      </c>
      <c r="V31" s="36">
        <v>3452.078</v>
      </c>
    </row>
    <row r="32" spans="2:22" x14ac:dyDescent="0.35">
      <c r="B32" s="23"/>
      <c r="C32" s="23" t="s">
        <v>104</v>
      </c>
      <c r="D32" s="23"/>
      <c r="E32" s="23">
        <v>0.99</v>
      </c>
      <c r="F32" s="26">
        <v>1.8</v>
      </c>
      <c r="G32" s="23">
        <v>1.46</v>
      </c>
      <c r="H32" s="26">
        <v>1.17</v>
      </c>
      <c r="I32" s="23">
        <v>1.19</v>
      </c>
      <c r="J32" s="26">
        <v>0.56999999999999995</v>
      </c>
      <c r="K32" s="23">
        <v>1.49</v>
      </c>
      <c r="L32" s="26">
        <v>1.92</v>
      </c>
      <c r="M32" s="23">
        <v>1.5</v>
      </c>
      <c r="N32" s="26">
        <v>1.22</v>
      </c>
      <c r="O32" s="23">
        <v>1.27</v>
      </c>
      <c r="P32" s="26">
        <v>0.89</v>
      </c>
      <c r="Q32" s="23">
        <v>0.79</v>
      </c>
      <c r="R32" s="26">
        <v>1.18</v>
      </c>
      <c r="S32" s="23">
        <v>1.2</v>
      </c>
      <c r="T32" s="26">
        <v>0.76</v>
      </c>
      <c r="U32" s="23">
        <v>0.83</v>
      </c>
      <c r="V32" s="23">
        <v>1.3</v>
      </c>
    </row>
    <row r="33" spans="2:22" x14ac:dyDescent="0.35">
      <c r="B33" s="23"/>
      <c r="C33" s="23"/>
      <c r="D33" s="23"/>
      <c r="E33" s="23"/>
      <c r="F33" s="23"/>
      <c r="G33" s="23"/>
      <c r="H33" s="23"/>
      <c r="I33" s="23"/>
      <c r="J33" s="23"/>
      <c r="K33" s="23"/>
      <c r="L33" s="23"/>
      <c r="M33" s="23"/>
      <c r="N33" s="23"/>
      <c r="O33" s="23"/>
      <c r="P33" s="23"/>
      <c r="Q33" s="23"/>
      <c r="R33" s="23"/>
      <c r="S33" s="23"/>
      <c r="T33" s="23"/>
      <c r="U33" s="23"/>
      <c r="V33" s="23"/>
    </row>
  </sheetData>
  <mergeCells count="12">
    <mergeCell ref="O10:P10"/>
    <mergeCell ref="Q10:R10"/>
    <mergeCell ref="S10:T10"/>
    <mergeCell ref="U10:V10"/>
    <mergeCell ref="A2:H7"/>
    <mergeCell ref="K10:L10"/>
    <mergeCell ref="M10:N10"/>
    <mergeCell ref="A1:H1"/>
    <mergeCell ref="C9:F9"/>
    <mergeCell ref="E10:F10"/>
    <mergeCell ref="G10:H10"/>
    <mergeCell ref="I10:J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Table S1 GBS Assessment</vt:lpstr>
      <vt:lpstr>Table S2 GBS reads</vt:lpstr>
      <vt:lpstr>Table S3 WGS reads</vt:lpstr>
      <vt:lpstr>Table S4 PopGenome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UJA</cp:lastModifiedBy>
  <dcterms:created xsi:type="dcterms:W3CDTF">2021-09-21T12:03:42Z</dcterms:created>
  <dcterms:modified xsi:type="dcterms:W3CDTF">2021-11-18T20:25:29Z</dcterms:modified>
</cp:coreProperties>
</file>