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filterPrivacy="1" defaultThemeVersion="124226"/>
  <xr:revisionPtr revIDLastSave="0" documentId="13_ncr:1_{D6C80ECB-8808-4B98-B80D-DB56B1B6A58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 1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VC32" i="6" l="1"/>
  <c r="VD32" i="6"/>
  <c r="VE32" i="6"/>
  <c r="VQ32" i="6"/>
  <c r="VR32" i="6"/>
  <c r="VS32" i="6"/>
  <c r="WC32" i="6"/>
  <c r="WD32" i="6"/>
  <c r="WE32" i="6"/>
  <c r="WF32" i="6"/>
  <c r="WG32" i="6"/>
  <c r="WQ32" i="6"/>
  <c r="WS32" i="6"/>
  <c r="WT32" i="6"/>
  <c r="WU32" i="6"/>
  <c r="XD32" i="6"/>
  <c r="XG32" i="6"/>
  <c r="XH32" i="6"/>
  <c r="XI32" i="6"/>
  <c r="XU32" i="6"/>
  <c r="XV32" i="6"/>
  <c r="XW32" i="6"/>
  <c r="YG32" i="6"/>
  <c r="YI32" i="6"/>
  <c r="YJ32" i="6"/>
  <c r="YK32" i="6"/>
  <c r="YL32" i="6"/>
  <c r="YU32" i="6"/>
  <c r="YW32" i="6"/>
  <c r="YX32" i="6"/>
  <c r="YY32" i="6"/>
  <c r="ZI32" i="6"/>
  <c r="ZJ32" i="6"/>
  <c r="ZK32" i="6"/>
  <c r="ZL32" i="6"/>
  <c r="ZM32" i="6"/>
  <c r="UX55" i="6"/>
  <c r="UY55" i="6"/>
  <c r="UZ55" i="6"/>
  <c r="VA55" i="6"/>
  <c r="VL55" i="6"/>
  <c r="VM55" i="6"/>
  <c r="VN55" i="6"/>
  <c r="VO55" i="6"/>
  <c r="VP55" i="6"/>
  <c r="VZ55" i="6"/>
  <c r="WA55" i="6"/>
  <c r="WB55" i="6"/>
  <c r="WC55" i="6"/>
  <c r="WN55" i="6"/>
  <c r="WO55" i="6"/>
  <c r="WP55" i="6"/>
  <c r="WQ55" i="6"/>
  <c r="WS55" i="6"/>
  <c r="XB55" i="6"/>
  <c r="XC55" i="6"/>
  <c r="XD55" i="6"/>
  <c r="XE55" i="6"/>
  <c r="XP55" i="6"/>
  <c r="XQ55" i="6"/>
  <c r="XR55" i="6"/>
  <c r="XS55" i="6"/>
  <c r="YD55" i="6"/>
  <c r="YE55" i="6"/>
  <c r="YF55" i="6"/>
  <c r="YG55" i="6"/>
  <c r="YI55" i="6"/>
  <c r="YR55" i="6"/>
  <c r="YS55" i="6"/>
  <c r="YT55" i="6"/>
  <c r="YU55" i="6"/>
  <c r="ZF55" i="6"/>
  <c r="ZG55" i="6"/>
  <c r="ZH55" i="6"/>
  <c r="ZI55" i="6"/>
  <c r="ZJ55" i="6"/>
  <c r="ABH32" i="6"/>
  <c r="ABC32" i="6"/>
  <c r="ABB32" i="6"/>
  <c r="AAX32" i="6"/>
  <c r="AAS32" i="6"/>
  <c r="AAN32" i="6"/>
  <c r="AAM32" i="6"/>
  <c r="AAI32" i="6"/>
  <c r="AAH32" i="6"/>
  <c r="AAD32" i="6"/>
  <c r="ZY32" i="6"/>
  <c r="ZX32" i="6"/>
  <c r="ZT32" i="6"/>
</calcChain>
</file>

<file path=xl/sharedStrings.xml><?xml version="1.0" encoding="utf-8"?>
<sst xmlns="http://schemas.openxmlformats.org/spreadsheetml/2006/main" count="628" uniqueCount="128">
  <si>
    <t>DBN9936(T2)-1</t>
    <phoneticPr fontId="2" type="noConversion"/>
  </si>
  <si>
    <t>DBN9936(T2)-2</t>
    <phoneticPr fontId="2" type="noConversion"/>
  </si>
  <si>
    <t>DBN9936(T2)-3</t>
    <phoneticPr fontId="2" type="noConversion"/>
  </si>
  <si>
    <t>DBN318(NT)-1</t>
    <phoneticPr fontId="2" type="noConversion"/>
  </si>
  <si>
    <t>DBN318(NT)-2</t>
    <phoneticPr fontId="2" type="noConversion"/>
  </si>
  <si>
    <t>DBN318(NT)-3</t>
    <phoneticPr fontId="2" type="noConversion"/>
  </si>
  <si>
    <t>XianYu335(XY)-1</t>
    <phoneticPr fontId="2" type="noConversion"/>
  </si>
  <si>
    <t>XianYu335(XY)-2</t>
    <phoneticPr fontId="2" type="noConversion"/>
  </si>
  <si>
    <t>XianYu335(XY)-3</t>
    <phoneticPr fontId="2" type="noConversion"/>
  </si>
  <si>
    <t>DBN9868(T1)-1</t>
    <phoneticPr fontId="2" type="noConversion"/>
  </si>
  <si>
    <t>DBN9868(T1)-2</t>
    <phoneticPr fontId="2" type="noConversion"/>
  </si>
  <si>
    <t>DBN9868(T1)-3</t>
    <phoneticPr fontId="2" type="noConversion"/>
  </si>
  <si>
    <t>2015-T1-ground</t>
    <phoneticPr fontId="2" type="noConversion"/>
  </si>
  <si>
    <t>2015-T2-ground</t>
    <phoneticPr fontId="2" type="noConversion"/>
  </si>
  <si>
    <t>2016-T1-plant</t>
    <phoneticPr fontId="2" type="noConversion"/>
  </si>
  <si>
    <t>2016-T1-ground</t>
    <phoneticPr fontId="2" type="noConversion"/>
  </si>
  <si>
    <t>2017-T2-plant</t>
    <phoneticPr fontId="2" type="noConversion"/>
  </si>
  <si>
    <t>2017-T2-ground</t>
    <phoneticPr fontId="2" type="noConversion"/>
  </si>
  <si>
    <t xml:space="preserve">2015-T1-plant </t>
    <phoneticPr fontId="2" type="noConversion"/>
  </si>
  <si>
    <t xml:space="preserve">2015-T2-plant </t>
    <phoneticPr fontId="2" type="noConversion"/>
  </si>
  <si>
    <t>Orders</t>
    <phoneticPr fontId="2" type="noConversion"/>
  </si>
  <si>
    <t>Families</t>
    <phoneticPr fontId="2" type="noConversion"/>
  </si>
  <si>
    <t>Scolopendrida</t>
    <phoneticPr fontId="2" type="noConversion"/>
  </si>
  <si>
    <t>Scutigeromorpha</t>
    <phoneticPr fontId="2" type="noConversion"/>
  </si>
  <si>
    <t>Polydesmida</t>
    <phoneticPr fontId="2" type="noConversion"/>
  </si>
  <si>
    <t>Acarina</t>
    <phoneticPr fontId="2" type="noConversion"/>
  </si>
  <si>
    <t>Araneae蜘</t>
  </si>
  <si>
    <t xml:space="preserve"> Pentatomidae</t>
  </si>
  <si>
    <t>Collembola</t>
    <phoneticPr fontId="2" type="noConversion"/>
  </si>
  <si>
    <t>Odonata</t>
    <phoneticPr fontId="2" type="noConversion"/>
  </si>
  <si>
    <t>Ephemeroptera</t>
    <phoneticPr fontId="2" type="noConversion"/>
  </si>
  <si>
    <t>Mantodea</t>
    <phoneticPr fontId="2" type="noConversion"/>
  </si>
  <si>
    <t>Orthoptera</t>
    <phoneticPr fontId="2" type="noConversion"/>
  </si>
  <si>
    <t>Dermaptera</t>
    <phoneticPr fontId="2" type="noConversion"/>
  </si>
  <si>
    <t>Hemiptera</t>
    <phoneticPr fontId="2" type="noConversion"/>
  </si>
  <si>
    <t>Corrodentia</t>
    <phoneticPr fontId="2" type="noConversion"/>
  </si>
  <si>
    <t>Thysanoptera</t>
    <phoneticPr fontId="2" type="noConversion"/>
  </si>
  <si>
    <t>Coleoptera</t>
    <phoneticPr fontId="2" type="noConversion"/>
  </si>
  <si>
    <t>Neuroptera</t>
    <phoneticPr fontId="2" type="noConversion"/>
  </si>
  <si>
    <t>Lepidoptera</t>
    <phoneticPr fontId="2" type="noConversion"/>
  </si>
  <si>
    <t>Diptera</t>
    <phoneticPr fontId="2" type="noConversion"/>
  </si>
  <si>
    <t>Hymenoptera</t>
    <phoneticPr fontId="2" type="noConversion"/>
  </si>
  <si>
    <t>Apidae</t>
    <phoneticPr fontId="2" type="noConversion"/>
  </si>
  <si>
    <t>Polistidae</t>
    <phoneticPr fontId="2" type="noConversion"/>
  </si>
  <si>
    <t>Vespidae</t>
    <phoneticPr fontId="2" type="noConversion"/>
  </si>
  <si>
    <t>Tiphiidae</t>
    <phoneticPr fontId="2" type="noConversion"/>
  </si>
  <si>
    <t>Eumenidae</t>
    <phoneticPr fontId="2" type="noConversion"/>
  </si>
  <si>
    <t>Formicidae</t>
    <phoneticPr fontId="2" type="noConversion"/>
  </si>
  <si>
    <t>Bethylidae</t>
    <phoneticPr fontId="2" type="noConversion"/>
  </si>
  <si>
    <t>Trichogrammatidae</t>
    <phoneticPr fontId="2" type="noConversion"/>
  </si>
  <si>
    <t>Ichneumonidae</t>
    <phoneticPr fontId="2" type="noConversion"/>
  </si>
  <si>
    <t>Siricidae</t>
    <phoneticPr fontId="2" type="noConversion"/>
  </si>
  <si>
    <t>Tenthredinidae</t>
    <phoneticPr fontId="2" type="noConversion"/>
  </si>
  <si>
    <t>Trypetidae</t>
    <phoneticPr fontId="2" type="noConversion"/>
  </si>
  <si>
    <t>Agromyzidae</t>
    <phoneticPr fontId="2" type="noConversion"/>
  </si>
  <si>
    <t>Larvaevoridae</t>
    <phoneticPr fontId="2" type="noConversion"/>
  </si>
  <si>
    <t>Calliphoridae</t>
    <phoneticPr fontId="2" type="noConversion"/>
  </si>
  <si>
    <t>Muscidae</t>
    <phoneticPr fontId="2" type="noConversion"/>
  </si>
  <si>
    <t>Drosophilidae</t>
    <phoneticPr fontId="2" type="noConversion"/>
  </si>
  <si>
    <t>Syrphidae</t>
    <phoneticPr fontId="2" type="noConversion"/>
  </si>
  <si>
    <t>Asilidae</t>
    <phoneticPr fontId="2" type="noConversion"/>
  </si>
  <si>
    <t>Tabanidae</t>
    <phoneticPr fontId="2" type="noConversion"/>
  </si>
  <si>
    <t>Cecidomyiidae</t>
    <phoneticPr fontId="2" type="noConversion"/>
  </si>
  <si>
    <t>Mycetophilidae</t>
    <phoneticPr fontId="2" type="noConversion"/>
  </si>
  <si>
    <t>Culicidae</t>
    <phoneticPr fontId="2" type="noConversion"/>
  </si>
  <si>
    <t>Tipulidae</t>
    <phoneticPr fontId="2" type="noConversion"/>
  </si>
  <si>
    <t>Lymantriidae</t>
    <phoneticPr fontId="2" type="noConversion"/>
  </si>
  <si>
    <t>Noctuidae</t>
    <phoneticPr fontId="2" type="noConversion"/>
  </si>
  <si>
    <t>Geometridae</t>
    <phoneticPr fontId="2" type="noConversion"/>
  </si>
  <si>
    <t>Lasiocampidae</t>
    <phoneticPr fontId="2" type="noConversion"/>
  </si>
  <si>
    <t>Pyralidae</t>
    <phoneticPr fontId="2" type="noConversion"/>
  </si>
  <si>
    <t>Cochlidiidae</t>
    <phoneticPr fontId="2" type="noConversion"/>
  </si>
  <si>
    <t>Psychidae</t>
    <phoneticPr fontId="2" type="noConversion"/>
  </si>
  <si>
    <t>Gracilariidae</t>
    <phoneticPr fontId="2" type="noConversion"/>
  </si>
  <si>
    <t>Chrysopidae</t>
    <phoneticPr fontId="2" type="noConversion"/>
  </si>
  <si>
    <t>Curculionoidae</t>
    <phoneticPr fontId="2" type="noConversion"/>
  </si>
  <si>
    <t>Halticidae</t>
    <phoneticPr fontId="2" type="noConversion"/>
  </si>
  <si>
    <t>Galerucidae</t>
    <phoneticPr fontId="2" type="noConversion"/>
  </si>
  <si>
    <t>Chrysomelidae</t>
    <phoneticPr fontId="2" type="noConversion"/>
  </si>
  <si>
    <t>Rutelidae</t>
    <phoneticPr fontId="2" type="noConversion"/>
  </si>
  <si>
    <t>Melolonthidae</t>
    <phoneticPr fontId="2" type="noConversion"/>
  </si>
  <si>
    <t>Geotrupidae</t>
    <phoneticPr fontId="2" type="noConversion"/>
  </si>
  <si>
    <t>Tenebrionidae</t>
    <phoneticPr fontId="2" type="noConversion"/>
  </si>
  <si>
    <t>Meloidae</t>
    <phoneticPr fontId="2" type="noConversion"/>
  </si>
  <si>
    <t>Coccinellidae</t>
    <phoneticPr fontId="2" type="noConversion"/>
  </si>
  <si>
    <t>Nitidulidae</t>
    <phoneticPr fontId="2" type="noConversion"/>
  </si>
  <si>
    <t>Cucujidae</t>
    <phoneticPr fontId="2" type="noConversion"/>
  </si>
  <si>
    <t>Elateridae</t>
    <phoneticPr fontId="2" type="noConversion"/>
  </si>
  <si>
    <t>Pselaphidae</t>
    <phoneticPr fontId="2" type="noConversion"/>
  </si>
  <si>
    <t>Staphylinidae</t>
    <phoneticPr fontId="2" type="noConversion"/>
  </si>
  <si>
    <t>Carabidae</t>
    <phoneticPr fontId="2" type="noConversion"/>
  </si>
  <si>
    <t>Cicindelidae</t>
    <phoneticPr fontId="2" type="noConversion"/>
  </si>
  <si>
    <t>Thripidae</t>
    <phoneticPr fontId="2" type="noConversion"/>
  </si>
  <si>
    <t>Psocidae</t>
    <phoneticPr fontId="2" type="noConversion"/>
  </si>
  <si>
    <t>Lygaeidae</t>
    <phoneticPr fontId="2" type="noConversion"/>
  </si>
  <si>
    <t>Reduviidae</t>
    <phoneticPr fontId="2" type="noConversion"/>
  </si>
  <si>
    <t>Miridae</t>
    <phoneticPr fontId="2" type="noConversion"/>
  </si>
  <si>
    <t xml:space="preserve"> Anthocoridae</t>
    <phoneticPr fontId="2" type="noConversion"/>
  </si>
  <si>
    <t>Aleyrodidae</t>
    <phoneticPr fontId="2" type="noConversion"/>
  </si>
  <si>
    <t>Aphididae</t>
    <phoneticPr fontId="2" type="noConversion"/>
  </si>
  <si>
    <t>Cicadellidae</t>
    <phoneticPr fontId="2" type="noConversion"/>
  </si>
  <si>
    <t>Cercopidae</t>
    <phoneticPr fontId="2" type="noConversion"/>
  </si>
  <si>
    <t>Labiduridae</t>
    <phoneticPr fontId="2" type="noConversion"/>
  </si>
  <si>
    <t>Tridactylidae</t>
    <phoneticPr fontId="2" type="noConversion"/>
  </si>
  <si>
    <t>Gryllotalpidae</t>
    <phoneticPr fontId="2" type="noConversion"/>
  </si>
  <si>
    <t xml:space="preserve"> Gryllidae</t>
    <phoneticPr fontId="2" type="noConversion"/>
  </si>
  <si>
    <t>Tettigoniidae</t>
    <phoneticPr fontId="2" type="noConversion"/>
  </si>
  <si>
    <t>Tettigidae</t>
    <phoneticPr fontId="2" type="noConversion"/>
  </si>
  <si>
    <t>Acridiidae</t>
    <phoneticPr fontId="2" type="noConversion"/>
  </si>
  <si>
    <t>Mantidae</t>
    <phoneticPr fontId="2" type="noConversion"/>
  </si>
  <si>
    <t>Ephemeridae</t>
    <phoneticPr fontId="2" type="noConversion"/>
  </si>
  <si>
    <t>Coenagriidae</t>
    <phoneticPr fontId="2" type="noConversion"/>
  </si>
  <si>
    <t>Libellulidae</t>
    <phoneticPr fontId="2" type="noConversion"/>
  </si>
  <si>
    <t>Sminthuridae</t>
    <phoneticPr fontId="2" type="noConversion"/>
  </si>
  <si>
    <t>Entomobryidae</t>
    <phoneticPr fontId="2" type="noConversion"/>
  </si>
  <si>
    <t>Pholcidae</t>
    <phoneticPr fontId="2" type="noConversion"/>
  </si>
  <si>
    <t>Araneidae</t>
    <phoneticPr fontId="2" type="noConversion"/>
  </si>
  <si>
    <t>Thomisidae</t>
    <phoneticPr fontId="2" type="noConversion"/>
  </si>
  <si>
    <t>Salticidae</t>
    <phoneticPr fontId="2" type="noConversion"/>
  </si>
  <si>
    <t>Theridiidae</t>
    <phoneticPr fontId="2" type="noConversion"/>
  </si>
  <si>
    <t>Linyphiidae</t>
    <phoneticPr fontId="2" type="noConversion"/>
  </si>
  <si>
    <t>Agelenidae</t>
    <phoneticPr fontId="2" type="noConversion"/>
  </si>
  <si>
    <t>Lycosidae</t>
    <phoneticPr fontId="2" type="noConversion"/>
  </si>
  <si>
    <t>Ixodidae</t>
    <phoneticPr fontId="2" type="noConversion"/>
  </si>
  <si>
    <t>Tetranychidae</t>
    <phoneticPr fontId="2" type="noConversion"/>
  </si>
  <si>
    <t>Polydesmidae</t>
    <phoneticPr fontId="2" type="noConversion"/>
  </si>
  <si>
    <t>Scutigeridae</t>
    <phoneticPr fontId="2" type="noConversion"/>
  </si>
  <si>
    <t>Scolopendridae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</si>
</sst>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2"/>
      <name val="宋体"/>
      <charset val="134"/>
    </font>
    <font>
      <sz val="12"/>
      <name val="宋体"/>
      <family val="3"/>
      <charset val="134"/>
    </font>
    <font>
      <sz val="10"/>
      <color theme="1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3" fillId="0" borderId="0">
      <alignment vertical="center"/>
    </xf>
    <xf numFmtId="0" fontId="4" fillId="0" borderId="0">
      <alignment vertical="center"/>
    </xf>
  </cellStyleXfs>
  <cellXfs count="35">
    <xf numFmtId="0" fontId="0" fillId="0" borderId="0" xfId="0"/>
    <xf numFmtId="0" fontId="5" fillId="0" borderId="0" xfId="0" applyFont="1" applyFill="1" applyBorder="1" applyAlignment="1">
      <alignment horizontal="center" vertical="center"/>
    </xf>
    <xf numFmtId="0" fontId="6" fillId="0" borderId="0" xfId="3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0" xfId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0" xfId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vertical="center"/>
    </xf>
    <xf numFmtId="0" fontId="7" fillId="2" borderId="1" xfId="3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/>
    </xf>
    <xf numFmtId="2" fontId="5" fillId="2" borderId="1" xfId="1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6" fillId="0" borderId="6" xfId="2" applyFont="1" applyFill="1" applyBorder="1" applyAlignment="1">
      <alignment horizontal="center" vertical="center"/>
    </xf>
    <xf numFmtId="0" fontId="6" fillId="0" borderId="6" xfId="3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6" fillId="2" borderId="8" xfId="2" applyFont="1" applyFill="1" applyBorder="1" applyAlignment="1">
      <alignment horizontal="center" vertical="center"/>
    </xf>
    <xf numFmtId="0" fontId="7" fillId="2" borderId="8" xfId="2" applyFont="1" applyFill="1" applyBorder="1" applyAlignment="1">
      <alignment horizontal="center" vertical="center"/>
    </xf>
  </cellXfs>
  <cellStyles count="4">
    <cellStyle name="常规" xfId="0" builtinId="0"/>
    <cellStyle name="常规 2" xfId="1" xr:uid="{00000000-0005-0000-0000-000001000000}"/>
    <cellStyle name="常规 3" xfId="2" xr:uid="{00000000-0005-0000-0000-000002000000}"/>
    <cellStyle name="常规 4" xfId="3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I90"/>
  <sheetViews>
    <sheetView tabSelected="1" zoomScale="115" zoomScaleNormal="115" workbookViewId="0">
      <selection activeCell="IC1" sqref="IC1:IC90"/>
    </sheetView>
  </sheetViews>
  <sheetFormatPr defaultColWidth="8.88671875" defaultRowHeight="13.2" x14ac:dyDescent="0.25"/>
  <cols>
    <col min="1" max="1" width="14.44140625" style="1" customWidth="1"/>
    <col min="2" max="2" width="12.33203125" style="1" customWidth="1"/>
    <col min="3" max="78" width="9" style="1" customWidth="1"/>
    <col min="79" max="79" width="9.21875" style="1" customWidth="1"/>
    <col min="80" max="120" width="9" style="1" customWidth="1"/>
    <col min="121" max="122" width="8.88671875" style="1" customWidth="1"/>
    <col min="123" max="169" width="9" style="1" customWidth="1"/>
    <col min="170" max="170" width="10.21875" style="1" customWidth="1"/>
    <col min="171" max="236" width="9" style="1" customWidth="1"/>
    <col min="237" max="237" width="12.33203125" style="1" customWidth="1"/>
    <col min="238" max="362" width="9" style="1" customWidth="1"/>
    <col min="363" max="363" width="7.77734375" style="1" customWidth="1"/>
    <col min="364" max="364" width="12.33203125" style="1" customWidth="1"/>
    <col min="365" max="499" width="9" style="1" customWidth="1"/>
    <col min="500" max="500" width="12.33203125" style="1" customWidth="1"/>
    <col min="501" max="563" width="9" style="1" customWidth="1"/>
    <col min="564" max="564" width="12.33203125" style="1" customWidth="1"/>
    <col min="565" max="689" width="8.88671875" style="1" customWidth="1"/>
    <col min="690" max="690" width="2.88671875" style="1" customWidth="1"/>
    <col min="691" max="691" width="12.33203125" style="1" customWidth="1"/>
    <col min="692" max="705" width="8.88671875" style="1" customWidth="1"/>
    <col min="706" max="706" width="5.6640625" style="1" customWidth="1"/>
    <col min="707" max="710" width="8.88671875" style="1" customWidth="1"/>
    <col min="711" max="711" width="6.33203125" style="1" customWidth="1"/>
    <col min="712" max="715" width="8.88671875" style="1" customWidth="1"/>
    <col min="716" max="716" width="6.21875" style="1" customWidth="1"/>
    <col min="717" max="720" width="8.88671875" style="1" customWidth="1"/>
    <col min="721" max="721" width="5.44140625" style="1" customWidth="1"/>
    <col min="722" max="725" width="8.88671875" style="1" customWidth="1"/>
    <col min="726" max="726" width="5.77734375" style="1" customWidth="1"/>
    <col min="727" max="730" width="8.88671875" style="1" customWidth="1"/>
    <col min="731" max="731" width="6.109375" style="1" customWidth="1"/>
    <col min="732" max="735" width="8.88671875" style="1" customWidth="1"/>
    <col min="736" max="736" width="6.33203125" style="1" customWidth="1"/>
    <col min="737" max="16384" width="8.88671875" style="1"/>
  </cols>
  <sheetData>
    <row r="1" spans="1:736" ht="13.2" customHeight="1" x14ac:dyDescent="0.25">
      <c r="A1" s="21" t="s">
        <v>20</v>
      </c>
      <c r="B1" s="21" t="s">
        <v>21</v>
      </c>
      <c r="C1" s="21" t="s">
        <v>18</v>
      </c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S1" s="21"/>
      <c r="BT1" s="21"/>
      <c r="BU1" s="21"/>
      <c r="BV1" s="21"/>
      <c r="BW1" s="21"/>
      <c r="BX1" s="21"/>
      <c r="BY1" s="21"/>
      <c r="BZ1" s="21"/>
      <c r="CA1" s="21"/>
      <c r="CB1" s="21"/>
      <c r="CC1" s="21"/>
      <c r="CD1" s="21"/>
      <c r="CE1" s="21"/>
      <c r="CF1" s="21"/>
      <c r="CG1" s="21"/>
      <c r="CH1" s="21"/>
      <c r="CI1" s="21"/>
      <c r="CJ1" s="21"/>
      <c r="CK1" s="21"/>
      <c r="CL1" s="21"/>
      <c r="CM1" s="21"/>
      <c r="CN1" s="21"/>
      <c r="CO1" s="21"/>
      <c r="CP1" s="21"/>
      <c r="CQ1" s="21"/>
      <c r="CR1" s="21"/>
      <c r="CS1" s="21"/>
      <c r="CT1" s="21"/>
      <c r="CU1" s="21"/>
      <c r="CV1" s="21"/>
      <c r="CW1" s="21"/>
      <c r="CX1" s="21"/>
      <c r="CY1" s="21"/>
      <c r="CZ1" s="21"/>
      <c r="DA1" s="21"/>
      <c r="DB1" s="21"/>
      <c r="DC1" s="21"/>
      <c r="DD1" s="21"/>
      <c r="DE1" s="21"/>
      <c r="DF1" s="21"/>
      <c r="DG1" s="21"/>
      <c r="DH1" s="21"/>
      <c r="DI1" s="21"/>
      <c r="DJ1" s="21"/>
      <c r="DK1" s="21"/>
      <c r="DL1" s="21"/>
      <c r="DM1" s="21"/>
      <c r="DN1" s="21"/>
      <c r="DO1" s="21"/>
      <c r="DP1" s="21" t="s">
        <v>19</v>
      </c>
      <c r="DQ1" s="21"/>
      <c r="DR1" s="21"/>
      <c r="DS1" s="21"/>
      <c r="DT1" s="21"/>
      <c r="DU1" s="21"/>
      <c r="DV1" s="21"/>
      <c r="DW1" s="21"/>
      <c r="DX1" s="21"/>
      <c r="DY1" s="21"/>
      <c r="DZ1" s="21"/>
      <c r="EA1" s="21"/>
      <c r="EB1" s="21"/>
      <c r="EC1" s="21"/>
      <c r="ED1" s="21"/>
      <c r="EE1" s="21"/>
      <c r="EF1" s="21"/>
      <c r="EG1" s="21"/>
      <c r="EH1" s="21"/>
      <c r="EI1" s="21"/>
      <c r="EJ1" s="21"/>
      <c r="EK1" s="21"/>
      <c r="EL1" s="21"/>
      <c r="EM1" s="21"/>
      <c r="EN1" s="21"/>
      <c r="EO1" s="21"/>
      <c r="EP1" s="21"/>
      <c r="EQ1" s="21"/>
      <c r="ER1" s="21"/>
      <c r="ES1" s="21"/>
      <c r="ET1" s="21"/>
      <c r="EU1" s="21"/>
      <c r="EV1" s="21"/>
      <c r="EW1" s="21"/>
      <c r="EX1" s="21"/>
      <c r="EY1" s="21"/>
      <c r="EZ1" s="21"/>
      <c r="FA1" s="21"/>
      <c r="FB1" s="21"/>
      <c r="FC1" s="21"/>
      <c r="FD1" s="21"/>
      <c r="FE1" s="21"/>
      <c r="FF1" s="21"/>
      <c r="FG1" s="21"/>
      <c r="FH1" s="21"/>
      <c r="FI1" s="21"/>
      <c r="FJ1" s="21"/>
      <c r="FK1" s="21"/>
      <c r="FL1" s="21"/>
      <c r="FM1" s="21"/>
      <c r="FN1" s="21"/>
      <c r="FO1" s="21"/>
      <c r="FP1" s="21"/>
      <c r="FQ1" s="21"/>
      <c r="FR1" s="21"/>
      <c r="FS1" s="21"/>
      <c r="FT1" s="21"/>
      <c r="FU1" s="21"/>
      <c r="FV1" s="21"/>
      <c r="FW1" s="21"/>
      <c r="FX1" s="21"/>
      <c r="FY1" s="21"/>
      <c r="FZ1" s="21"/>
      <c r="GA1" s="21"/>
      <c r="GB1" s="21"/>
      <c r="GC1" s="21"/>
      <c r="GD1" s="21"/>
      <c r="GE1" s="21"/>
      <c r="GF1" s="21"/>
      <c r="GG1" s="21"/>
      <c r="GH1" s="21"/>
      <c r="GI1" s="21"/>
      <c r="GJ1" s="21"/>
      <c r="GK1" s="21"/>
      <c r="GL1" s="21"/>
      <c r="GM1" s="21"/>
      <c r="GN1" s="21"/>
      <c r="GO1" s="21"/>
      <c r="GP1" s="21"/>
      <c r="GQ1" s="21"/>
      <c r="GR1" s="21"/>
      <c r="GS1" s="21"/>
      <c r="GT1" s="21"/>
      <c r="GU1" s="21"/>
      <c r="GV1" s="21"/>
      <c r="GW1" s="21"/>
      <c r="GX1" s="21"/>
      <c r="GY1" s="21"/>
      <c r="GZ1" s="21"/>
      <c r="HA1" s="21"/>
      <c r="HB1" s="21"/>
      <c r="HC1" s="21"/>
      <c r="HD1" s="21"/>
      <c r="HE1" s="21"/>
      <c r="HF1" s="21"/>
      <c r="HG1" s="21"/>
      <c r="HH1" s="21"/>
      <c r="HI1" s="21"/>
      <c r="HJ1" s="21"/>
      <c r="HK1" s="21"/>
      <c r="HL1" s="21"/>
      <c r="HM1" s="21"/>
      <c r="HN1" s="21"/>
      <c r="HO1" s="21"/>
      <c r="HP1" s="21"/>
      <c r="HQ1" s="21"/>
      <c r="HR1" s="21"/>
      <c r="HS1" s="21"/>
      <c r="HT1" s="21"/>
      <c r="HU1" s="21"/>
      <c r="HV1" s="21"/>
      <c r="HW1" s="21"/>
      <c r="HX1" s="21"/>
      <c r="HY1" s="21"/>
      <c r="HZ1" s="21"/>
      <c r="IA1" s="21"/>
      <c r="IB1" s="21"/>
      <c r="IC1" s="21" t="s">
        <v>21</v>
      </c>
      <c r="ID1" s="31" t="s">
        <v>12</v>
      </c>
      <c r="IE1" s="21"/>
      <c r="IF1" s="21"/>
      <c r="IG1" s="21"/>
      <c r="IH1" s="21"/>
      <c r="II1" s="21"/>
      <c r="IJ1" s="21"/>
      <c r="IK1" s="21"/>
      <c r="IL1" s="21"/>
      <c r="IM1" s="21"/>
      <c r="IN1" s="21"/>
      <c r="IO1" s="21"/>
      <c r="IP1" s="21"/>
      <c r="IQ1" s="21"/>
      <c r="IR1" s="21"/>
      <c r="IS1" s="21"/>
      <c r="IT1" s="21"/>
      <c r="IU1" s="21"/>
      <c r="IV1" s="21"/>
      <c r="IW1" s="21"/>
      <c r="IX1" s="21"/>
      <c r="IY1" s="21"/>
      <c r="IZ1" s="21"/>
      <c r="JA1" s="21"/>
      <c r="JB1" s="21"/>
      <c r="JC1" s="21"/>
      <c r="JD1" s="21"/>
      <c r="JE1" s="21"/>
      <c r="JF1" s="21"/>
      <c r="JG1" s="21"/>
      <c r="JH1" s="21"/>
      <c r="JI1" s="21"/>
      <c r="JJ1" s="21"/>
      <c r="JK1" s="21"/>
      <c r="JL1" s="21"/>
      <c r="JM1" s="21"/>
      <c r="JN1" s="21"/>
      <c r="JO1" s="21"/>
      <c r="JP1" s="21"/>
      <c r="JQ1" s="21"/>
      <c r="JR1" s="21"/>
      <c r="JS1" s="21"/>
      <c r="JT1" s="21"/>
      <c r="JU1" s="21"/>
      <c r="JV1" s="21"/>
      <c r="JW1" s="21"/>
      <c r="JX1" s="21"/>
      <c r="JY1" s="21"/>
      <c r="JZ1" s="21"/>
      <c r="KA1" s="21"/>
      <c r="KB1" s="21"/>
      <c r="KC1" s="21"/>
      <c r="KD1" s="21"/>
      <c r="KE1" s="21"/>
      <c r="KF1" s="21"/>
      <c r="KG1" s="21"/>
      <c r="KH1" s="21"/>
      <c r="KI1" s="21"/>
      <c r="KJ1" s="21"/>
      <c r="KK1" s="21"/>
      <c r="KL1" s="21"/>
      <c r="KM1" s="21"/>
      <c r="KN1" s="21"/>
      <c r="KO1" s="21" t="s">
        <v>13</v>
      </c>
      <c r="KP1" s="21"/>
      <c r="KQ1" s="21"/>
      <c r="KR1" s="21"/>
      <c r="KS1" s="21"/>
      <c r="KT1" s="21"/>
      <c r="KU1" s="21"/>
      <c r="KV1" s="21"/>
      <c r="KW1" s="21"/>
      <c r="KX1" s="21"/>
      <c r="KY1" s="21"/>
      <c r="KZ1" s="21"/>
      <c r="LA1" s="21"/>
      <c r="LB1" s="21"/>
      <c r="LC1" s="21"/>
      <c r="LD1" s="21"/>
      <c r="LE1" s="21"/>
      <c r="LF1" s="21"/>
      <c r="LG1" s="21"/>
      <c r="LH1" s="21"/>
      <c r="LI1" s="21"/>
      <c r="LJ1" s="21"/>
      <c r="LK1" s="21"/>
      <c r="LL1" s="21"/>
      <c r="LM1" s="21"/>
      <c r="LN1" s="21"/>
      <c r="LO1" s="21"/>
      <c r="LP1" s="21"/>
      <c r="LQ1" s="21"/>
      <c r="LR1" s="21"/>
      <c r="LS1" s="21"/>
      <c r="LT1" s="21"/>
      <c r="LU1" s="21"/>
      <c r="LV1" s="21"/>
      <c r="LW1" s="21"/>
      <c r="LX1" s="21"/>
      <c r="LY1" s="21"/>
      <c r="LZ1" s="21"/>
      <c r="MA1" s="21"/>
      <c r="MB1" s="21"/>
      <c r="MC1" s="21"/>
      <c r="MD1" s="21"/>
      <c r="ME1" s="21"/>
      <c r="MF1" s="21"/>
      <c r="MG1" s="21"/>
      <c r="MH1" s="21"/>
      <c r="MI1" s="21"/>
      <c r="MJ1" s="21"/>
      <c r="MK1" s="21"/>
      <c r="ML1" s="21"/>
      <c r="MM1" s="21"/>
      <c r="MN1" s="21"/>
      <c r="MO1" s="21"/>
      <c r="MP1" s="21"/>
      <c r="MQ1" s="21"/>
      <c r="MR1" s="21"/>
      <c r="MS1" s="21"/>
      <c r="MT1" s="21"/>
      <c r="MU1" s="21"/>
      <c r="MV1" s="21"/>
      <c r="MW1" s="21"/>
      <c r="MX1" s="21"/>
      <c r="MY1" s="21"/>
      <c r="MZ1" s="21" t="s">
        <v>21</v>
      </c>
      <c r="NA1" s="31" t="s">
        <v>14</v>
      </c>
      <c r="NB1" s="21"/>
      <c r="NC1" s="21"/>
      <c r="ND1" s="21"/>
      <c r="NE1" s="21"/>
      <c r="NF1" s="21"/>
      <c r="NG1" s="21"/>
      <c r="NH1" s="21"/>
      <c r="NI1" s="21"/>
      <c r="NJ1" s="21"/>
      <c r="NK1" s="21"/>
      <c r="NL1" s="21"/>
      <c r="NM1" s="21"/>
      <c r="NN1" s="21"/>
      <c r="NO1" s="21"/>
      <c r="NP1" s="21"/>
      <c r="NQ1" s="21"/>
      <c r="NR1" s="21"/>
      <c r="NS1" s="21"/>
      <c r="NT1" s="21"/>
      <c r="NU1" s="21"/>
      <c r="NV1" s="21"/>
      <c r="NW1" s="21"/>
      <c r="NX1" s="21"/>
      <c r="NY1" s="21"/>
      <c r="NZ1" s="21"/>
      <c r="OA1" s="21"/>
      <c r="OB1" s="21"/>
      <c r="OC1" s="21"/>
      <c r="OD1" s="21"/>
      <c r="OE1" s="21"/>
      <c r="OF1" s="21"/>
      <c r="OG1" s="21"/>
      <c r="OH1" s="21"/>
      <c r="OI1" s="21"/>
      <c r="OJ1" s="21"/>
      <c r="OK1" s="21"/>
      <c r="OL1" s="21"/>
      <c r="OM1" s="21"/>
      <c r="ON1" s="21"/>
      <c r="OO1" s="21"/>
      <c r="OP1" s="21"/>
      <c r="OQ1" s="21"/>
      <c r="OR1" s="21"/>
      <c r="OS1" s="21"/>
      <c r="OT1" s="21"/>
      <c r="OU1" s="21"/>
      <c r="OV1" s="21"/>
      <c r="OW1" s="21"/>
      <c r="OX1" s="21"/>
      <c r="OY1" s="21"/>
      <c r="OZ1" s="21"/>
      <c r="PA1" s="21"/>
      <c r="PB1" s="21"/>
      <c r="PC1" s="21"/>
      <c r="PD1" s="21"/>
      <c r="PE1" s="21"/>
      <c r="PF1" s="21"/>
      <c r="PG1" s="21"/>
      <c r="PH1" s="21"/>
      <c r="PI1" s="21"/>
      <c r="PJ1" s="21"/>
      <c r="PK1" s="21"/>
      <c r="PL1" s="21"/>
      <c r="PM1" s="21"/>
      <c r="PN1" s="21"/>
      <c r="PO1" s="21"/>
      <c r="PP1" s="21"/>
      <c r="PQ1" s="21"/>
      <c r="PR1" s="21"/>
      <c r="PS1" s="21"/>
      <c r="PT1" s="21"/>
      <c r="PU1" s="21"/>
      <c r="PV1" s="21"/>
      <c r="PW1" s="21"/>
      <c r="PX1" s="21"/>
      <c r="PY1" s="21"/>
      <c r="PZ1" s="21"/>
      <c r="QA1" s="21"/>
      <c r="QB1" s="21"/>
      <c r="QC1" s="21"/>
      <c r="QD1" s="21"/>
      <c r="QE1" s="21"/>
      <c r="QF1" s="21"/>
      <c r="QG1" s="21"/>
      <c r="QH1" s="21"/>
      <c r="QI1" s="21"/>
      <c r="QJ1" s="21"/>
      <c r="QK1" s="21"/>
      <c r="QL1" s="21"/>
      <c r="QM1" s="21"/>
      <c r="QN1" s="21"/>
      <c r="QO1" s="21"/>
      <c r="QP1" s="21"/>
      <c r="QQ1" s="21"/>
      <c r="QR1" s="21"/>
      <c r="QS1" s="21"/>
      <c r="QT1" s="21"/>
      <c r="QU1" s="21"/>
      <c r="QV1" s="21"/>
      <c r="QW1" s="21"/>
      <c r="QX1" s="21"/>
      <c r="QY1" s="21"/>
      <c r="QZ1" s="21"/>
      <c r="RA1" s="21"/>
      <c r="RB1" s="21"/>
      <c r="RC1" s="21"/>
      <c r="RD1" s="21"/>
      <c r="RE1" s="21"/>
      <c r="RF1" s="21"/>
      <c r="RG1" s="21"/>
      <c r="RH1" s="21"/>
      <c r="RI1" s="21"/>
      <c r="RJ1" s="21"/>
      <c r="RK1" s="21"/>
      <c r="RL1" s="21"/>
      <c r="RM1" s="21"/>
      <c r="RN1" s="21"/>
      <c r="RO1" s="21"/>
      <c r="RP1" s="21"/>
      <c r="RQ1" s="21"/>
      <c r="RR1" s="21"/>
      <c r="RS1" s="21"/>
      <c r="RT1" s="21"/>
      <c r="RU1" s="21"/>
      <c r="RV1" s="21"/>
      <c r="RW1" s="21"/>
      <c r="RX1" s="21"/>
      <c r="RY1" s="21"/>
      <c r="RZ1" s="21"/>
      <c r="SA1" s="21"/>
      <c r="SB1" s="21"/>
      <c r="SC1" s="21"/>
      <c r="SD1" s="21"/>
      <c r="SE1" s="21"/>
      <c r="SF1" s="21" t="s">
        <v>21</v>
      </c>
      <c r="SG1" s="31" t="s">
        <v>15</v>
      </c>
      <c r="SH1" s="21"/>
      <c r="SI1" s="21"/>
      <c r="SJ1" s="21"/>
      <c r="SK1" s="21"/>
      <c r="SL1" s="21"/>
      <c r="SM1" s="21"/>
      <c r="SN1" s="21"/>
      <c r="SO1" s="21"/>
      <c r="SP1" s="21"/>
      <c r="SQ1" s="21"/>
      <c r="SR1" s="21"/>
      <c r="SS1" s="21"/>
      <c r="ST1" s="21"/>
      <c r="SU1" s="21"/>
      <c r="SV1" s="21"/>
      <c r="SW1" s="21"/>
      <c r="SX1" s="21"/>
      <c r="SY1" s="21"/>
      <c r="SZ1" s="21"/>
      <c r="TA1" s="21"/>
      <c r="TB1" s="21"/>
      <c r="TC1" s="21"/>
      <c r="TD1" s="21"/>
      <c r="TE1" s="21"/>
      <c r="TF1" s="21"/>
      <c r="TG1" s="21"/>
      <c r="TH1" s="21"/>
      <c r="TI1" s="21"/>
      <c r="TJ1" s="21"/>
      <c r="TK1" s="21"/>
      <c r="TL1" s="21"/>
      <c r="TM1" s="21"/>
      <c r="TN1" s="21"/>
      <c r="TO1" s="21"/>
      <c r="TP1" s="21"/>
      <c r="TQ1" s="21"/>
      <c r="TR1" s="21"/>
      <c r="TS1" s="21"/>
      <c r="TT1" s="21"/>
      <c r="TU1" s="21"/>
      <c r="TV1" s="21"/>
      <c r="TW1" s="21"/>
      <c r="TX1" s="21"/>
      <c r="TY1" s="21"/>
      <c r="TZ1" s="21"/>
      <c r="UA1" s="21"/>
      <c r="UB1" s="21"/>
      <c r="UC1" s="21"/>
      <c r="UD1" s="21"/>
      <c r="UE1" s="21"/>
      <c r="UF1" s="21"/>
      <c r="UG1" s="21"/>
      <c r="UH1" s="21"/>
      <c r="UI1" s="21"/>
      <c r="UJ1" s="21"/>
      <c r="UK1" s="21"/>
      <c r="UL1" s="21"/>
      <c r="UM1" s="21"/>
      <c r="UN1" s="21"/>
      <c r="UO1" s="21"/>
      <c r="UP1" s="21"/>
      <c r="UQ1" s="21"/>
      <c r="UR1" s="21" t="s">
        <v>21</v>
      </c>
      <c r="US1" s="31" t="s">
        <v>16</v>
      </c>
      <c r="UT1" s="21"/>
      <c r="UU1" s="21"/>
      <c r="UV1" s="21"/>
      <c r="UW1" s="21"/>
      <c r="UX1" s="21"/>
      <c r="UY1" s="21"/>
      <c r="UZ1" s="21"/>
      <c r="VA1" s="21"/>
      <c r="VB1" s="21"/>
      <c r="VC1" s="21"/>
      <c r="VD1" s="21"/>
      <c r="VE1" s="21"/>
      <c r="VF1" s="21"/>
      <c r="VG1" s="21"/>
      <c r="VH1" s="21"/>
      <c r="VI1" s="21"/>
      <c r="VJ1" s="21"/>
      <c r="VK1" s="21"/>
      <c r="VL1" s="21"/>
      <c r="VM1" s="21"/>
      <c r="VN1" s="21"/>
      <c r="VO1" s="21"/>
      <c r="VP1" s="21"/>
      <c r="VQ1" s="21"/>
      <c r="VR1" s="21"/>
      <c r="VS1" s="21"/>
      <c r="VT1" s="21"/>
      <c r="VU1" s="21"/>
      <c r="VV1" s="21"/>
      <c r="VW1" s="21"/>
      <c r="VX1" s="21"/>
      <c r="VY1" s="21"/>
      <c r="VZ1" s="21"/>
      <c r="WA1" s="21"/>
      <c r="WB1" s="21"/>
      <c r="WC1" s="21"/>
      <c r="WD1" s="21"/>
      <c r="WE1" s="21"/>
      <c r="WF1" s="21"/>
      <c r="WG1" s="21"/>
      <c r="WH1" s="21"/>
      <c r="WI1" s="21"/>
      <c r="WJ1" s="21"/>
      <c r="WK1" s="21"/>
      <c r="WL1" s="21"/>
      <c r="WM1" s="21"/>
      <c r="WN1" s="21"/>
      <c r="WO1" s="21"/>
      <c r="WP1" s="21"/>
      <c r="WQ1" s="21"/>
      <c r="WR1" s="21"/>
      <c r="WS1" s="21"/>
      <c r="WT1" s="21"/>
      <c r="WU1" s="21"/>
      <c r="WV1" s="21"/>
      <c r="WW1" s="21"/>
      <c r="WX1" s="21"/>
      <c r="WY1" s="21"/>
      <c r="WZ1" s="21"/>
      <c r="XA1" s="21"/>
      <c r="XB1" s="21"/>
      <c r="XC1" s="21"/>
      <c r="XD1" s="21"/>
      <c r="XE1" s="21"/>
      <c r="XF1" s="21"/>
      <c r="XG1" s="21"/>
      <c r="XH1" s="21"/>
      <c r="XI1" s="21"/>
      <c r="XJ1" s="21"/>
      <c r="XK1" s="21"/>
      <c r="XL1" s="21"/>
      <c r="XM1" s="21"/>
      <c r="XN1" s="21"/>
      <c r="XO1" s="21"/>
      <c r="XP1" s="21"/>
      <c r="XQ1" s="21"/>
      <c r="XR1" s="21"/>
      <c r="XS1" s="21"/>
      <c r="XT1" s="21"/>
      <c r="XU1" s="21"/>
      <c r="XV1" s="21"/>
      <c r="XW1" s="21"/>
      <c r="XX1" s="21"/>
      <c r="XY1" s="21"/>
      <c r="XZ1" s="21"/>
      <c r="YA1" s="21"/>
      <c r="YB1" s="21"/>
      <c r="YC1" s="21"/>
      <c r="YD1" s="21"/>
      <c r="YE1" s="21"/>
      <c r="YF1" s="21"/>
      <c r="YG1" s="21"/>
      <c r="YH1" s="21"/>
      <c r="YI1" s="21"/>
      <c r="YJ1" s="21"/>
      <c r="YK1" s="21"/>
      <c r="YL1" s="21"/>
      <c r="YM1" s="21"/>
      <c r="YN1" s="21"/>
      <c r="YO1" s="21"/>
      <c r="YP1" s="21"/>
      <c r="YQ1" s="21"/>
      <c r="YR1" s="21"/>
      <c r="YS1" s="21"/>
      <c r="YT1" s="21"/>
      <c r="YU1" s="21"/>
      <c r="YV1" s="21"/>
      <c r="YW1" s="21"/>
      <c r="YX1" s="21"/>
      <c r="YY1" s="21"/>
      <c r="YZ1" s="21"/>
      <c r="ZA1" s="21"/>
      <c r="ZB1" s="21"/>
      <c r="ZC1" s="21"/>
      <c r="ZD1" s="21"/>
      <c r="ZE1" s="21"/>
      <c r="ZF1" s="21"/>
      <c r="ZG1" s="21"/>
      <c r="ZH1" s="21"/>
      <c r="ZI1" s="21"/>
      <c r="ZJ1" s="21"/>
      <c r="ZK1" s="21"/>
      <c r="ZL1" s="21"/>
      <c r="ZM1" s="21"/>
      <c r="ZN1" s="21"/>
      <c r="ZO1" s="21" t="s">
        <v>21</v>
      </c>
      <c r="ZP1" s="23" t="s">
        <v>17</v>
      </c>
      <c r="ZQ1" s="23"/>
      <c r="ZR1" s="23"/>
      <c r="ZS1" s="23"/>
      <c r="ZT1" s="23"/>
      <c r="ZU1" s="23"/>
      <c r="ZV1" s="23"/>
      <c r="ZW1" s="23"/>
      <c r="ZX1" s="23"/>
      <c r="ZY1" s="23"/>
      <c r="ZZ1" s="23"/>
      <c r="AAA1" s="23"/>
      <c r="AAB1" s="23"/>
      <c r="AAC1" s="23"/>
      <c r="AAD1" s="23"/>
      <c r="AAE1" s="23"/>
      <c r="AAF1" s="23"/>
      <c r="AAG1" s="23"/>
      <c r="AAH1" s="23"/>
      <c r="AAI1" s="23"/>
      <c r="AAJ1" s="23"/>
      <c r="AAK1" s="23"/>
      <c r="AAL1" s="23"/>
      <c r="AAM1" s="23"/>
      <c r="AAN1" s="23"/>
      <c r="AAO1" s="23"/>
      <c r="AAP1" s="23"/>
      <c r="AAQ1" s="23"/>
      <c r="AAR1" s="23"/>
      <c r="AAS1" s="23"/>
      <c r="AAT1" s="23"/>
      <c r="AAU1" s="23"/>
      <c r="AAV1" s="23"/>
      <c r="AAW1" s="23"/>
      <c r="AAX1" s="23"/>
      <c r="AAY1" s="23"/>
      <c r="AAZ1" s="23"/>
      <c r="ABA1" s="23"/>
      <c r="ABB1" s="23"/>
      <c r="ABC1" s="23"/>
      <c r="ABD1" s="23"/>
      <c r="ABE1" s="23"/>
      <c r="ABF1" s="23"/>
      <c r="ABG1" s="23"/>
      <c r="ABH1" s="24"/>
    </row>
    <row r="2" spans="1:736" x14ac:dyDescent="0.25">
      <c r="A2" s="21"/>
      <c r="B2" s="21"/>
      <c r="C2" s="21" t="s">
        <v>6</v>
      </c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 t="s">
        <v>7</v>
      </c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 t="s">
        <v>8</v>
      </c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 t="s">
        <v>3</v>
      </c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 t="s">
        <v>4</v>
      </c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 t="s">
        <v>5</v>
      </c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 t="s">
        <v>9</v>
      </c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 t="s">
        <v>10</v>
      </c>
      <c r="CQ2" s="21"/>
      <c r="CR2" s="21"/>
      <c r="CS2" s="21"/>
      <c r="CT2" s="21"/>
      <c r="CU2" s="21"/>
      <c r="CV2" s="21"/>
      <c r="CW2" s="21"/>
      <c r="CX2" s="21"/>
      <c r="CY2" s="21"/>
      <c r="CZ2" s="21"/>
      <c r="DA2" s="21"/>
      <c r="DB2" s="21"/>
      <c r="DC2" s="21" t="s">
        <v>11</v>
      </c>
      <c r="DD2" s="21"/>
      <c r="DE2" s="21"/>
      <c r="DF2" s="21"/>
      <c r="DG2" s="21"/>
      <c r="DH2" s="21"/>
      <c r="DI2" s="21"/>
      <c r="DJ2" s="21"/>
      <c r="DK2" s="21"/>
      <c r="DL2" s="21"/>
      <c r="DM2" s="21"/>
      <c r="DN2" s="21"/>
      <c r="DO2" s="21"/>
      <c r="DP2" s="21" t="s">
        <v>6</v>
      </c>
      <c r="DQ2" s="21"/>
      <c r="DR2" s="21"/>
      <c r="DS2" s="21"/>
      <c r="DT2" s="21"/>
      <c r="DU2" s="21"/>
      <c r="DV2" s="21"/>
      <c r="DW2" s="21"/>
      <c r="DX2" s="21"/>
      <c r="DY2" s="21"/>
      <c r="DZ2" s="21"/>
      <c r="EA2" s="21"/>
      <c r="EB2" s="21"/>
      <c r="EC2" s="21" t="s">
        <v>7</v>
      </c>
      <c r="ED2" s="21"/>
      <c r="EE2" s="21"/>
      <c r="EF2" s="21"/>
      <c r="EG2" s="21"/>
      <c r="EH2" s="21"/>
      <c r="EI2" s="21"/>
      <c r="EJ2" s="21"/>
      <c r="EK2" s="21"/>
      <c r="EL2" s="21"/>
      <c r="EM2" s="21"/>
      <c r="EN2" s="21"/>
      <c r="EO2" s="21"/>
      <c r="EP2" s="21" t="s">
        <v>8</v>
      </c>
      <c r="EQ2" s="21"/>
      <c r="ER2" s="21"/>
      <c r="ES2" s="21"/>
      <c r="ET2" s="21"/>
      <c r="EU2" s="21"/>
      <c r="EV2" s="21"/>
      <c r="EW2" s="21"/>
      <c r="EX2" s="21"/>
      <c r="EY2" s="21"/>
      <c r="EZ2" s="21"/>
      <c r="FA2" s="21"/>
      <c r="FB2" s="21"/>
      <c r="FC2" s="21" t="s">
        <v>3</v>
      </c>
      <c r="FD2" s="21"/>
      <c r="FE2" s="21"/>
      <c r="FF2" s="21"/>
      <c r="FG2" s="21"/>
      <c r="FH2" s="21"/>
      <c r="FI2" s="21"/>
      <c r="FJ2" s="21"/>
      <c r="FK2" s="21"/>
      <c r="FL2" s="21"/>
      <c r="FM2" s="21"/>
      <c r="FN2" s="21"/>
      <c r="FO2" s="21"/>
      <c r="FP2" s="21" t="s">
        <v>4</v>
      </c>
      <c r="FQ2" s="21"/>
      <c r="FR2" s="21"/>
      <c r="FS2" s="21"/>
      <c r="FT2" s="21"/>
      <c r="FU2" s="21"/>
      <c r="FV2" s="21"/>
      <c r="FW2" s="21"/>
      <c r="FX2" s="21"/>
      <c r="FY2" s="21"/>
      <c r="FZ2" s="21"/>
      <c r="GA2" s="21"/>
      <c r="GB2" s="21"/>
      <c r="GC2" s="21" t="s">
        <v>5</v>
      </c>
      <c r="GD2" s="21"/>
      <c r="GE2" s="21"/>
      <c r="GF2" s="21"/>
      <c r="GG2" s="21"/>
      <c r="GH2" s="21"/>
      <c r="GI2" s="21"/>
      <c r="GJ2" s="21"/>
      <c r="GK2" s="21"/>
      <c r="GL2" s="21"/>
      <c r="GM2" s="21"/>
      <c r="GN2" s="21"/>
      <c r="GO2" s="21"/>
      <c r="GP2" s="21" t="s">
        <v>0</v>
      </c>
      <c r="GQ2" s="21"/>
      <c r="GR2" s="21"/>
      <c r="GS2" s="21"/>
      <c r="GT2" s="21"/>
      <c r="GU2" s="21"/>
      <c r="GV2" s="21"/>
      <c r="GW2" s="21"/>
      <c r="GX2" s="21"/>
      <c r="GY2" s="21"/>
      <c r="GZ2" s="21"/>
      <c r="HA2" s="21"/>
      <c r="HB2" s="21"/>
      <c r="HC2" s="21" t="s">
        <v>1</v>
      </c>
      <c r="HD2" s="21"/>
      <c r="HE2" s="21"/>
      <c r="HF2" s="21"/>
      <c r="HG2" s="21"/>
      <c r="HH2" s="21"/>
      <c r="HI2" s="21"/>
      <c r="HJ2" s="21"/>
      <c r="HK2" s="21"/>
      <c r="HL2" s="21"/>
      <c r="HM2" s="21"/>
      <c r="HN2" s="21"/>
      <c r="HO2" s="21"/>
      <c r="HP2" s="21" t="s">
        <v>2</v>
      </c>
      <c r="HQ2" s="21"/>
      <c r="HR2" s="21"/>
      <c r="HS2" s="21"/>
      <c r="HT2" s="21"/>
      <c r="HU2" s="21"/>
      <c r="HV2" s="21"/>
      <c r="HW2" s="21"/>
      <c r="HX2" s="21"/>
      <c r="HY2" s="21"/>
      <c r="HZ2" s="21"/>
      <c r="IA2" s="21"/>
      <c r="IB2" s="21"/>
      <c r="IC2" s="21"/>
      <c r="ID2" s="33" t="s">
        <v>6</v>
      </c>
      <c r="IE2" s="26"/>
      <c r="IF2" s="26"/>
      <c r="IG2" s="26"/>
      <c r="IH2" s="26"/>
      <c r="II2" s="26"/>
      <c r="IJ2" s="26"/>
      <c r="IK2" s="26" t="s">
        <v>7</v>
      </c>
      <c r="IL2" s="26"/>
      <c r="IM2" s="26"/>
      <c r="IN2" s="26"/>
      <c r="IO2" s="26"/>
      <c r="IP2" s="26"/>
      <c r="IQ2" s="26"/>
      <c r="IR2" s="26" t="s">
        <v>8</v>
      </c>
      <c r="IS2" s="26"/>
      <c r="IT2" s="26"/>
      <c r="IU2" s="26"/>
      <c r="IV2" s="26"/>
      <c r="IW2" s="26"/>
      <c r="IX2" s="26"/>
      <c r="IY2" s="26" t="s">
        <v>3</v>
      </c>
      <c r="IZ2" s="26"/>
      <c r="JA2" s="26"/>
      <c r="JB2" s="26"/>
      <c r="JC2" s="26"/>
      <c r="JD2" s="26"/>
      <c r="JE2" s="26"/>
      <c r="JF2" s="26" t="s">
        <v>4</v>
      </c>
      <c r="JG2" s="26"/>
      <c r="JH2" s="26"/>
      <c r="JI2" s="26"/>
      <c r="JJ2" s="26"/>
      <c r="JK2" s="26"/>
      <c r="JL2" s="26"/>
      <c r="JM2" s="26" t="s">
        <v>5</v>
      </c>
      <c r="JN2" s="26"/>
      <c r="JO2" s="26"/>
      <c r="JP2" s="26"/>
      <c r="JQ2" s="26"/>
      <c r="JR2" s="26"/>
      <c r="JS2" s="26"/>
      <c r="JT2" s="26" t="s">
        <v>9</v>
      </c>
      <c r="JU2" s="26"/>
      <c r="JV2" s="26"/>
      <c r="JW2" s="26"/>
      <c r="JX2" s="26"/>
      <c r="JY2" s="26"/>
      <c r="JZ2" s="26"/>
      <c r="KA2" s="26" t="s">
        <v>10</v>
      </c>
      <c r="KB2" s="26"/>
      <c r="KC2" s="26"/>
      <c r="KD2" s="26"/>
      <c r="KE2" s="26"/>
      <c r="KF2" s="26"/>
      <c r="KG2" s="26"/>
      <c r="KH2" s="26" t="s">
        <v>11</v>
      </c>
      <c r="KI2" s="26"/>
      <c r="KJ2" s="26"/>
      <c r="KK2" s="26"/>
      <c r="KL2" s="26"/>
      <c r="KM2" s="26"/>
      <c r="KN2" s="26"/>
      <c r="KO2" s="26" t="s">
        <v>6</v>
      </c>
      <c r="KP2" s="26"/>
      <c r="KQ2" s="26"/>
      <c r="KR2" s="26"/>
      <c r="KS2" s="26"/>
      <c r="KT2" s="26"/>
      <c r="KU2" s="26"/>
      <c r="KV2" s="26" t="s">
        <v>7</v>
      </c>
      <c r="KW2" s="26"/>
      <c r="KX2" s="26"/>
      <c r="KY2" s="26"/>
      <c r="KZ2" s="26"/>
      <c r="LA2" s="26"/>
      <c r="LB2" s="26"/>
      <c r="LC2" s="26" t="s">
        <v>8</v>
      </c>
      <c r="LD2" s="26"/>
      <c r="LE2" s="26"/>
      <c r="LF2" s="26"/>
      <c r="LG2" s="26"/>
      <c r="LH2" s="26"/>
      <c r="LI2" s="26"/>
      <c r="LJ2" s="26" t="s">
        <v>3</v>
      </c>
      <c r="LK2" s="26"/>
      <c r="LL2" s="26"/>
      <c r="LM2" s="26"/>
      <c r="LN2" s="26"/>
      <c r="LO2" s="26"/>
      <c r="LP2" s="26"/>
      <c r="LQ2" s="26" t="s">
        <v>4</v>
      </c>
      <c r="LR2" s="26"/>
      <c r="LS2" s="26"/>
      <c r="LT2" s="26"/>
      <c r="LU2" s="26"/>
      <c r="LV2" s="26"/>
      <c r="LW2" s="26"/>
      <c r="LX2" s="26" t="s">
        <v>5</v>
      </c>
      <c r="LY2" s="26"/>
      <c r="LZ2" s="26"/>
      <c r="MA2" s="26"/>
      <c r="MB2" s="26"/>
      <c r="MC2" s="26"/>
      <c r="MD2" s="26"/>
      <c r="ME2" s="26" t="s">
        <v>0</v>
      </c>
      <c r="MF2" s="26"/>
      <c r="MG2" s="26"/>
      <c r="MH2" s="26"/>
      <c r="MI2" s="26"/>
      <c r="MJ2" s="26"/>
      <c r="MK2" s="26"/>
      <c r="ML2" s="26" t="s">
        <v>1</v>
      </c>
      <c r="MM2" s="26"/>
      <c r="MN2" s="26"/>
      <c r="MO2" s="26"/>
      <c r="MP2" s="26"/>
      <c r="MQ2" s="26"/>
      <c r="MR2" s="26"/>
      <c r="MS2" s="26" t="s">
        <v>2</v>
      </c>
      <c r="MT2" s="26"/>
      <c r="MU2" s="26"/>
      <c r="MV2" s="26"/>
      <c r="MW2" s="26"/>
      <c r="MX2" s="26"/>
      <c r="MY2" s="26"/>
      <c r="MZ2" s="21"/>
      <c r="NA2" s="31" t="s">
        <v>6</v>
      </c>
      <c r="NB2" s="21"/>
      <c r="NC2" s="21"/>
      <c r="ND2" s="21"/>
      <c r="NE2" s="21"/>
      <c r="NF2" s="21"/>
      <c r="NG2" s="21"/>
      <c r="NH2" s="21"/>
      <c r="NI2" s="21"/>
      <c r="NJ2" s="21"/>
      <c r="NK2" s="21"/>
      <c r="NL2" s="21"/>
      <c r="NM2" s="21"/>
      <c r="NN2" s="21"/>
      <c r="NO2" s="21"/>
      <c r="NP2" s="21" t="s">
        <v>7</v>
      </c>
      <c r="NQ2" s="21"/>
      <c r="NR2" s="21"/>
      <c r="NS2" s="21"/>
      <c r="NT2" s="21"/>
      <c r="NU2" s="21"/>
      <c r="NV2" s="21"/>
      <c r="NW2" s="21"/>
      <c r="NX2" s="21"/>
      <c r="NY2" s="21"/>
      <c r="NZ2" s="21"/>
      <c r="OA2" s="21"/>
      <c r="OB2" s="21"/>
      <c r="OC2" s="21"/>
      <c r="OD2" s="21"/>
      <c r="OE2" s="21" t="s">
        <v>8</v>
      </c>
      <c r="OF2" s="21"/>
      <c r="OG2" s="21"/>
      <c r="OH2" s="21"/>
      <c r="OI2" s="21"/>
      <c r="OJ2" s="21"/>
      <c r="OK2" s="21"/>
      <c r="OL2" s="21"/>
      <c r="OM2" s="21"/>
      <c r="ON2" s="21"/>
      <c r="OO2" s="21"/>
      <c r="OP2" s="21"/>
      <c r="OQ2" s="21"/>
      <c r="OR2" s="21"/>
      <c r="OS2" s="21"/>
      <c r="OT2" s="21" t="s">
        <v>3</v>
      </c>
      <c r="OU2" s="21"/>
      <c r="OV2" s="21"/>
      <c r="OW2" s="21"/>
      <c r="OX2" s="21"/>
      <c r="OY2" s="21"/>
      <c r="OZ2" s="21"/>
      <c r="PA2" s="21"/>
      <c r="PB2" s="21"/>
      <c r="PC2" s="21"/>
      <c r="PD2" s="21"/>
      <c r="PE2" s="21"/>
      <c r="PF2" s="21"/>
      <c r="PG2" s="21"/>
      <c r="PH2" s="21"/>
      <c r="PI2" s="21" t="s">
        <v>4</v>
      </c>
      <c r="PJ2" s="21"/>
      <c r="PK2" s="21"/>
      <c r="PL2" s="21"/>
      <c r="PM2" s="21"/>
      <c r="PN2" s="21"/>
      <c r="PO2" s="21"/>
      <c r="PP2" s="21"/>
      <c r="PQ2" s="21"/>
      <c r="PR2" s="21"/>
      <c r="PS2" s="21"/>
      <c r="PT2" s="21"/>
      <c r="PU2" s="21"/>
      <c r="PV2" s="21"/>
      <c r="PW2" s="21"/>
      <c r="PX2" s="21" t="s">
        <v>5</v>
      </c>
      <c r="PY2" s="21"/>
      <c r="PZ2" s="21"/>
      <c r="QA2" s="21"/>
      <c r="QB2" s="21"/>
      <c r="QC2" s="21"/>
      <c r="QD2" s="21"/>
      <c r="QE2" s="21"/>
      <c r="QF2" s="21"/>
      <c r="QG2" s="21"/>
      <c r="QH2" s="21"/>
      <c r="QI2" s="21"/>
      <c r="QJ2" s="21"/>
      <c r="QK2" s="21"/>
      <c r="QL2" s="21"/>
      <c r="QM2" s="21" t="s">
        <v>9</v>
      </c>
      <c r="QN2" s="21"/>
      <c r="QO2" s="21"/>
      <c r="QP2" s="21"/>
      <c r="QQ2" s="21"/>
      <c r="QR2" s="21"/>
      <c r="QS2" s="21"/>
      <c r="QT2" s="21"/>
      <c r="QU2" s="21"/>
      <c r="QV2" s="21"/>
      <c r="QW2" s="21"/>
      <c r="QX2" s="21"/>
      <c r="QY2" s="21"/>
      <c r="QZ2" s="21"/>
      <c r="RA2" s="21"/>
      <c r="RB2" s="21" t="s">
        <v>10</v>
      </c>
      <c r="RC2" s="21"/>
      <c r="RD2" s="21"/>
      <c r="RE2" s="21"/>
      <c r="RF2" s="21"/>
      <c r="RG2" s="21"/>
      <c r="RH2" s="21"/>
      <c r="RI2" s="21"/>
      <c r="RJ2" s="21"/>
      <c r="RK2" s="21"/>
      <c r="RL2" s="21"/>
      <c r="RM2" s="21"/>
      <c r="RN2" s="21"/>
      <c r="RO2" s="21"/>
      <c r="RP2" s="21"/>
      <c r="RQ2" s="21" t="s">
        <v>11</v>
      </c>
      <c r="RR2" s="21"/>
      <c r="RS2" s="21"/>
      <c r="RT2" s="21"/>
      <c r="RU2" s="21"/>
      <c r="RV2" s="21"/>
      <c r="RW2" s="21"/>
      <c r="RX2" s="21"/>
      <c r="RY2" s="21"/>
      <c r="RZ2" s="21"/>
      <c r="SA2" s="21"/>
      <c r="SB2" s="21"/>
      <c r="SC2" s="21"/>
      <c r="SD2" s="21"/>
      <c r="SE2" s="21"/>
      <c r="SF2" s="21"/>
      <c r="SG2" s="31" t="s">
        <v>6</v>
      </c>
      <c r="SH2" s="21"/>
      <c r="SI2" s="21"/>
      <c r="SJ2" s="21"/>
      <c r="SK2" s="21"/>
      <c r="SL2" s="21"/>
      <c r="SM2" s="21"/>
      <c r="SN2" s="21" t="s">
        <v>7</v>
      </c>
      <c r="SO2" s="21"/>
      <c r="SP2" s="21"/>
      <c r="SQ2" s="21"/>
      <c r="SR2" s="21"/>
      <c r="SS2" s="21"/>
      <c r="ST2" s="21"/>
      <c r="SU2" s="21" t="s">
        <v>8</v>
      </c>
      <c r="SV2" s="21"/>
      <c r="SW2" s="21"/>
      <c r="SX2" s="21"/>
      <c r="SY2" s="21"/>
      <c r="SZ2" s="21"/>
      <c r="TA2" s="21"/>
      <c r="TB2" s="21" t="s">
        <v>3</v>
      </c>
      <c r="TC2" s="21"/>
      <c r="TD2" s="21"/>
      <c r="TE2" s="21"/>
      <c r="TF2" s="21"/>
      <c r="TG2" s="21"/>
      <c r="TH2" s="21"/>
      <c r="TI2" s="21" t="s">
        <v>4</v>
      </c>
      <c r="TJ2" s="21"/>
      <c r="TK2" s="21"/>
      <c r="TL2" s="21"/>
      <c r="TM2" s="21"/>
      <c r="TN2" s="21"/>
      <c r="TO2" s="21"/>
      <c r="TP2" s="21" t="s">
        <v>5</v>
      </c>
      <c r="TQ2" s="21"/>
      <c r="TR2" s="21"/>
      <c r="TS2" s="21"/>
      <c r="TT2" s="21"/>
      <c r="TU2" s="21"/>
      <c r="TV2" s="21"/>
      <c r="TW2" s="21" t="s">
        <v>9</v>
      </c>
      <c r="TX2" s="21"/>
      <c r="TY2" s="21"/>
      <c r="TZ2" s="21"/>
      <c r="UA2" s="21"/>
      <c r="UB2" s="21"/>
      <c r="UC2" s="21"/>
      <c r="UD2" s="21" t="s">
        <v>10</v>
      </c>
      <c r="UE2" s="21"/>
      <c r="UF2" s="21"/>
      <c r="UG2" s="21"/>
      <c r="UH2" s="21"/>
      <c r="UI2" s="21"/>
      <c r="UJ2" s="21"/>
      <c r="UK2" s="21" t="s">
        <v>11</v>
      </c>
      <c r="UL2" s="21"/>
      <c r="UM2" s="21"/>
      <c r="UN2" s="21"/>
      <c r="UO2" s="21"/>
      <c r="UP2" s="21"/>
      <c r="UQ2" s="21"/>
      <c r="UR2" s="21"/>
      <c r="US2" s="31" t="s">
        <v>6</v>
      </c>
      <c r="UT2" s="21"/>
      <c r="UU2" s="21"/>
      <c r="UV2" s="21"/>
      <c r="UW2" s="21"/>
      <c r="UX2" s="21"/>
      <c r="UY2" s="21"/>
      <c r="UZ2" s="21"/>
      <c r="VA2" s="21"/>
      <c r="VB2" s="21"/>
      <c r="VC2" s="21"/>
      <c r="VD2" s="21"/>
      <c r="VE2" s="21"/>
      <c r="VF2" s="21"/>
      <c r="VG2" s="21" t="s">
        <v>7</v>
      </c>
      <c r="VH2" s="21"/>
      <c r="VI2" s="21"/>
      <c r="VJ2" s="21"/>
      <c r="VK2" s="21"/>
      <c r="VL2" s="21"/>
      <c r="VM2" s="21"/>
      <c r="VN2" s="21"/>
      <c r="VO2" s="21"/>
      <c r="VP2" s="21"/>
      <c r="VQ2" s="21"/>
      <c r="VR2" s="21"/>
      <c r="VS2" s="21"/>
      <c r="VT2" s="21"/>
      <c r="VU2" s="21" t="s">
        <v>8</v>
      </c>
      <c r="VV2" s="21"/>
      <c r="VW2" s="21"/>
      <c r="VX2" s="21"/>
      <c r="VY2" s="21"/>
      <c r="VZ2" s="21"/>
      <c r="WA2" s="21"/>
      <c r="WB2" s="21"/>
      <c r="WC2" s="21"/>
      <c r="WD2" s="21"/>
      <c r="WE2" s="21"/>
      <c r="WF2" s="21"/>
      <c r="WG2" s="21"/>
      <c r="WH2" s="21"/>
      <c r="WI2" s="21" t="s">
        <v>3</v>
      </c>
      <c r="WJ2" s="21"/>
      <c r="WK2" s="21"/>
      <c r="WL2" s="21"/>
      <c r="WM2" s="21"/>
      <c r="WN2" s="21"/>
      <c r="WO2" s="21"/>
      <c r="WP2" s="21"/>
      <c r="WQ2" s="21"/>
      <c r="WR2" s="21"/>
      <c r="WS2" s="21"/>
      <c r="WT2" s="21"/>
      <c r="WU2" s="21"/>
      <c r="WV2" s="21"/>
      <c r="WW2" s="21" t="s">
        <v>4</v>
      </c>
      <c r="WX2" s="21"/>
      <c r="WY2" s="21"/>
      <c r="WZ2" s="21"/>
      <c r="XA2" s="21"/>
      <c r="XB2" s="21"/>
      <c r="XC2" s="21"/>
      <c r="XD2" s="21"/>
      <c r="XE2" s="21"/>
      <c r="XF2" s="21"/>
      <c r="XG2" s="21"/>
      <c r="XH2" s="21"/>
      <c r="XI2" s="21"/>
      <c r="XJ2" s="21"/>
      <c r="XK2" s="21" t="s">
        <v>5</v>
      </c>
      <c r="XL2" s="21"/>
      <c r="XM2" s="21"/>
      <c r="XN2" s="21"/>
      <c r="XO2" s="21"/>
      <c r="XP2" s="21"/>
      <c r="XQ2" s="21"/>
      <c r="XR2" s="21"/>
      <c r="XS2" s="21"/>
      <c r="XT2" s="21"/>
      <c r="XU2" s="21"/>
      <c r="XV2" s="21"/>
      <c r="XW2" s="21"/>
      <c r="XX2" s="21"/>
      <c r="XY2" s="21" t="s">
        <v>0</v>
      </c>
      <c r="XZ2" s="21"/>
      <c r="YA2" s="21"/>
      <c r="YB2" s="21"/>
      <c r="YC2" s="21"/>
      <c r="YD2" s="21"/>
      <c r="YE2" s="21"/>
      <c r="YF2" s="21"/>
      <c r="YG2" s="21"/>
      <c r="YH2" s="21"/>
      <c r="YI2" s="21"/>
      <c r="YJ2" s="21"/>
      <c r="YK2" s="21"/>
      <c r="YL2" s="21"/>
      <c r="YM2" s="21" t="s">
        <v>1</v>
      </c>
      <c r="YN2" s="21"/>
      <c r="YO2" s="21"/>
      <c r="YP2" s="21"/>
      <c r="YQ2" s="21"/>
      <c r="YR2" s="21"/>
      <c r="YS2" s="21"/>
      <c r="YT2" s="21"/>
      <c r="YU2" s="21"/>
      <c r="YV2" s="21"/>
      <c r="YW2" s="21"/>
      <c r="YX2" s="21"/>
      <c r="YY2" s="21"/>
      <c r="YZ2" s="21"/>
      <c r="ZA2" s="21" t="s">
        <v>2</v>
      </c>
      <c r="ZB2" s="21"/>
      <c r="ZC2" s="21"/>
      <c r="ZD2" s="21"/>
      <c r="ZE2" s="21"/>
      <c r="ZF2" s="21"/>
      <c r="ZG2" s="21"/>
      <c r="ZH2" s="21"/>
      <c r="ZI2" s="21"/>
      <c r="ZJ2" s="21"/>
      <c r="ZK2" s="21"/>
      <c r="ZL2" s="21"/>
      <c r="ZM2" s="21"/>
      <c r="ZN2" s="21"/>
      <c r="ZO2" s="21"/>
      <c r="ZP2" s="23" t="s">
        <v>6</v>
      </c>
      <c r="ZQ2" s="23"/>
      <c r="ZR2" s="23"/>
      <c r="ZS2" s="23"/>
      <c r="ZT2" s="23"/>
      <c r="ZU2" s="23" t="s">
        <v>7</v>
      </c>
      <c r="ZV2" s="23"/>
      <c r="ZW2" s="23"/>
      <c r="ZX2" s="23"/>
      <c r="ZY2" s="23"/>
      <c r="ZZ2" s="23" t="s">
        <v>8</v>
      </c>
      <c r="AAA2" s="23"/>
      <c r="AAB2" s="23"/>
      <c r="AAC2" s="23"/>
      <c r="AAD2" s="23"/>
      <c r="AAE2" s="23" t="s">
        <v>3</v>
      </c>
      <c r="AAF2" s="23"/>
      <c r="AAG2" s="23"/>
      <c r="AAH2" s="23"/>
      <c r="AAI2" s="23"/>
      <c r="AAJ2" s="25" t="s">
        <v>4</v>
      </c>
      <c r="AAK2" s="25"/>
      <c r="AAL2" s="25"/>
      <c r="AAM2" s="25"/>
      <c r="AAN2" s="25"/>
      <c r="AAO2" s="23" t="s">
        <v>5</v>
      </c>
      <c r="AAP2" s="23"/>
      <c r="AAQ2" s="23"/>
      <c r="AAR2" s="23"/>
      <c r="AAS2" s="23"/>
      <c r="AAT2" s="23" t="s">
        <v>0</v>
      </c>
      <c r="AAU2" s="23"/>
      <c r="AAV2" s="23"/>
      <c r="AAW2" s="23"/>
      <c r="AAX2" s="23"/>
      <c r="AAY2" s="23" t="s">
        <v>1</v>
      </c>
      <c r="AAZ2" s="23"/>
      <c r="ABA2" s="23"/>
      <c r="ABB2" s="23"/>
      <c r="ABC2" s="23"/>
      <c r="ABD2" s="23" t="s">
        <v>2</v>
      </c>
      <c r="ABE2" s="23"/>
      <c r="ABF2" s="23"/>
      <c r="ABG2" s="23"/>
      <c r="ABH2" s="24"/>
    </row>
    <row r="3" spans="1:736" x14ac:dyDescent="0.25">
      <c r="A3" s="21"/>
      <c r="B3" s="21"/>
      <c r="C3" s="10">
        <v>6.24</v>
      </c>
      <c r="D3" s="10">
        <v>7.1</v>
      </c>
      <c r="E3" s="10">
        <v>7.9</v>
      </c>
      <c r="F3" s="10">
        <v>7.15</v>
      </c>
      <c r="G3" s="10">
        <v>7.21</v>
      </c>
      <c r="H3" s="10">
        <v>7.29</v>
      </c>
      <c r="I3" s="10">
        <v>8.5</v>
      </c>
      <c r="J3" s="10">
        <v>8.1199999999999992</v>
      </c>
      <c r="K3" s="10">
        <v>8.19</v>
      </c>
      <c r="L3" s="10">
        <v>8.26</v>
      </c>
      <c r="M3" s="10">
        <v>9.1999999999999993</v>
      </c>
      <c r="N3" s="10">
        <v>9.9</v>
      </c>
      <c r="O3" s="10">
        <v>9.16</v>
      </c>
      <c r="P3" s="10">
        <v>6.24</v>
      </c>
      <c r="Q3" s="10">
        <v>7.1</v>
      </c>
      <c r="R3" s="10">
        <v>7.9</v>
      </c>
      <c r="S3" s="10">
        <v>7.15</v>
      </c>
      <c r="T3" s="10">
        <v>7.21</v>
      </c>
      <c r="U3" s="10">
        <v>7.29</v>
      </c>
      <c r="V3" s="10">
        <v>8.5</v>
      </c>
      <c r="W3" s="10">
        <v>8.1199999999999992</v>
      </c>
      <c r="X3" s="10">
        <v>8.19</v>
      </c>
      <c r="Y3" s="10">
        <v>8.26</v>
      </c>
      <c r="Z3" s="10">
        <v>9.1999999999999993</v>
      </c>
      <c r="AA3" s="10">
        <v>9.9</v>
      </c>
      <c r="AB3" s="10">
        <v>9.16</v>
      </c>
      <c r="AC3" s="10">
        <v>6.24</v>
      </c>
      <c r="AD3" s="10">
        <v>7.1</v>
      </c>
      <c r="AE3" s="10">
        <v>7.9</v>
      </c>
      <c r="AF3" s="10">
        <v>7.15</v>
      </c>
      <c r="AG3" s="10">
        <v>7.21</v>
      </c>
      <c r="AH3" s="10">
        <v>7.29</v>
      </c>
      <c r="AI3" s="10">
        <v>8.5</v>
      </c>
      <c r="AJ3" s="10">
        <v>8.1199999999999992</v>
      </c>
      <c r="AK3" s="10">
        <v>8.19</v>
      </c>
      <c r="AL3" s="10">
        <v>8.26</v>
      </c>
      <c r="AM3" s="10">
        <v>9.1999999999999993</v>
      </c>
      <c r="AN3" s="10">
        <v>9.9</v>
      </c>
      <c r="AO3" s="10">
        <v>9.16</v>
      </c>
      <c r="AP3" s="10">
        <v>6.24</v>
      </c>
      <c r="AQ3" s="10">
        <v>7.1</v>
      </c>
      <c r="AR3" s="10">
        <v>7.9</v>
      </c>
      <c r="AS3" s="10">
        <v>7.15</v>
      </c>
      <c r="AT3" s="10">
        <v>7.21</v>
      </c>
      <c r="AU3" s="10">
        <v>7.29</v>
      </c>
      <c r="AV3" s="10">
        <v>8.5</v>
      </c>
      <c r="AW3" s="10">
        <v>8.1199999999999992</v>
      </c>
      <c r="AX3" s="10">
        <v>8.19</v>
      </c>
      <c r="AY3" s="10">
        <v>8.26</v>
      </c>
      <c r="AZ3" s="10">
        <v>9.1999999999999993</v>
      </c>
      <c r="BA3" s="10">
        <v>9.9</v>
      </c>
      <c r="BB3" s="10">
        <v>9.16</v>
      </c>
      <c r="BC3" s="10">
        <v>6.24</v>
      </c>
      <c r="BD3" s="10">
        <v>7.1</v>
      </c>
      <c r="BE3" s="10">
        <v>7.9</v>
      </c>
      <c r="BF3" s="10">
        <v>7.15</v>
      </c>
      <c r="BG3" s="10">
        <v>7.21</v>
      </c>
      <c r="BH3" s="10">
        <v>7.29</v>
      </c>
      <c r="BI3" s="10">
        <v>8.5</v>
      </c>
      <c r="BJ3" s="10">
        <v>8.1199999999999992</v>
      </c>
      <c r="BK3" s="10">
        <v>8.19</v>
      </c>
      <c r="BL3" s="10">
        <v>8.26</v>
      </c>
      <c r="BM3" s="10">
        <v>9.1999999999999993</v>
      </c>
      <c r="BN3" s="10">
        <v>9.9</v>
      </c>
      <c r="BO3" s="10">
        <v>9.16</v>
      </c>
      <c r="BP3" s="10">
        <v>6.24</v>
      </c>
      <c r="BQ3" s="10">
        <v>7.1</v>
      </c>
      <c r="BR3" s="10">
        <v>7.9</v>
      </c>
      <c r="BS3" s="10">
        <v>7.15</v>
      </c>
      <c r="BT3" s="10">
        <v>7.21</v>
      </c>
      <c r="BU3" s="10">
        <v>7.29</v>
      </c>
      <c r="BV3" s="10">
        <v>8.5</v>
      </c>
      <c r="BW3" s="10">
        <v>8.1199999999999992</v>
      </c>
      <c r="BX3" s="10">
        <v>8.19</v>
      </c>
      <c r="BY3" s="10">
        <v>8.26</v>
      </c>
      <c r="BZ3" s="10">
        <v>9.1999999999999993</v>
      </c>
      <c r="CA3" s="10">
        <v>9.9</v>
      </c>
      <c r="CB3" s="10">
        <v>9.16</v>
      </c>
      <c r="CC3" s="10">
        <v>6.24</v>
      </c>
      <c r="CD3" s="10">
        <v>7.1</v>
      </c>
      <c r="CE3" s="10">
        <v>7.9</v>
      </c>
      <c r="CF3" s="10">
        <v>7.15</v>
      </c>
      <c r="CG3" s="10">
        <v>7.21</v>
      </c>
      <c r="CH3" s="10">
        <v>7.29</v>
      </c>
      <c r="CI3" s="10">
        <v>8.5</v>
      </c>
      <c r="CJ3" s="10">
        <v>8.1199999999999992</v>
      </c>
      <c r="CK3" s="10">
        <v>8.19</v>
      </c>
      <c r="CL3" s="10">
        <v>8.26</v>
      </c>
      <c r="CM3" s="10">
        <v>9.1999999999999993</v>
      </c>
      <c r="CN3" s="10">
        <v>9.9</v>
      </c>
      <c r="CO3" s="10">
        <v>9.16</v>
      </c>
      <c r="CP3" s="10">
        <v>6.24</v>
      </c>
      <c r="CQ3" s="10">
        <v>7.1</v>
      </c>
      <c r="CR3" s="10">
        <v>7.9</v>
      </c>
      <c r="CS3" s="10">
        <v>7.15</v>
      </c>
      <c r="CT3" s="10">
        <v>7.21</v>
      </c>
      <c r="CU3" s="10">
        <v>7.29</v>
      </c>
      <c r="CV3" s="10">
        <v>8.5</v>
      </c>
      <c r="CW3" s="10">
        <v>8.1199999999999992</v>
      </c>
      <c r="CX3" s="10">
        <v>8.19</v>
      </c>
      <c r="CY3" s="10">
        <v>8.26</v>
      </c>
      <c r="CZ3" s="10">
        <v>9.1999999999999993</v>
      </c>
      <c r="DA3" s="10">
        <v>9.9</v>
      </c>
      <c r="DB3" s="10">
        <v>9.16</v>
      </c>
      <c r="DC3" s="10">
        <v>6.24</v>
      </c>
      <c r="DD3" s="10">
        <v>7.1</v>
      </c>
      <c r="DE3" s="10">
        <v>7.9</v>
      </c>
      <c r="DF3" s="10">
        <v>7.15</v>
      </c>
      <c r="DG3" s="10">
        <v>7.21</v>
      </c>
      <c r="DH3" s="10">
        <v>7.29</v>
      </c>
      <c r="DI3" s="10">
        <v>8.5</v>
      </c>
      <c r="DJ3" s="10">
        <v>8.1199999999999992</v>
      </c>
      <c r="DK3" s="10">
        <v>8.19</v>
      </c>
      <c r="DL3" s="10">
        <v>8.26</v>
      </c>
      <c r="DM3" s="10">
        <v>9.1999999999999993</v>
      </c>
      <c r="DN3" s="10">
        <v>9.9</v>
      </c>
      <c r="DO3" s="10">
        <v>9.16</v>
      </c>
      <c r="DP3" s="10">
        <v>6.24</v>
      </c>
      <c r="DQ3" s="10">
        <v>7.1</v>
      </c>
      <c r="DR3" s="10">
        <v>7.9</v>
      </c>
      <c r="DS3" s="10">
        <v>7.15</v>
      </c>
      <c r="DT3" s="10">
        <v>7.21</v>
      </c>
      <c r="DU3" s="10">
        <v>7.29</v>
      </c>
      <c r="DV3" s="10">
        <v>8.5</v>
      </c>
      <c r="DW3" s="10">
        <v>8.1199999999999992</v>
      </c>
      <c r="DX3" s="10">
        <v>8.19</v>
      </c>
      <c r="DY3" s="10">
        <v>8.26</v>
      </c>
      <c r="DZ3" s="10">
        <v>9.1999999999999993</v>
      </c>
      <c r="EA3" s="10">
        <v>9.9</v>
      </c>
      <c r="EB3" s="10">
        <v>9.16</v>
      </c>
      <c r="EC3" s="10">
        <v>6.24</v>
      </c>
      <c r="ED3" s="10">
        <v>7.1</v>
      </c>
      <c r="EE3" s="10">
        <v>7.9</v>
      </c>
      <c r="EF3" s="10">
        <v>7.15</v>
      </c>
      <c r="EG3" s="10">
        <v>7.21</v>
      </c>
      <c r="EH3" s="10">
        <v>7.29</v>
      </c>
      <c r="EI3" s="10">
        <v>8.5</v>
      </c>
      <c r="EJ3" s="10">
        <v>8.1199999999999992</v>
      </c>
      <c r="EK3" s="10">
        <v>8.19</v>
      </c>
      <c r="EL3" s="10">
        <v>8.26</v>
      </c>
      <c r="EM3" s="10">
        <v>9.1999999999999993</v>
      </c>
      <c r="EN3" s="10">
        <v>9.9</v>
      </c>
      <c r="EO3" s="10">
        <v>9.16</v>
      </c>
      <c r="EP3" s="10">
        <v>6.24</v>
      </c>
      <c r="EQ3" s="10">
        <v>7.1</v>
      </c>
      <c r="ER3" s="10">
        <v>7.9</v>
      </c>
      <c r="ES3" s="10">
        <v>7.15</v>
      </c>
      <c r="ET3" s="10">
        <v>7.21</v>
      </c>
      <c r="EU3" s="10">
        <v>7.29</v>
      </c>
      <c r="EV3" s="10">
        <v>8.5</v>
      </c>
      <c r="EW3" s="10">
        <v>8.1199999999999992</v>
      </c>
      <c r="EX3" s="10">
        <v>8.19</v>
      </c>
      <c r="EY3" s="10">
        <v>8.26</v>
      </c>
      <c r="EZ3" s="10">
        <v>9.1999999999999993</v>
      </c>
      <c r="FA3" s="10">
        <v>9.9</v>
      </c>
      <c r="FB3" s="10">
        <v>9.16</v>
      </c>
      <c r="FC3" s="10">
        <v>6.24</v>
      </c>
      <c r="FD3" s="10">
        <v>7.1</v>
      </c>
      <c r="FE3" s="10">
        <v>7.9</v>
      </c>
      <c r="FF3" s="10">
        <v>7.15</v>
      </c>
      <c r="FG3" s="10">
        <v>7.21</v>
      </c>
      <c r="FH3" s="10">
        <v>7.29</v>
      </c>
      <c r="FI3" s="10">
        <v>8.5</v>
      </c>
      <c r="FJ3" s="10">
        <v>8.1199999999999992</v>
      </c>
      <c r="FK3" s="10">
        <v>8.19</v>
      </c>
      <c r="FL3" s="10">
        <v>8.26</v>
      </c>
      <c r="FM3" s="10">
        <v>9.1999999999999993</v>
      </c>
      <c r="FN3" s="10">
        <v>9.9</v>
      </c>
      <c r="FO3" s="10">
        <v>9.16</v>
      </c>
      <c r="FP3" s="10">
        <v>6.24</v>
      </c>
      <c r="FQ3" s="10">
        <v>7.1</v>
      </c>
      <c r="FR3" s="10">
        <v>7.9</v>
      </c>
      <c r="FS3" s="10">
        <v>7.15</v>
      </c>
      <c r="FT3" s="10">
        <v>7.21</v>
      </c>
      <c r="FU3" s="10">
        <v>7.29</v>
      </c>
      <c r="FV3" s="10">
        <v>8.5</v>
      </c>
      <c r="FW3" s="10">
        <v>8.1199999999999992</v>
      </c>
      <c r="FX3" s="10">
        <v>8.19</v>
      </c>
      <c r="FY3" s="10">
        <v>8.26</v>
      </c>
      <c r="FZ3" s="10">
        <v>9.1999999999999993</v>
      </c>
      <c r="GA3" s="10">
        <v>9.9</v>
      </c>
      <c r="GB3" s="10">
        <v>9.16</v>
      </c>
      <c r="GC3" s="10">
        <v>6.24</v>
      </c>
      <c r="GD3" s="10">
        <v>7.1</v>
      </c>
      <c r="GE3" s="10">
        <v>7.9</v>
      </c>
      <c r="GF3" s="10">
        <v>7.15</v>
      </c>
      <c r="GG3" s="10">
        <v>7.21</v>
      </c>
      <c r="GH3" s="10">
        <v>7.29</v>
      </c>
      <c r="GI3" s="10">
        <v>8.5</v>
      </c>
      <c r="GJ3" s="10">
        <v>8.1199999999999992</v>
      </c>
      <c r="GK3" s="10">
        <v>8.19</v>
      </c>
      <c r="GL3" s="10">
        <v>8.26</v>
      </c>
      <c r="GM3" s="10">
        <v>9.1999999999999993</v>
      </c>
      <c r="GN3" s="10">
        <v>9.9</v>
      </c>
      <c r="GO3" s="10">
        <v>9.16</v>
      </c>
      <c r="GP3" s="10">
        <v>6.24</v>
      </c>
      <c r="GQ3" s="10">
        <v>7.1</v>
      </c>
      <c r="GR3" s="10">
        <v>7.9</v>
      </c>
      <c r="GS3" s="10">
        <v>7.15</v>
      </c>
      <c r="GT3" s="10">
        <v>7.21</v>
      </c>
      <c r="GU3" s="10">
        <v>7.29</v>
      </c>
      <c r="GV3" s="10">
        <v>8.5</v>
      </c>
      <c r="GW3" s="10">
        <v>8.1199999999999992</v>
      </c>
      <c r="GX3" s="10">
        <v>8.19</v>
      </c>
      <c r="GY3" s="10">
        <v>8.26</v>
      </c>
      <c r="GZ3" s="10">
        <v>9.1999999999999993</v>
      </c>
      <c r="HA3" s="10">
        <v>9.9</v>
      </c>
      <c r="HB3" s="10">
        <v>9.16</v>
      </c>
      <c r="HC3" s="10">
        <v>6.24</v>
      </c>
      <c r="HD3" s="10">
        <v>7.1</v>
      </c>
      <c r="HE3" s="10">
        <v>7.9</v>
      </c>
      <c r="HF3" s="10">
        <v>7.15</v>
      </c>
      <c r="HG3" s="10">
        <v>7.21</v>
      </c>
      <c r="HH3" s="10">
        <v>7.29</v>
      </c>
      <c r="HI3" s="10">
        <v>8.5</v>
      </c>
      <c r="HJ3" s="10">
        <v>8.1199999999999992</v>
      </c>
      <c r="HK3" s="10">
        <v>8.19</v>
      </c>
      <c r="HL3" s="10">
        <v>8.26</v>
      </c>
      <c r="HM3" s="10">
        <v>9.1999999999999993</v>
      </c>
      <c r="HN3" s="10">
        <v>9.9</v>
      </c>
      <c r="HO3" s="10">
        <v>9.16</v>
      </c>
      <c r="HP3" s="10">
        <v>6.24</v>
      </c>
      <c r="HQ3" s="10">
        <v>7.1</v>
      </c>
      <c r="HR3" s="10">
        <v>7.9</v>
      </c>
      <c r="HS3" s="10">
        <v>7.15</v>
      </c>
      <c r="HT3" s="10">
        <v>7.21</v>
      </c>
      <c r="HU3" s="10">
        <v>7.29</v>
      </c>
      <c r="HV3" s="10">
        <v>8.5</v>
      </c>
      <c r="HW3" s="10">
        <v>8.1199999999999992</v>
      </c>
      <c r="HX3" s="10">
        <v>8.19</v>
      </c>
      <c r="HY3" s="10">
        <v>8.26</v>
      </c>
      <c r="HZ3" s="10">
        <v>9.1999999999999993</v>
      </c>
      <c r="IA3" s="10">
        <v>9.9</v>
      </c>
      <c r="IB3" s="10">
        <v>9.16</v>
      </c>
      <c r="IC3" s="21"/>
      <c r="ID3" s="34">
        <v>7.1</v>
      </c>
      <c r="IE3" s="15">
        <v>7.15</v>
      </c>
      <c r="IF3" s="15">
        <v>7.29</v>
      </c>
      <c r="IG3" s="15">
        <v>8.1199999999999992</v>
      </c>
      <c r="IH3" s="15">
        <v>8.26</v>
      </c>
      <c r="II3" s="15">
        <v>9.9</v>
      </c>
      <c r="IJ3" s="15">
        <v>9.23</v>
      </c>
      <c r="IK3" s="14">
        <v>7.1</v>
      </c>
      <c r="IL3" s="15">
        <v>7.15</v>
      </c>
      <c r="IM3" s="15">
        <v>7.29</v>
      </c>
      <c r="IN3" s="15">
        <v>8.1199999999999992</v>
      </c>
      <c r="IO3" s="15">
        <v>8.26</v>
      </c>
      <c r="IP3" s="15">
        <v>9.9</v>
      </c>
      <c r="IQ3" s="15">
        <v>9.23</v>
      </c>
      <c r="IR3" s="14">
        <v>7.1</v>
      </c>
      <c r="IS3" s="15">
        <v>7.15</v>
      </c>
      <c r="IT3" s="15">
        <v>7.29</v>
      </c>
      <c r="IU3" s="15">
        <v>8.1199999999999992</v>
      </c>
      <c r="IV3" s="15">
        <v>8.26</v>
      </c>
      <c r="IW3" s="15">
        <v>9.9</v>
      </c>
      <c r="IX3" s="15">
        <v>9.23</v>
      </c>
      <c r="IY3" s="14">
        <v>7.1</v>
      </c>
      <c r="IZ3" s="15">
        <v>7.15</v>
      </c>
      <c r="JA3" s="15">
        <v>7.29</v>
      </c>
      <c r="JB3" s="15">
        <v>8.1199999999999992</v>
      </c>
      <c r="JC3" s="15">
        <v>8.26</v>
      </c>
      <c r="JD3" s="15">
        <v>9.9</v>
      </c>
      <c r="JE3" s="15">
        <v>9.23</v>
      </c>
      <c r="JF3" s="14">
        <v>7.1</v>
      </c>
      <c r="JG3" s="15">
        <v>7.15</v>
      </c>
      <c r="JH3" s="15">
        <v>7.29</v>
      </c>
      <c r="JI3" s="15">
        <v>8.1199999999999992</v>
      </c>
      <c r="JJ3" s="15">
        <v>8.26</v>
      </c>
      <c r="JK3" s="15">
        <v>9.9</v>
      </c>
      <c r="JL3" s="15">
        <v>9.23</v>
      </c>
      <c r="JM3" s="14">
        <v>7.1</v>
      </c>
      <c r="JN3" s="15">
        <v>7.15</v>
      </c>
      <c r="JO3" s="15">
        <v>7.29</v>
      </c>
      <c r="JP3" s="15">
        <v>8.1199999999999992</v>
      </c>
      <c r="JQ3" s="15">
        <v>8.26</v>
      </c>
      <c r="JR3" s="15">
        <v>9.9</v>
      </c>
      <c r="JS3" s="15">
        <v>9.23</v>
      </c>
      <c r="JT3" s="14">
        <v>7.1</v>
      </c>
      <c r="JU3" s="15">
        <v>7.15</v>
      </c>
      <c r="JV3" s="15">
        <v>7.29</v>
      </c>
      <c r="JW3" s="15">
        <v>8.1199999999999992</v>
      </c>
      <c r="JX3" s="15">
        <v>8.26</v>
      </c>
      <c r="JY3" s="15">
        <v>9.9</v>
      </c>
      <c r="JZ3" s="15">
        <v>9.23</v>
      </c>
      <c r="KA3" s="14">
        <v>7.1</v>
      </c>
      <c r="KB3" s="15">
        <v>7.15</v>
      </c>
      <c r="KC3" s="15">
        <v>7.29</v>
      </c>
      <c r="KD3" s="15">
        <v>8.1199999999999992</v>
      </c>
      <c r="KE3" s="15">
        <v>8.26</v>
      </c>
      <c r="KF3" s="15">
        <v>9.9</v>
      </c>
      <c r="KG3" s="15">
        <v>9.23</v>
      </c>
      <c r="KH3" s="14">
        <v>7.1</v>
      </c>
      <c r="KI3" s="15">
        <v>7.15</v>
      </c>
      <c r="KJ3" s="15">
        <v>7.29</v>
      </c>
      <c r="KK3" s="15">
        <v>8.1199999999999992</v>
      </c>
      <c r="KL3" s="15">
        <v>8.26</v>
      </c>
      <c r="KM3" s="15">
        <v>9.9</v>
      </c>
      <c r="KN3" s="15">
        <v>9.23</v>
      </c>
      <c r="KO3" s="14">
        <v>7.1</v>
      </c>
      <c r="KP3" s="15">
        <v>7.15</v>
      </c>
      <c r="KQ3" s="15">
        <v>7.29</v>
      </c>
      <c r="KR3" s="15">
        <v>8.1199999999999992</v>
      </c>
      <c r="KS3" s="15">
        <v>8.26</v>
      </c>
      <c r="KT3" s="15">
        <v>9.9</v>
      </c>
      <c r="KU3" s="15">
        <v>9.23</v>
      </c>
      <c r="KV3" s="14">
        <v>7.1</v>
      </c>
      <c r="KW3" s="15">
        <v>7.15</v>
      </c>
      <c r="KX3" s="15">
        <v>7.29</v>
      </c>
      <c r="KY3" s="15">
        <v>8.1199999999999992</v>
      </c>
      <c r="KZ3" s="15">
        <v>8.26</v>
      </c>
      <c r="LA3" s="15">
        <v>9.9</v>
      </c>
      <c r="LB3" s="15">
        <v>9.23</v>
      </c>
      <c r="LC3" s="14">
        <v>7.1</v>
      </c>
      <c r="LD3" s="15">
        <v>7.15</v>
      </c>
      <c r="LE3" s="15">
        <v>7.29</v>
      </c>
      <c r="LF3" s="15">
        <v>8.1199999999999992</v>
      </c>
      <c r="LG3" s="15">
        <v>8.26</v>
      </c>
      <c r="LH3" s="15">
        <v>9.9</v>
      </c>
      <c r="LI3" s="15">
        <v>9.23</v>
      </c>
      <c r="LJ3" s="14">
        <v>7.1</v>
      </c>
      <c r="LK3" s="15">
        <v>7.15</v>
      </c>
      <c r="LL3" s="15">
        <v>7.29</v>
      </c>
      <c r="LM3" s="15">
        <v>8.1199999999999992</v>
      </c>
      <c r="LN3" s="15">
        <v>8.26</v>
      </c>
      <c r="LO3" s="15">
        <v>9.9</v>
      </c>
      <c r="LP3" s="15">
        <v>9.23</v>
      </c>
      <c r="LQ3" s="14">
        <v>7.1</v>
      </c>
      <c r="LR3" s="15">
        <v>7.15</v>
      </c>
      <c r="LS3" s="15">
        <v>7.29</v>
      </c>
      <c r="LT3" s="15">
        <v>8.1199999999999992</v>
      </c>
      <c r="LU3" s="15">
        <v>8.26</v>
      </c>
      <c r="LV3" s="15">
        <v>9.9</v>
      </c>
      <c r="LW3" s="15">
        <v>9.23</v>
      </c>
      <c r="LX3" s="14">
        <v>7.1</v>
      </c>
      <c r="LY3" s="15">
        <v>7.15</v>
      </c>
      <c r="LZ3" s="15">
        <v>7.29</v>
      </c>
      <c r="MA3" s="15">
        <v>8.1199999999999992</v>
      </c>
      <c r="MB3" s="15">
        <v>8.26</v>
      </c>
      <c r="MC3" s="15">
        <v>9.9</v>
      </c>
      <c r="MD3" s="15">
        <v>9.23</v>
      </c>
      <c r="ME3" s="14">
        <v>7.1</v>
      </c>
      <c r="MF3" s="15">
        <v>7.15</v>
      </c>
      <c r="MG3" s="15">
        <v>7.29</v>
      </c>
      <c r="MH3" s="15">
        <v>8.1199999999999992</v>
      </c>
      <c r="MI3" s="15">
        <v>8.26</v>
      </c>
      <c r="MJ3" s="15">
        <v>9.9</v>
      </c>
      <c r="MK3" s="15">
        <v>9.23</v>
      </c>
      <c r="ML3" s="14">
        <v>7.1</v>
      </c>
      <c r="MM3" s="15">
        <v>7.15</v>
      </c>
      <c r="MN3" s="15">
        <v>7.29</v>
      </c>
      <c r="MO3" s="15">
        <v>8.1199999999999992</v>
      </c>
      <c r="MP3" s="15">
        <v>8.26</v>
      </c>
      <c r="MQ3" s="15">
        <v>9.9</v>
      </c>
      <c r="MR3" s="15">
        <v>9.23</v>
      </c>
      <c r="MS3" s="14">
        <v>7.1</v>
      </c>
      <c r="MT3" s="15">
        <v>7.15</v>
      </c>
      <c r="MU3" s="15">
        <v>7.29</v>
      </c>
      <c r="MV3" s="15">
        <v>8.1199999999999992</v>
      </c>
      <c r="MW3" s="15">
        <v>8.26</v>
      </c>
      <c r="MX3" s="15">
        <v>9.9</v>
      </c>
      <c r="MY3" s="15">
        <v>9.23</v>
      </c>
      <c r="MZ3" s="21"/>
      <c r="NA3" s="32">
        <v>6.16</v>
      </c>
      <c r="NB3" s="10">
        <v>6.23</v>
      </c>
      <c r="NC3" s="10">
        <v>7.1</v>
      </c>
      <c r="ND3" s="10">
        <v>7.7</v>
      </c>
      <c r="NE3" s="10">
        <v>7.14</v>
      </c>
      <c r="NF3" s="18">
        <v>7.2</v>
      </c>
      <c r="NG3" s="10">
        <v>7.28</v>
      </c>
      <c r="NH3" s="10">
        <v>8.4</v>
      </c>
      <c r="NI3" s="18">
        <v>8.1</v>
      </c>
      <c r="NJ3" s="10">
        <v>8.17</v>
      </c>
      <c r="NK3" s="10">
        <v>8.23</v>
      </c>
      <c r="NL3" s="10">
        <v>9.1</v>
      </c>
      <c r="NM3" s="10">
        <v>9.6999999999999993</v>
      </c>
      <c r="NN3" s="10">
        <v>9.14</v>
      </c>
      <c r="NO3" s="10">
        <v>9.2200000000000006</v>
      </c>
      <c r="NP3" s="10">
        <v>6.16</v>
      </c>
      <c r="NQ3" s="10">
        <v>6.23</v>
      </c>
      <c r="NR3" s="10">
        <v>7.1</v>
      </c>
      <c r="NS3" s="10">
        <v>7.7</v>
      </c>
      <c r="NT3" s="10">
        <v>7.14</v>
      </c>
      <c r="NU3" s="18">
        <v>7.2</v>
      </c>
      <c r="NV3" s="10">
        <v>7.28</v>
      </c>
      <c r="NW3" s="10">
        <v>8.4</v>
      </c>
      <c r="NX3" s="18">
        <v>8.1</v>
      </c>
      <c r="NY3" s="10">
        <v>8.17</v>
      </c>
      <c r="NZ3" s="10">
        <v>8.23</v>
      </c>
      <c r="OA3" s="10">
        <v>9.1</v>
      </c>
      <c r="OB3" s="10">
        <v>9.6999999999999993</v>
      </c>
      <c r="OC3" s="10">
        <v>9.14</v>
      </c>
      <c r="OD3" s="10">
        <v>9.2200000000000006</v>
      </c>
      <c r="OE3" s="10">
        <v>6.16</v>
      </c>
      <c r="OF3" s="10">
        <v>6.23</v>
      </c>
      <c r="OG3" s="10">
        <v>7.1</v>
      </c>
      <c r="OH3" s="10">
        <v>7.7</v>
      </c>
      <c r="OI3" s="10">
        <v>7.14</v>
      </c>
      <c r="OJ3" s="18">
        <v>7.2</v>
      </c>
      <c r="OK3" s="10">
        <v>7.28</v>
      </c>
      <c r="OL3" s="10">
        <v>8.4</v>
      </c>
      <c r="OM3" s="18">
        <v>8.1</v>
      </c>
      <c r="ON3" s="10">
        <v>8.17</v>
      </c>
      <c r="OO3" s="10">
        <v>8.23</v>
      </c>
      <c r="OP3" s="10">
        <v>9.1</v>
      </c>
      <c r="OQ3" s="10">
        <v>9.6999999999999993</v>
      </c>
      <c r="OR3" s="10">
        <v>9.14</v>
      </c>
      <c r="OS3" s="10">
        <v>9.2200000000000006</v>
      </c>
      <c r="OT3" s="10">
        <v>6.16</v>
      </c>
      <c r="OU3" s="10">
        <v>6.23</v>
      </c>
      <c r="OV3" s="10">
        <v>7.1</v>
      </c>
      <c r="OW3" s="10">
        <v>7.7</v>
      </c>
      <c r="OX3" s="10">
        <v>7.14</v>
      </c>
      <c r="OY3" s="18">
        <v>7.2</v>
      </c>
      <c r="OZ3" s="10">
        <v>7.28</v>
      </c>
      <c r="PA3" s="10">
        <v>8.4</v>
      </c>
      <c r="PB3" s="18">
        <v>8.1</v>
      </c>
      <c r="PC3" s="10">
        <v>8.17</v>
      </c>
      <c r="PD3" s="10">
        <v>8.23</v>
      </c>
      <c r="PE3" s="10">
        <v>9.1</v>
      </c>
      <c r="PF3" s="10">
        <v>9.6999999999999993</v>
      </c>
      <c r="PG3" s="10">
        <v>9.14</v>
      </c>
      <c r="PH3" s="10">
        <v>9.2200000000000006</v>
      </c>
      <c r="PI3" s="10">
        <v>6.16</v>
      </c>
      <c r="PJ3" s="10">
        <v>6.23</v>
      </c>
      <c r="PK3" s="10">
        <v>7.1</v>
      </c>
      <c r="PL3" s="10">
        <v>7.7</v>
      </c>
      <c r="PM3" s="10">
        <v>7.14</v>
      </c>
      <c r="PN3" s="18">
        <v>7.2</v>
      </c>
      <c r="PO3" s="10">
        <v>7.28</v>
      </c>
      <c r="PP3" s="10">
        <v>8.4</v>
      </c>
      <c r="PQ3" s="18">
        <v>8.1</v>
      </c>
      <c r="PR3" s="10">
        <v>8.17</v>
      </c>
      <c r="PS3" s="10">
        <v>8.23</v>
      </c>
      <c r="PT3" s="10">
        <v>9.1</v>
      </c>
      <c r="PU3" s="10">
        <v>9.6999999999999993</v>
      </c>
      <c r="PV3" s="10">
        <v>9.14</v>
      </c>
      <c r="PW3" s="10">
        <v>9.2200000000000006</v>
      </c>
      <c r="PX3" s="10">
        <v>6.16</v>
      </c>
      <c r="PY3" s="10">
        <v>6.23</v>
      </c>
      <c r="PZ3" s="10">
        <v>7.1</v>
      </c>
      <c r="QA3" s="10">
        <v>7.7</v>
      </c>
      <c r="QB3" s="10">
        <v>7.14</v>
      </c>
      <c r="QC3" s="18">
        <v>7.2</v>
      </c>
      <c r="QD3" s="10">
        <v>7.28</v>
      </c>
      <c r="QE3" s="10">
        <v>8.4</v>
      </c>
      <c r="QF3" s="18">
        <v>8.1</v>
      </c>
      <c r="QG3" s="10">
        <v>8.17</v>
      </c>
      <c r="QH3" s="10">
        <v>8.23</v>
      </c>
      <c r="QI3" s="10">
        <v>9.1</v>
      </c>
      <c r="QJ3" s="10">
        <v>9.6999999999999993</v>
      </c>
      <c r="QK3" s="10">
        <v>9.14</v>
      </c>
      <c r="QL3" s="10">
        <v>9.2200000000000006</v>
      </c>
      <c r="QM3" s="10">
        <v>6.16</v>
      </c>
      <c r="QN3" s="10">
        <v>6.23</v>
      </c>
      <c r="QO3" s="10">
        <v>7.1</v>
      </c>
      <c r="QP3" s="10">
        <v>7.7</v>
      </c>
      <c r="QQ3" s="10">
        <v>7.14</v>
      </c>
      <c r="QR3" s="18">
        <v>7.2</v>
      </c>
      <c r="QS3" s="10">
        <v>7.28</v>
      </c>
      <c r="QT3" s="10">
        <v>8.4</v>
      </c>
      <c r="QU3" s="18">
        <v>8.1</v>
      </c>
      <c r="QV3" s="10">
        <v>8.17</v>
      </c>
      <c r="QW3" s="10">
        <v>8.23</v>
      </c>
      <c r="QX3" s="10">
        <v>9.1</v>
      </c>
      <c r="QY3" s="10">
        <v>9.6999999999999993</v>
      </c>
      <c r="QZ3" s="10">
        <v>9.14</v>
      </c>
      <c r="RA3" s="10">
        <v>9.2200000000000006</v>
      </c>
      <c r="RB3" s="10">
        <v>6.16</v>
      </c>
      <c r="RC3" s="10">
        <v>6.23</v>
      </c>
      <c r="RD3" s="10">
        <v>7.1</v>
      </c>
      <c r="RE3" s="10">
        <v>7.7</v>
      </c>
      <c r="RF3" s="10">
        <v>7.14</v>
      </c>
      <c r="RG3" s="18">
        <v>7.2</v>
      </c>
      <c r="RH3" s="10">
        <v>7.28</v>
      </c>
      <c r="RI3" s="10">
        <v>8.4</v>
      </c>
      <c r="RJ3" s="18">
        <v>8.1</v>
      </c>
      <c r="RK3" s="10">
        <v>8.17</v>
      </c>
      <c r="RL3" s="10">
        <v>8.23</v>
      </c>
      <c r="RM3" s="10">
        <v>9.1</v>
      </c>
      <c r="RN3" s="10">
        <v>9.6999999999999993</v>
      </c>
      <c r="RO3" s="10">
        <v>9.14</v>
      </c>
      <c r="RP3" s="10">
        <v>9.2200000000000006</v>
      </c>
      <c r="RQ3" s="10">
        <v>6.16</v>
      </c>
      <c r="RR3" s="10">
        <v>6.23</v>
      </c>
      <c r="RS3" s="10">
        <v>7.1</v>
      </c>
      <c r="RT3" s="10">
        <v>7.7</v>
      </c>
      <c r="RU3" s="10">
        <v>7.14</v>
      </c>
      <c r="RV3" s="18">
        <v>7.2</v>
      </c>
      <c r="RW3" s="10">
        <v>7.28</v>
      </c>
      <c r="RX3" s="10">
        <v>8.4</v>
      </c>
      <c r="RY3" s="18">
        <v>8.1</v>
      </c>
      <c r="RZ3" s="10">
        <v>8.17</v>
      </c>
      <c r="SA3" s="10">
        <v>8.23</v>
      </c>
      <c r="SB3" s="10">
        <v>9.1</v>
      </c>
      <c r="SC3" s="10">
        <v>9.6999999999999993</v>
      </c>
      <c r="SD3" s="10">
        <v>9.14</v>
      </c>
      <c r="SE3" s="10">
        <v>9.2200000000000006</v>
      </c>
      <c r="SF3" s="21"/>
      <c r="SG3" s="32">
        <v>7.3</v>
      </c>
      <c r="SH3" s="10">
        <v>7.14</v>
      </c>
      <c r="SI3" s="10">
        <v>7.28</v>
      </c>
      <c r="SJ3" s="10">
        <v>8.1</v>
      </c>
      <c r="SK3" s="10">
        <v>8.24</v>
      </c>
      <c r="SL3" s="10">
        <v>9.6999999999999993</v>
      </c>
      <c r="SM3" s="10">
        <v>9.2200000000000006</v>
      </c>
      <c r="SN3" s="10">
        <v>7.3</v>
      </c>
      <c r="SO3" s="10">
        <v>7.14</v>
      </c>
      <c r="SP3" s="10">
        <v>7.28</v>
      </c>
      <c r="SQ3" s="10">
        <v>8.1</v>
      </c>
      <c r="SR3" s="10">
        <v>8.24</v>
      </c>
      <c r="SS3" s="10">
        <v>9.6999999999999993</v>
      </c>
      <c r="ST3" s="10">
        <v>9.2200000000000006</v>
      </c>
      <c r="SU3" s="10">
        <v>7.3</v>
      </c>
      <c r="SV3" s="10">
        <v>7.14</v>
      </c>
      <c r="SW3" s="10">
        <v>7.28</v>
      </c>
      <c r="SX3" s="10">
        <v>8.1</v>
      </c>
      <c r="SY3" s="10">
        <v>8.24</v>
      </c>
      <c r="SZ3" s="10">
        <v>9.6999999999999993</v>
      </c>
      <c r="TA3" s="10">
        <v>9.2200000000000006</v>
      </c>
      <c r="TB3" s="10">
        <v>7.3</v>
      </c>
      <c r="TC3" s="10">
        <v>7.14</v>
      </c>
      <c r="TD3" s="10">
        <v>7.28</v>
      </c>
      <c r="TE3" s="10">
        <v>8.1</v>
      </c>
      <c r="TF3" s="10">
        <v>8.24</v>
      </c>
      <c r="TG3" s="10">
        <v>9.6999999999999993</v>
      </c>
      <c r="TH3" s="10">
        <v>9.2200000000000006</v>
      </c>
      <c r="TI3" s="10">
        <v>7.3</v>
      </c>
      <c r="TJ3" s="10">
        <v>7.14</v>
      </c>
      <c r="TK3" s="10">
        <v>7.28</v>
      </c>
      <c r="TL3" s="10">
        <v>8.1</v>
      </c>
      <c r="TM3" s="10">
        <v>8.24</v>
      </c>
      <c r="TN3" s="10">
        <v>9.6999999999999993</v>
      </c>
      <c r="TO3" s="10">
        <v>9.2200000000000006</v>
      </c>
      <c r="TP3" s="10">
        <v>7.3</v>
      </c>
      <c r="TQ3" s="10">
        <v>7.14</v>
      </c>
      <c r="TR3" s="10">
        <v>7.28</v>
      </c>
      <c r="TS3" s="10">
        <v>8.1</v>
      </c>
      <c r="TT3" s="10">
        <v>8.24</v>
      </c>
      <c r="TU3" s="10">
        <v>9.6999999999999993</v>
      </c>
      <c r="TV3" s="10">
        <v>9.2200000000000006</v>
      </c>
      <c r="TW3" s="10">
        <v>7.3</v>
      </c>
      <c r="TX3" s="10">
        <v>7.14</v>
      </c>
      <c r="TY3" s="10">
        <v>7.28</v>
      </c>
      <c r="TZ3" s="10">
        <v>8.1</v>
      </c>
      <c r="UA3" s="10">
        <v>8.24</v>
      </c>
      <c r="UB3" s="10">
        <v>9.6999999999999993</v>
      </c>
      <c r="UC3" s="10">
        <v>9.2200000000000006</v>
      </c>
      <c r="UD3" s="10">
        <v>7.3</v>
      </c>
      <c r="UE3" s="10">
        <v>7.14</v>
      </c>
      <c r="UF3" s="10">
        <v>7.28</v>
      </c>
      <c r="UG3" s="10">
        <v>8.1</v>
      </c>
      <c r="UH3" s="10">
        <v>8.24</v>
      </c>
      <c r="UI3" s="10">
        <v>9.6999999999999993</v>
      </c>
      <c r="UJ3" s="10">
        <v>9.2200000000000006</v>
      </c>
      <c r="UK3" s="10">
        <v>7.3</v>
      </c>
      <c r="UL3" s="10">
        <v>7.14</v>
      </c>
      <c r="UM3" s="10">
        <v>7.28</v>
      </c>
      <c r="UN3" s="10">
        <v>8.1</v>
      </c>
      <c r="UO3" s="10">
        <v>8.24</v>
      </c>
      <c r="UP3" s="10">
        <v>9.6999999999999993</v>
      </c>
      <c r="UQ3" s="10">
        <v>9.2200000000000006</v>
      </c>
      <c r="UR3" s="21"/>
      <c r="US3" s="32">
        <v>6.15</v>
      </c>
      <c r="UT3" s="10">
        <v>6.22</v>
      </c>
      <c r="UU3" s="10">
        <v>6.29</v>
      </c>
      <c r="UV3" s="10">
        <v>7.7</v>
      </c>
      <c r="UW3" s="19">
        <v>7.13</v>
      </c>
      <c r="UX3" s="20">
        <v>7.2</v>
      </c>
      <c r="UY3" s="19">
        <v>7.27</v>
      </c>
      <c r="UZ3" s="19">
        <v>8.1300000000000008</v>
      </c>
      <c r="VA3" s="19">
        <v>8.16</v>
      </c>
      <c r="VB3" s="19">
        <v>8.24</v>
      </c>
      <c r="VC3" s="19">
        <v>8.31</v>
      </c>
      <c r="VD3" s="19">
        <v>9.6999999999999993</v>
      </c>
      <c r="VE3" s="19">
        <v>9.15</v>
      </c>
      <c r="VF3" s="19">
        <v>9.2200000000000006</v>
      </c>
      <c r="VG3" s="10">
        <v>6.15</v>
      </c>
      <c r="VH3" s="10">
        <v>6.22</v>
      </c>
      <c r="VI3" s="10">
        <v>6.29</v>
      </c>
      <c r="VJ3" s="10">
        <v>7.7</v>
      </c>
      <c r="VK3" s="19">
        <v>7.13</v>
      </c>
      <c r="VL3" s="20">
        <v>7.2</v>
      </c>
      <c r="VM3" s="19">
        <v>7.27</v>
      </c>
      <c r="VN3" s="19">
        <v>8.1300000000000008</v>
      </c>
      <c r="VO3" s="19">
        <v>8.16</v>
      </c>
      <c r="VP3" s="19">
        <v>8.24</v>
      </c>
      <c r="VQ3" s="19">
        <v>8.31</v>
      </c>
      <c r="VR3" s="19">
        <v>9.6999999999999993</v>
      </c>
      <c r="VS3" s="19">
        <v>9.15</v>
      </c>
      <c r="VT3" s="19">
        <v>9.2200000000000006</v>
      </c>
      <c r="VU3" s="10">
        <v>6.15</v>
      </c>
      <c r="VV3" s="10">
        <v>6.22</v>
      </c>
      <c r="VW3" s="10">
        <v>6.29</v>
      </c>
      <c r="VX3" s="10">
        <v>7.7</v>
      </c>
      <c r="VY3" s="19">
        <v>7.13</v>
      </c>
      <c r="VZ3" s="20">
        <v>7.2</v>
      </c>
      <c r="WA3" s="19">
        <v>7.27</v>
      </c>
      <c r="WB3" s="19">
        <v>8.1300000000000008</v>
      </c>
      <c r="WC3" s="19">
        <v>8.16</v>
      </c>
      <c r="WD3" s="19">
        <v>8.24</v>
      </c>
      <c r="WE3" s="19">
        <v>8.31</v>
      </c>
      <c r="WF3" s="19">
        <v>9.6999999999999993</v>
      </c>
      <c r="WG3" s="19">
        <v>9.15</v>
      </c>
      <c r="WH3" s="19">
        <v>9.2200000000000006</v>
      </c>
      <c r="WI3" s="10">
        <v>6.15</v>
      </c>
      <c r="WJ3" s="10">
        <v>6.22</v>
      </c>
      <c r="WK3" s="10">
        <v>6.29</v>
      </c>
      <c r="WL3" s="10">
        <v>7.7</v>
      </c>
      <c r="WM3" s="19">
        <v>7.13</v>
      </c>
      <c r="WN3" s="20">
        <v>7.2</v>
      </c>
      <c r="WO3" s="19">
        <v>7.27</v>
      </c>
      <c r="WP3" s="19">
        <v>8.1300000000000008</v>
      </c>
      <c r="WQ3" s="19">
        <v>8.16</v>
      </c>
      <c r="WR3" s="19">
        <v>8.24</v>
      </c>
      <c r="WS3" s="19">
        <v>8.31</v>
      </c>
      <c r="WT3" s="19">
        <v>9.6999999999999993</v>
      </c>
      <c r="WU3" s="19">
        <v>9.15</v>
      </c>
      <c r="WV3" s="19">
        <v>9.2200000000000006</v>
      </c>
      <c r="WW3" s="10">
        <v>6.15</v>
      </c>
      <c r="WX3" s="10">
        <v>6.22</v>
      </c>
      <c r="WY3" s="10">
        <v>6.29</v>
      </c>
      <c r="WZ3" s="10">
        <v>7.7</v>
      </c>
      <c r="XA3" s="19">
        <v>7.13</v>
      </c>
      <c r="XB3" s="20">
        <v>7.2</v>
      </c>
      <c r="XC3" s="19">
        <v>7.27</v>
      </c>
      <c r="XD3" s="19">
        <v>8.1300000000000008</v>
      </c>
      <c r="XE3" s="19">
        <v>8.16</v>
      </c>
      <c r="XF3" s="19">
        <v>8.24</v>
      </c>
      <c r="XG3" s="19">
        <v>8.31</v>
      </c>
      <c r="XH3" s="19">
        <v>9.6999999999999993</v>
      </c>
      <c r="XI3" s="19">
        <v>9.15</v>
      </c>
      <c r="XJ3" s="19">
        <v>9.2200000000000006</v>
      </c>
      <c r="XK3" s="10">
        <v>6.15</v>
      </c>
      <c r="XL3" s="10">
        <v>6.22</v>
      </c>
      <c r="XM3" s="10">
        <v>6.29</v>
      </c>
      <c r="XN3" s="10">
        <v>7.7</v>
      </c>
      <c r="XO3" s="19">
        <v>7.13</v>
      </c>
      <c r="XP3" s="20">
        <v>7.2</v>
      </c>
      <c r="XQ3" s="19">
        <v>7.27</v>
      </c>
      <c r="XR3" s="19">
        <v>8.1300000000000008</v>
      </c>
      <c r="XS3" s="19">
        <v>8.16</v>
      </c>
      <c r="XT3" s="19">
        <v>8.24</v>
      </c>
      <c r="XU3" s="19">
        <v>8.31</v>
      </c>
      <c r="XV3" s="19">
        <v>9.6999999999999993</v>
      </c>
      <c r="XW3" s="19">
        <v>9.15</v>
      </c>
      <c r="XX3" s="19">
        <v>9.2200000000000006</v>
      </c>
      <c r="XY3" s="10">
        <v>6.15</v>
      </c>
      <c r="XZ3" s="10">
        <v>6.22</v>
      </c>
      <c r="YA3" s="10">
        <v>6.29</v>
      </c>
      <c r="YB3" s="10">
        <v>7.7</v>
      </c>
      <c r="YC3" s="19">
        <v>7.13</v>
      </c>
      <c r="YD3" s="20">
        <v>7.2</v>
      </c>
      <c r="YE3" s="19">
        <v>7.27</v>
      </c>
      <c r="YF3" s="19">
        <v>8.1300000000000008</v>
      </c>
      <c r="YG3" s="19">
        <v>8.16</v>
      </c>
      <c r="YH3" s="19">
        <v>8.24</v>
      </c>
      <c r="YI3" s="19">
        <v>8.31</v>
      </c>
      <c r="YJ3" s="19">
        <v>9.6999999999999993</v>
      </c>
      <c r="YK3" s="19">
        <v>9.15</v>
      </c>
      <c r="YL3" s="19">
        <v>9.2200000000000006</v>
      </c>
      <c r="YM3" s="10">
        <v>6.15</v>
      </c>
      <c r="YN3" s="10">
        <v>6.22</v>
      </c>
      <c r="YO3" s="10">
        <v>6.29</v>
      </c>
      <c r="YP3" s="10">
        <v>7.7</v>
      </c>
      <c r="YQ3" s="19">
        <v>7.13</v>
      </c>
      <c r="YR3" s="20">
        <v>7.2</v>
      </c>
      <c r="YS3" s="19">
        <v>7.27</v>
      </c>
      <c r="YT3" s="19">
        <v>8.1300000000000008</v>
      </c>
      <c r="YU3" s="19">
        <v>8.16</v>
      </c>
      <c r="YV3" s="19">
        <v>8.24</v>
      </c>
      <c r="YW3" s="19">
        <v>8.31</v>
      </c>
      <c r="YX3" s="19">
        <v>9.6999999999999993</v>
      </c>
      <c r="YY3" s="19">
        <v>9.15</v>
      </c>
      <c r="YZ3" s="19">
        <v>9.2200000000000006</v>
      </c>
      <c r="ZA3" s="10">
        <v>6.15</v>
      </c>
      <c r="ZB3" s="10">
        <v>6.22</v>
      </c>
      <c r="ZC3" s="10">
        <v>6.29</v>
      </c>
      <c r="ZD3" s="10">
        <v>7.7</v>
      </c>
      <c r="ZE3" s="19">
        <v>7.13</v>
      </c>
      <c r="ZF3" s="20">
        <v>7.2</v>
      </c>
      <c r="ZG3" s="19">
        <v>7.27</v>
      </c>
      <c r="ZH3" s="19">
        <v>8.1300000000000008</v>
      </c>
      <c r="ZI3" s="19">
        <v>8.16</v>
      </c>
      <c r="ZJ3" s="19">
        <v>8.24</v>
      </c>
      <c r="ZK3" s="19">
        <v>8.31</v>
      </c>
      <c r="ZL3" s="19">
        <v>9.6999999999999993</v>
      </c>
      <c r="ZM3" s="19">
        <v>9.15</v>
      </c>
      <c r="ZN3" s="19">
        <v>9.2200000000000006</v>
      </c>
      <c r="ZO3" s="21"/>
      <c r="ZP3" s="4">
        <v>6.22</v>
      </c>
      <c r="ZQ3" s="4">
        <v>7.7</v>
      </c>
      <c r="ZR3" s="5">
        <v>8.17</v>
      </c>
      <c r="ZS3" s="5">
        <v>9.1</v>
      </c>
      <c r="ZT3" s="5">
        <v>9.15</v>
      </c>
      <c r="ZU3" s="4">
        <v>6.22</v>
      </c>
      <c r="ZV3" s="4">
        <v>7.7</v>
      </c>
      <c r="ZW3" s="5">
        <v>8.17</v>
      </c>
      <c r="ZX3" s="5">
        <v>9.1</v>
      </c>
      <c r="ZY3" s="5">
        <v>9.15</v>
      </c>
      <c r="ZZ3" s="4">
        <v>6.22</v>
      </c>
      <c r="AAA3" s="4">
        <v>7.7</v>
      </c>
      <c r="AAB3" s="5">
        <v>8.17</v>
      </c>
      <c r="AAC3" s="5">
        <v>9.1</v>
      </c>
      <c r="AAD3" s="5">
        <v>9.15</v>
      </c>
      <c r="AAE3" s="4">
        <v>6.22</v>
      </c>
      <c r="AAF3" s="4">
        <v>7.7</v>
      </c>
      <c r="AAG3" s="5">
        <v>8.17</v>
      </c>
      <c r="AAH3" s="5">
        <v>9.1</v>
      </c>
      <c r="AAI3" s="5">
        <v>9.15</v>
      </c>
      <c r="AAJ3" s="6">
        <v>6.22</v>
      </c>
      <c r="AAK3" s="6">
        <v>7.7</v>
      </c>
      <c r="AAL3" s="7">
        <v>8.17</v>
      </c>
      <c r="AAM3" s="7">
        <v>9.1</v>
      </c>
      <c r="AAN3" s="7">
        <v>9.15</v>
      </c>
      <c r="AAO3" s="4">
        <v>6.22</v>
      </c>
      <c r="AAP3" s="4">
        <v>7.7</v>
      </c>
      <c r="AAQ3" s="5">
        <v>8.17</v>
      </c>
      <c r="AAR3" s="5">
        <v>9.1</v>
      </c>
      <c r="AAS3" s="5">
        <v>9.15</v>
      </c>
      <c r="AAT3" s="4">
        <v>6.22</v>
      </c>
      <c r="AAU3" s="4">
        <v>7.7</v>
      </c>
      <c r="AAV3" s="5">
        <v>8.17</v>
      </c>
      <c r="AAW3" s="5">
        <v>9.1</v>
      </c>
      <c r="AAX3" s="5">
        <v>9.15</v>
      </c>
      <c r="AAY3" s="4">
        <v>6.22</v>
      </c>
      <c r="AAZ3" s="4">
        <v>7.7</v>
      </c>
      <c r="ABA3" s="5">
        <v>8.17</v>
      </c>
      <c r="ABB3" s="5">
        <v>9.1</v>
      </c>
      <c r="ABC3" s="5">
        <v>9.15</v>
      </c>
      <c r="ABD3" s="4">
        <v>6.22</v>
      </c>
      <c r="ABE3" s="4">
        <v>7.7</v>
      </c>
      <c r="ABF3" s="5">
        <v>8.17</v>
      </c>
      <c r="ABG3" s="5">
        <v>9.1</v>
      </c>
      <c r="ABH3" s="9">
        <v>9.15</v>
      </c>
    </row>
    <row r="4" spans="1:736" x14ac:dyDescent="0.25">
      <c r="A4" s="17" t="s">
        <v>22</v>
      </c>
      <c r="B4" s="11" t="s">
        <v>127</v>
      </c>
      <c r="IC4" s="11" t="s">
        <v>127</v>
      </c>
      <c r="MZ4" s="11" t="s">
        <v>127</v>
      </c>
      <c r="SF4" s="11" t="s">
        <v>127</v>
      </c>
      <c r="SQ4" s="1">
        <v>1</v>
      </c>
      <c r="TG4" s="1">
        <v>1</v>
      </c>
      <c r="UR4" s="11" t="s">
        <v>127</v>
      </c>
      <c r="VA4" s="1">
        <v>8</v>
      </c>
      <c r="VC4" s="1">
        <v>5</v>
      </c>
      <c r="VE4" s="1">
        <v>2</v>
      </c>
      <c r="VF4" s="1">
        <v>9</v>
      </c>
      <c r="VN4" s="1">
        <v>3</v>
      </c>
      <c r="VO4" s="1">
        <v>5</v>
      </c>
      <c r="WB4" s="1">
        <v>9</v>
      </c>
      <c r="WC4" s="1">
        <v>2</v>
      </c>
      <c r="WD4" s="1">
        <v>1</v>
      </c>
      <c r="WE4" s="1">
        <v>2</v>
      </c>
      <c r="WH4" s="1">
        <v>2</v>
      </c>
      <c r="WQ4" s="1">
        <v>10</v>
      </c>
      <c r="WS4" s="1">
        <v>2</v>
      </c>
      <c r="WU4" s="1">
        <v>1</v>
      </c>
      <c r="WV4" s="1">
        <v>3</v>
      </c>
      <c r="XE4" s="1">
        <v>8</v>
      </c>
      <c r="XF4" s="1">
        <v>1</v>
      </c>
      <c r="XG4" s="1">
        <v>2</v>
      </c>
      <c r="XH4" s="1">
        <v>2</v>
      </c>
      <c r="XI4" s="1">
        <v>4</v>
      </c>
      <c r="XJ4" s="1">
        <v>3</v>
      </c>
      <c r="XR4" s="1">
        <v>4</v>
      </c>
      <c r="XS4" s="1">
        <v>5</v>
      </c>
      <c r="XW4" s="1">
        <v>4</v>
      </c>
      <c r="XX4" s="1">
        <v>6</v>
      </c>
      <c r="YG4" s="1">
        <v>10</v>
      </c>
      <c r="YI4" s="1">
        <v>6</v>
      </c>
      <c r="YK4" s="1">
        <v>2</v>
      </c>
      <c r="YT4" s="1">
        <v>4</v>
      </c>
      <c r="YU4" s="1">
        <v>5</v>
      </c>
      <c r="YW4" s="1">
        <v>1</v>
      </c>
      <c r="YZ4" s="1">
        <v>3</v>
      </c>
      <c r="ZH4" s="1">
        <v>7</v>
      </c>
      <c r="ZI4" s="1">
        <v>5</v>
      </c>
      <c r="ZM4" s="1">
        <v>2</v>
      </c>
      <c r="ZN4" s="1">
        <v>1</v>
      </c>
      <c r="ZO4" s="17" t="s">
        <v>127</v>
      </c>
      <c r="AAB4" s="1">
        <v>1</v>
      </c>
      <c r="AAH4" s="1">
        <v>2</v>
      </c>
      <c r="AAM4" s="1">
        <v>1</v>
      </c>
      <c r="AAZ4" s="1">
        <v>1</v>
      </c>
      <c r="ABH4" s="8"/>
    </row>
    <row r="5" spans="1:736" x14ac:dyDescent="0.25">
      <c r="A5" s="12" t="s">
        <v>23</v>
      </c>
      <c r="B5" s="11" t="s">
        <v>126</v>
      </c>
      <c r="IC5" s="11" t="s">
        <v>126</v>
      </c>
      <c r="IE5" s="2">
        <v>1</v>
      </c>
      <c r="IF5" s="2"/>
      <c r="IG5" s="2"/>
      <c r="IH5" s="2"/>
      <c r="II5" s="2"/>
      <c r="IL5" s="2"/>
      <c r="IM5" s="2"/>
      <c r="IN5" s="2"/>
      <c r="IO5" s="2"/>
      <c r="IP5" s="2"/>
      <c r="IS5" s="2"/>
      <c r="IT5" s="2"/>
      <c r="IU5" s="2"/>
      <c r="IV5" s="2"/>
      <c r="IW5" s="2"/>
      <c r="IZ5" s="2"/>
      <c r="JA5" s="2"/>
      <c r="JB5" s="2"/>
      <c r="JC5" s="2"/>
      <c r="JD5" s="2"/>
      <c r="JG5" s="2"/>
      <c r="JH5" s="2"/>
      <c r="JI5" s="2"/>
      <c r="JJ5" s="2"/>
      <c r="JK5" s="2"/>
      <c r="JN5" s="2"/>
      <c r="JO5" s="2"/>
      <c r="JP5" s="2"/>
      <c r="JQ5" s="2"/>
      <c r="JR5" s="2"/>
      <c r="JU5" s="2"/>
      <c r="JV5" s="2"/>
      <c r="JW5" s="2"/>
      <c r="JX5" s="2">
        <v>1</v>
      </c>
      <c r="JY5" s="2"/>
      <c r="KB5" s="2"/>
      <c r="KC5" s="2"/>
      <c r="KD5" s="2"/>
      <c r="KE5" s="2"/>
      <c r="KF5" s="2"/>
      <c r="KI5" s="2"/>
      <c r="KJ5" s="2"/>
      <c r="KK5" s="2"/>
      <c r="KL5" s="2"/>
      <c r="KM5" s="2"/>
      <c r="KP5" s="2"/>
      <c r="KQ5" s="2"/>
      <c r="KR5" s="2"/>
      <c r="KS5" s="2"/>
      <c r="KT5" s="2">
        <v>1</v>
      </c>
      <c r="KW5" s="2"/>
      <c r="KX5" s="2"/>
      <c r="KY5" s="2"/>
      <c r="KZ5" s="2"/>
      <c r="LA5" s="2"/>
      <c r="LD5" s="2"/>
      <c r="LE5" s="2"/>
      <c r="LF5" s="2"/>
      <c r="LG5" s="2"/>
      <c r="LH5" s="2"/>
      <c r="LK5" s="2"/>
      <c r="LL5" s="2"/>
      <c r="LM5" s="2"/>
      <c r="LN5" s="2"/>
      <c r="LO5" s="2"/>
      <c r="LR5" s="2"/>
      <c r="LS5" s="2"/>
      <c r="LT5" s="2"/>
      <c r="LU5" s="2"/>
      <c r="LV5" s="2"/>
      <c r="LY5" s="2"/>
      <c r="LZ5" s="2"/>
      <c r="MA5" s="2"/>
      <c r="MB5" s="2"/>
      <c r="MC5" s="2"/>
      <c r="MF5" s="2"/>
      <c r="MG5" s="2"/>
      <c r="MH5" s="2"/>
      <c r="MI5" s="2"/>
      <c r="MJ5" s="2"/>
      <c r="MM5" s="2"/>
      <c r="MN5" s="2"/>
      <c r="MO5" s="2"/>
      <c r="MP5" s="2"/>
      <c r="MQ5" s="2"/>
      <c r="MT5" s="2"/>
      <c r="MU5" s="2"/>
      <c r="MV5" s="2"/>
      <c r="MW5" s="2"/>
      <c r="MX5" s="2"/>
      <c r="MZ5" s="11" t="s">
        <v>126</v>
      </c>
      <c r="SF5" s="11" t="s">
        <v>126</v>
      </c>
      <c r="UR5" s="11" t="s">
        <v>126</v>
      </c>
      <c r="ZO5" s="13" t="s">
        <v>126</v>
      </c>
      <c r="ABH5" s="8"/>
    </row>
    <row r="6" spans="1:736" x14ac:dyDescent="0.25">
      <c r="A6" s="12" t="s">
        <v>24</v>
      </c>
      <c r="B6" s="11" t="s">
        <v>125</v>
      </c>
      <c r="IC6" s="11" t="s">
        <v>125</v>
      </c>
      <c r="II6" s="2">
        <v>1</v>
      </c>
      <c r="IP6" s="2"/>
      <c r="IW6" s="2"/>
      <c r="JD6" s="2"/>
      <c r="JK6" s="2"/>
      <c r="JR6" s="2"/>
      <c r="JY6" s="2"/>
      <c r="KF6" s="2"/>
      <c r="KM6" s="2"/>
      <c r="KT6" s="2"/>
      <c r="LA6" s="2"/>
      <c r="LH6" s="2"/>
      <c r="LO6" s="2"/>
      <c r="LV6" s="2"/>
      <c r="MC6" s="2"/>
      <c r="MJ6" s="2"/>
      <c r="MQ6" s="2"/>
      <c r="MX6" s="2"/>
      <c r="MZ6" s="11" t="s">
        <v>125</v>
      </c>
      <c r="OT6" s="1">
        <v>1</v>
      </c>
      <c r="SF6" s="11" t="s">
        <v>125</v>
      </c>
      <c r="ST6" s="1">
        <v>1</v>
      </c>
      <c r="UR6" s="11" t="s">
        <v>125</v>
      </c>
      <c r="ZO6" s="13" t="s">
        <v>125</v>
      </c>
      <c r="AAD6" s="1">
        <v>1</v>
      </c>
      <c r="ABH6" s="8"/>
    </row>
    <row r="7" spans="1:736" x14ac:dyDescent="0.25">
      <c r="A7" s="22" t="s">
        <v>25</v>
      </c>
      <c r="B7" s="11" t="s">
        <v>124</v>
      </c>
      <c r="IC7" s="11" t="s">
        <v>124</v>
      </c>
      <c r="ID7" s="3"/>
      <c r="IE7" s="2"/>
      <c r="IF7" s="2"/>
      <c r="IG7" s="2"/>
      <c r="IH7" s="2"/>
      <c r="II7" s="2"/>
      <c r="IJ7" s="2"/>
      <c r="IK7" s="3"/>
      <c r="IL7" s="2"/>
      <c r="IM7" s="2"/>
      <c r="IN7" s="2"/>
      <c r="IO7" s="2"/>
      <c r="IP7" s="2"/>
      <c r="IQ7" s="2"/>
      <c r="IR7" s="3"/>
      <c r="IS7" s="2"/>
      <c r="IT7" s="2"/>
      <c r="IU7" s="2"/>
      <c r="IV7" s="2"/>
      <c r="IW7" s="2">
        <v>1</v>
      </c>
      <c r="IX7" s="2"/>
      <c r="IY7" s="3"/>
      <c r="IZ7" s="2"/>
      <c r="JA7" s="2"/>
      <c r="JB7" s="2"/>
      <c r="JC7" s="2"/>
      <c r="JD7" s="2"/>
      <c r="JE7" s="2"/>
      <c r="JF7" s="3"/>
      <c r="JG7" s="2"/>
      <c r="JH7" s="2"/>
      <c r="JI7" s="2"/>
      <c r="JJ7" s="2"/>
      <c r="JK7" s="2"/>
      <c r="JL7" s="2"/>
      <c r="JM7" s="3"/>
      <c r="JN7" s="2"/>
      <c r="JO7" s="2"/>
      <c r="JP7" s="2"/>
      <c r="JQ7" s="2"/>
      <c r="JR7" s="2"/>
      <c r="JS7" s="2"/>
      <c r="JT7" s="3"/>
      <c r="JU7" s="2"/>
      <c r="JV7" s="2"/>
      <c r="JW7" s="2"/>
      <c r="JX7" s="2"/>
      <c r="JY7" s="2"/>
      <c r="JZ7" s="2"/>
      <c r="KA7" s="3"/>
      <c r="KB7" s="2"/>
      <c r="KC7" s="2"/>
      <c r="KD7" s="2"/>
      <c r="KE7" s="2"/>
      <c r="KF7" s="2"/>
      <c r="KG7" s="2"/>
      <c r="KH7" s="3"/>
      <c r="KI7" s="2"/>
      <c r="KJ7" s="2"/>
      <c r="KK7" s="2"/>
      <c r="KL7" s="2"/>
      <c r="KM7" s="2"/>
      <c r="KN7" s="2"/>
      <c r="KO7" s="3"/>
      <c r="KP7" s="2"/>
      <c r="KQ7" s="2"/>
      <c r="KR7" s="2"/>
      <c r="KS7" s="2"/>
      <c r="KT7" s="2">
        <v>1</v>
      </c>
      <c r="KU7" s="2"/>
      <c r="KV7" s="3"/>
      <c r="KW7" s="2"/>
      <c r="KX7" s="2"/>
      <c r="KY7" s="2"/>
      <c r="KZ7" s="2"/>
      <c r="LA7" s="2"/>
      <c r="LB7" s="2"/>
      <c r="LC7" s="3"/>
      <c r="LD7" s="2"/>
      <c r="LE7" s="2"/>
      <c r="LF7" s="2"/>
      <c r="LG7" s="2"/>
      <c r="LH7" s="2"/>
      <c r="LI7" s="2"/>
      <c r="LJ7" s="3"/>
      <c r="LK7" s="2"/>
      <c r="LL7" s="2"/>
      <c r="LM7" s="2"/>
      <c r="LN7" s="2"/>
      <c r="LO7" s="2">
        <v>6</v>
      </c>
      <c r="LP7" s="2"/>
      <c r="LQ7" s="3"/>
      <c r="LR7" s="2"/>
      <c r="LS7" s="2"/>
      <c r="LT7" s="2"/>
      <c r="LU7" s="2"/>
      <c r="LV7" s="2"/>
      <c r="LW7" s="2"/>
      <c r="LX7" s="3"/>
      <c r="LY7" s="2"/>
      <c r="LZ7" s="2"/>
      <c r="MA7" s="2"/>
      <c r="MB7" s="2"/>
      <c r="MC7" s="2"/>
      <c r="MD7" s="2"/>
      <c r="ME7" s="3"/>
      <c r="MF7" s="2"/>
      <c r="MG7" s="2"/>
      <c r="MH7" s="2"/>
      <c r="MI7" s="2"/>
      <c r="MJ7" s="2">
        <v>11</v>
      </c>
      <c r="MK7" s="2"/>
      <c r="ML7" s="3"/>
      <c r="MM7" s="2"/>
      <c r="MN7" s="2"/>
      <c r="MO7" s="2"/>
      <c r="MP7" s="2"/>
      <c r="MQ7" s="2">
        <v>3</v>
      </c>
      <c r="MR7" s="2"/>
      <c r="MS7" s="3"/>
      <c r="MT7" s="2"/>
      <c r="MU7" s="2"/>
      <c r="MV7" s="2"/>
      <c r="MW7" s="2"/>
      <c r="MX7" s="2"/>
      <c r="MY7" s="2"/>
      <c r="MZ7" s="11" t="s">
        <v>124</v>
      </c>
      <c r="QM7" s="1">
        <v>1</v>
      </c>
      <c r="QV7" s="1">
        <v>1</v>
      </c>
      <c r="RQ7" s="1">
        <v>3</v>
      </c>
      <c r="SF7" s="11" t="s">
        <v>124</v>
      </c>
      <c r="UR7" s="11" t="s">
        <v>124</v>
      </c>
      <c r="YY7" s="1">
        <v>1</v>
      </c>
      <c r="ZO7" s="13" t="s">
        <v>124</v>
      </c>
      <c r="ABH7" s="8"/>
    </row>
    <row r="8" spans="1:736" x14ac:dyDescent="0.25">
      <c r="A8" s="22"/>
      <c r="B8" s="11" t="s">
        <v>123</v>
      </c>
      <c r="IC8" s="11" t="s">
        <v>123</v>
      </c>
      <c r="MZ8" s="11" t="s">
        <v>123</v>
      </c>
      <c r="SF8" s="11" t="s">
        <v>123</v>
      </c>
      <c r="TV8" s="1">
        <v>1</v>
      </c>
      <c r="UR8" s="11" t="s">
        <v>123</v>
      </c>
      <c r="ZO8" s="13" t="s">
        <v>123</v>
      </c>
      <c r="ABH8" s="8"/>
    </row>
    <row r="9" spans="1:736" x14ac:dyDescent="0.25">
      <c r="A9" s="22" t="s">
        <v>26</v>
      </c>
      <c r="B9" s="11" t="s">
        <v>122</v>
      </c>
      <c r="AA9" s="1">
        <v>1</v>
      </c>
      <c r="IC9" s="11" t="s">
        <v>122</v>
      </c>
      <c r="ID9" s="1">
        <v>1</v>
      </c>
      <c r="IE9" s="1">
        <v>2</v>
      </c>
      <c r="IF9" s="1">
        <v>2</v>
      </c>
      <c r="IH9" s="1">
        <v>1</v>
      </c>
      <c r="II9" s="1">
        <v>1</v>
      </c>
      <c r="IJ9" s="1">
        <v>3</v>
      </c>
      <c r="IL9" s="1">
        <v>1</v>
      </c>
      <c r="IN9" s="1">
        <v>1</v>
      </c>
      <c r="IP9" s="1">
        <v>3</v>
      </c>
      <c r="IR9" s="1">
        <v>1</v>
      </c>
      <c r="IS9" s="1">
        <v>1</v>
      </c>
      <c r="IV9" s="1">
        <v>6</v>
      </c>
      <c r="IZ9" s="1">
        <v>2</v>
      </c>
      <c r="JA9" s="1">
        <v>1</v>
      </c>
      <c r="JB9" s="1">
        <v>1</v>
      </c>
      <c r="JC9" s="1">
        <v>1</v>
      </c>
      <c r="JE9" s="1">
        <v>1</v>
      </c>
      <c r="JG9" s="1">
        <v>2</v>
      </c>
      <c r="JI9" s="1">
        <v>1</v>
      </c>
      <c r="JK9" s="1">
        <v>1</v>
      </c>
      <c r="JL9" s="1">
        <v>2</v>
      </c>
      <c r="JN9" s="1">
        <v>1</v>
      </c>
      <c r="JO9" s="1">
        <v>2</v>
      </c>
      <c r="JQ9" s="1">
        <v>1</v>
      </c>
      <c r="JR9" s="1">
        <v>1</v>
      </c>
      <c r="JS9" s="1">
        <v>5</v>
      </c>
      <c r="JU9" s="1">
        <v>1</v>
      </c>
      <c r="JW9" s="1">
        <v>1</v>
      </c>
      <c r="JX9" s="1">
        <v>2</v>
      </c>
      <c r="JY9" s="1">
        <v>1</v>
      </c>
      <c r="JZ9" s="1">
        <v>2</v>
      </c>
      <c r="KE9" s="1">
        <v>2</v>
      </c>
      <c r="KH9" s="1">
        <v>1</v>
      </c>
      <c r="KJ9" s="1">
        <v>1</v>
      </c>
      <c r="KL9" s="1">
        <v>1</v>
      </c>
      <c r="KN9" s="1">
        <v>1</v>
      </c>
      <c r="KO9" s="1">
        <v>3</v>
      </c>
      <c r="KQ9" s="1">
        <v>1</v>
      </c>
      <c r="KR9" s="1">
        <v>2</v>
      </c>
      <c r="KS9" s="1">
        <v>1</v>
      </c>
      <c r="KT9" s="1">
        <v>2</v>
      </c>
      <c r="KU9" s="1">
        <v>1</v>
      </c>
      <c r="KV9" s="1">
        <v>1</v>
      </c>
      <c r="KW9" s="1">
        <v>2</v>
      </c>
      <c r="KY9" s="1">
        <v>4</v>
      </c>
      <c r="LA9" s="1">
        <v>3</v>
      </c>
      <c r="LB9" s="1">
        <v>2</v>
      </c>
      <c r="LD9" s="1">
        <v>1</v>
      </c>
      <c r="LF9" s="1">
        <v>1</v>
      </c>
      <c r="LJ9" s="1">
        <v>1</v>
      </c>
      <c r="LK9" s="1">
        <v>1</v>
      </c>
      <c r="LN9" s="1">
        <v>1</v>
      </c>
      <c r="LO9" s="1">
        <v>1</v>
      </c>
      <c r="LR9" s="1">
        <v>2</v>
      </c>
      <c r="LT9" s="1">
        <v>1</v>
      </c>
      <c r="LV9" s="1">
        <v>1</v>
      </c>
      <c r="LW9" s="1">
        <v>1</v>
      </c>
      <c r="LX9" s="1">
        <v>2</v>
      </c>
      <c r="LY9" s="1">
        <v>3</v>
      </c>
      <c r="MB9" s="1">
        <v>1</v>
      </c>
      <c r="MC9" s="1">
        <v>1</v>
      </c>
      <c r="MD9" s="1">
        <v>1</v>
      </c>
      <c r="MF9" s="1">
        <v>2</v>
      </c>
      <c r="MG9" s="1">
        <v>2</v>
      </c>
      <c r="MH9" s="1">
        <v>2</v>
      </c>
      <c r="MJ9" s="1">
        <v>1</v>
      </c>
      <c r="MM9" s="1">
        <v>1</v>
      </c>
      <c r="MO9" s="1">
        <v>1</v>
      </c>
      <c r="MP9" s="1">
        <v>2</v>
      </c>
      <c r="MT9" s="1">
        <v>1</v>
      </c>
      <c r="MZ9" s="11" t="s">
        <v>122</v>
      </c>
      <c r="NL9" s="1">
        <v>1</v>
      </c>
      <c r="NR9" s="1">
        <v>1</v>
      </c>
      <c r="OG9" s="1">
        <v>2</v>
      </c>
      <c r="OK9" s="1">
        <v>2</v>
      </c>
      <c r="PF9" s="1">
        <v>1</v>
      </c>
      <c r="PP9" s="1">
        <v>1</v>
      </c>
      <c r="QM9" s="1">
        <v>1</v>
      </c>
      <c r="RD9" s="1">
        <v>1</v>
      </c>
      <c r="RX9" s="1">
        <v>1</v>
      </c>
      <c r="SA9" s="1">
        <v>1</v>
      </c>
      <c r="SF9" s="11" t="s">
        <v>122</v>
      </c>
      <c r="SG9" s="1">
        <v>3</v>
      </c>
      <c r="SH9" s="1">
        <v>2</v>
      </c>
      <c r="SI9" s="1">
        <v>2</v>
      </c>
      <c r="SJ9" s="1">
        <v>2</v>
      </c>
      <c r="SL9" s="1">
        <v>1</v>
      </c>
      <c r="SN9" s="1">
        <v>3</v>
      </c>
      <c r="SP9" s="1">
        <v>3</v>
      </c>
      <c r="SQ9" s="1">
        <v>3</v>
      </c>
      <c r="SV9" s="1">
        <v>1</v>
      </c>
      <c r="SW9" s="1">
        <v>2</v>
      </c>
      <c r="TA9" s="1">
        <v>2</v>
      </c>
      <c r="TB9" s="1">
        <v>2</v>
      </c>
      <c r="TC9" s="1">
        <v>2</v>
      </c>
      <c r="TD9" s="1">
        <v>4</v>
      </c>
      <c r="TI9" s="1">
        <v>1</v>
      </c>
      <c r="TJ9" s="1">
        <v>1</v>
      </c>
      <c r="TK9" s="1">
        <v>3</v>
      </c>
      <c r="TL9" s="1">
        <v>5</v>
      </c>
      <c r="TP9" s="1">
        <v>2</v>
      </c>
      <c r="TR9" s="1">
        <v>2</v>
      </c>
      <c r="TS9" s="1">
        <v>1</v>
      </c>
      <c r="TW9" s="1">
        <v>2</v>
      </c>
      <c r="TX9" s="1">
        <v>2</v>
      </c>
      <c r="TY9" s="1">
        <v>5</v>
      </c>
      <c r="TZ9" s="1">
        <v>2</v>
      </c>
      <c r="UD9" s="1">
        <v>1</v>
      </c>
      <c r="UF9" s="1">
        <v>4</v>
      </c>
      <c r="UG9" s="1">
        <v>5</v>
      </c>
      <c r="UM9" s="1">
        <v>2</v>
      </c>
      <c r="UN9" s="1">
        <v>7</v>
      </c>
      <c r="UR9" s="11" t="s">
        <v>122</v>
      </c>
      <c r="VD9" s="1">
        <v>1</v>
      </c>
      <c r="XF9" s="1">
        <v>1</v>
      </c>
      <c r="ZO9" s="13" t="s">
        <v>122</v>
      </c>
      <c r="ZW9" s="1">
        <v>1</v>
      </c>
      <c r="ZY9" s="1">
        <v>1</v>
      </c>
      <c r="AAA9" s="1">
        <v>1</v>
      </c>
      <c r="AAB9" s="1">
        <v>1</v>
      </c>
      <c r="AAG9" s="1">
        <v>1</v>
      </c>
      <c r="AAI9" s="1">
        <v>1</v>
      </c>
      <c r="AAK9" s="1">
        <v>3</v>
      </c>
      <c r="AAN9" s="1">
        <v>1</v>
      </c>
      <c r="AAP9" s="1">
        <v>2</v>
      </c>
      <c r="AAQ9" s="1">
        <v>1</v>
      </c>
      <c r="AAR9" s="1">
        <v>1</v>
      </c>
      <c r="AAU9" s="1">
        <v>2</v>
      </c>
      <c r="AAV9" s="1">
        <v>1</v>
      </c>
      <c r="AAX9" s="1">
        <v>1</v>
      </c>
      <c r="AAY9" s="1">
        <v>1</v>
      </c>
      <c r="AAZ9" s="1">
        <v>2</v>
      </c>
      <c r="ABA9" s="1">
        <v>1</v>
      </c>
      <c r="ABB9" s="1">
        <v>2</v>
      </c>
      <c r="ABF9" s="1">
        <v>2</v>
      </c>
      <c r="ABH9" s="8">
        <v>1</v>
      </c>
    </row>
    <row r="10" spans="1:736" x14ac:dyDescent="0.25">
      <c r="A10" s="22"/>
      <c r="B10" s="11" t="s">
        <v>121</v>
      </c>
      <c r="E10" s="1">
        <v>1</v>
      </c>
      <c r="I10" s="1">
        <v>3</v>
      </c>
      <c r="M10" s="1">
        <v>1</v>
      </c>
      <c r="P10" s="1">
        <v>1</v>
      </c>
      <c r="W10" s="1">
        <v>1</v>
      </c>
      <c r="Y10" s="1">
        <v>2</v>
      </c>
      <c r="AC10" s="1">
        <v>1</v>
      </c>
      <c r="AJ10" s="1">
        <v>1</v>
      </c>
      <c r="AS10" s="1">
        <v>3</v>
      </c>
      <c r="AZ10" s="1">
        <v>2</v>
      </c>
      <c r="BC10" s="1">
        <v>2</v>
      </c>
      <c r="BG10" s="1">
        <v>1</v>
      </c>
      <c r="BN10" s="1">
        <v>1</v>
      </c>
      <c r="BV10" s="1">
        <v>1</v>
      </c>
      <c r="CG10" s="1">
        <v>1</v>
      </c>
      <c r="CY10" s="1">
        <v>1</v>
      </c>
      <c r="DF10" s="1">
        <v>1</v>
      </c>
      <c r="DO10" s="1">
        <v>2</v>
      </c>
      <c r="DP10" s="1">
        <v>2</v>
      </c>
      <c r="DV10" s="1">
        <v>1</v>
      </c>
      <c r="DW10" s="1">
        <v>2</v>
      </c>
      <c r="EA10" s="1">
        <v>1</v>
      </c>
      <c r="EF10" s="1">
        <v>1</v>
      </c>
      <c r="EP10" s="1">
        <v>2</v>
      </c>
      <c r="EV10" s="1">
        <v>1</v>
      </c>
      <c r="EW10" s="1">
        <v>2</v>
      </c>
      <c r="EX10" s="1">
        <v>1</v>
      </c>
      <c r="FA10" s="1">
        <v>1</v>
      </c>
      <c r="FC10" s="1">
        <v>2</v>
      </c>
      <c r="FH10" s="1">
        <v>1</v>
      </c>
      <c r="FI10" s="1">
        <v>2</v>
      </c>
      <c r="FN10" s="1">
        <v>1</v>
      </c>
      <c r="FO10" s="1">
        <v>2</v>
      </c>
      <c r="FV10" s="1">
        <v>2</v>
      </c>
      <c r="FW10" s="1">
        <v>1</v>
      </c>
      <c r="GB10" s="1">
        <v>1</v>
      </c>
      <c r="GC10" s="1">
        <v>1</v>
      </c>
      <c r="GF10" s="1">
        <v>2</v>
      </c>
      <c r="GK10" s="1">
        <v>1</v>
      </c>
      <c r="GL10" s="1">
        <v>2</v>
      </c>
      <c r="GP10" s="1">
        <v>1</v>
      </c>
      <c r="GS10" s="1">
        <v>1</v>
      </c>
      <c r="GX10" s="1">
        <v>1</v>
      </c>
      <c r="GY10" s="1">
        <v>1</v>
      </c>
      <c r="HF10" s="1">
        <v>2</v>
      </c>
      <c r="HG10" s="1">
        <v>1</v>
      </c>
      <c r="HL10" s="1">
        <v>1</v>
      </c>
      <c r="HM10" s="1">
        <v>2</v>
      </c>
      <c r="HS10" s="1">
        <v>1</v>
      </c>
      <c r="HW10" s="1">
        <v>1</v>
      </c>
      <c r="HX10" s="1">
        <v>2</v>
      </c>
      <c r="HZ10" s="1">
        <v>1</v>
      </c>
      <c r="IB10" s="1">
        <v>2</v>
      </c>
      <c r="IC10" s="11" t="s">
        <v>121</v>
      </c>
      <c r="IV10" s="1">
        <v>1</v>
      </c>
      <c r="JD10" s="1">
        <v>1</v>
      </c>
      <c r="JS10" s="1">
        <v>1</v>
      </c>
      <c r="KO10" s="1">
        <v>1</v>
      </c>
      <c r="KP10" s="1">
        <v>1</v>
      </c>
      <c r="KS10" s="1">
        <v>1</v>
      </c>
      <c r="KW10" s="1">
        <v>1</v>
      </c>
      <c r="LT10" s="1">
        <v>1</v>
      </c>
      <c r="MH10" s="1">
        <v>1</v>
      </c>
      <c r="MZ10" s="11" t="s">
        <v>121</v>
      </c>
      <c r="SF10" s="11" t="s">
        <v>121</v>
      </c>
      <c r="SM10" s="1">
        <v>2</v>
      </c>
      <c r="SS10" s="1">
        <v>1</v>
      </c>
      <c r="ST10" s="1">
        <v>1</v>
      </c>
      <c r="SZ10" s="1">
        <v>1</v>
      </c>
      <c r="TU10" s="1">
        <v>1</v>
      </c>
      <c r="UC10" s="1">
        <v>1</v>
      </c>
      <c r="UQ10" s="1">
        <v>1</v>
      </c>
      <c r="UR10" s="11" t="s">
        <v>121</v>
      </c>
      <c r="VU10" s="1">
        <v>1</v>
      </c>
      <c r="WW10" s="1">
        <v>1</v>
      </c>
      <c r="YY10" s="1">
        <v>1</v>
      </c>
      <c r="ZO10" s="13" t="s">
        <v>121</v>
      </c>
      <c r="ABH10" s="8"/>
    </row>
    <row r="11" spans="1:736" x14ac:dyDescent="0.25">
      <c r="A11" s="22"/>
      <c r="B11" s="11" t="s">
        <v>120</v>
      </c>
      <c r="IC11" s="11" t="s">
        <v>120</v>
      </c>
      <c r="MZ11" s="11" t="s">
        <v>120</v>
      </c>
      <c r="SF11" s="11" t="s">
        <v>120</v>
      </c>
      <c r="UR11" s="11" t="s">
        <v>120</v>
      </c>
      <c r="VN11" s="1">
        <v>1</v>
      </c>
      <c r="VR11" s="1">
        <v>1</v>
      </c>
      <c r="WQ11" s="1">
        <v>5</v>
      </c>
      <c r="XF11" s="1">
        <v>1</v>
      </c>
      <c r="YG11" s="1">
        <v>1</v>
      </c>
      <c r="YV11" s="1">
        <v>2</v>
      </c>
      <c r="YX11" s="1">
        <v>1</v>
      </c>
      <c r="ZO11" s="13" t="s">
        <v>120</v>
      </c>
      <c r="ABH11" s="8"/>
    </row>
    <row r="12" spans="1:736" x14ac:dyDescent="0.25">
      <c r="A12" s="22"/>
      <c r="B12" s="11" t="s">
        <v>119</v>
      </c>
      <c r="IC12" s="11" t="s">
        <v>119</v>
      </c>
      <c r="MZ12" s="11" t="s">
        <v>119</v>
      </c>
      <c r="SF12" s="11" t="s">
        <v>119</v>
      </c>
      <c r="UR12" s="11" t="s">
        <v>119</v>
      </c>
      <c r="UU12" s="1">
        <v>1</v>
      </c>
      <c r="UV12" s="1">
        <v>1</v>
      </c>
      <c r="UW12" s="1">
        <v>10</v>
      </c>
      <c r="VJ12" s="1">
        <v>3</v>
      </c>
      <c r="WJ12" s="1">
        <v>1</v>
      </c>
      <c r="WK12" s="1">
        <v>2</v>
      </c>
      <c r="WL12" s="1">
        <v>1</v>
      </c>
      <c r="WZ12" s="1">
        <v>1</v>
      </c>
      <c r="YB12" s="1">
        <v>3</v>
      </c>
      <c r="YC12" s="1">
        <v>1</v>
      </c>
      <c r="ZD12" s="1">
        <v>2</v>
      </c>
      <c r="ZO12" s="13" t="s">
        <v>119</v>
      </c>
      <c r="ZQ12" s="1">
        <v>3</v>
      </c>
      <c r="AAO12" s="1">
        <v>1</v>
      </c>
      <c r="AAY12" s="1">
        <v>1</v>
      </c>
      <c r="ABE12" s="1">
        <v>1</v>
      </c>
      <c r="ABH12" s="8"/>
    </row>
    <row r="13" spans="1:736" x14ac:dyDescent="0.25">
      <c r="A13" s="22"/>
      <c r="B13" s="11" t="s">
        <v>118</v>
      </c>
      <c r="J13" s="1">
        <v>1</v>
      </c>
      <c r="O13" s="1">
        <v>2</v>
      </c>
      <c r="P13" s="1">
        <v>1</v>
      </c>
      <c r="V13" s="1">
        <v>1</v>
      </c>
      <c r="Z13" s="1">
        <v>1</v>
      </c>
      <c r="AF13" s="1">
        <v>1</v>
      </c>
      <c r="AI13" s="1">
        <v>1</v>
      </c>
      <c r="AN13" s="1">
        <v>1</v>
      </c>
      <c r="AO13" s="1">
        <v>1</v>
      </c>
      <c r="AS13" s="1">
        <v>1</v>
      </c>
      <c r="AV13" s="1">
        <v>1</v>
      </c>
      <c r="AY13" s="1">
        <v>1</v>
      </c>
      <c r="BD13" s="1">
        <v>1</v>
      </c>
      <c r="BL13" s="1">
        <v>1</v>
      </c>
      <c r="BM13" s="1">
        <v>1</v>
      </c>
      <c r="BP13" s="1">
        <v>1</v>
      </c>
      <c r="BT13" s="1">
        <v>1</v>
      </c>
      <c r="CL13" s="1">
        <v>1</v>
      </c>
      <c r="CP13" s="1">
        <v>1</v>
      </c>
      <c r="CS13" s="1">
        <v>1</v>
      </c>
      <c r="CV13" s="1">
        <v>1</v>
      </c>
      <c r="CZ13" s="1">
        <v>1</v>
      </c>
      <c r="DH13" s="1">
        <v>1</v>
      </c>
      <c r="DI13" s="1">
        <v>1</v>
      </c>
      <c r="DS13" s="1">
        <v>1</v>
      </c>
      <c r="DU13" s="1">
        <v>1</v>
      </c>
      <c r="EF13" s="1">
        <v>1</v>
      </c>
      <c r="EI13" s="1">
        <v>1</v>
      </c>
      <c r="EO13" s="1">
        <v>1</v>
      </c>
      <c r="ER13" s="1">
        <v>1</v>
      </c>
      <c r="ES13" s="1">
        <v>1</v>
      </c>
      <c r="EZ13" s="1">
        <v>2</v>
      </c>
      <c r="FB13" s="1">
        <v>1</v>
      </c>
      <c r="FF13" s="1">
        <v>1</v>
      </c>
      <c r="FS13" s="1">
        <v>1</v>
      </c>
      <c r="FT13" s="1">
        <v>1</v>
      </c>
      <c r="FY13" s="1">
        <v>1</v>
      </c>
      <c r="GI13" s="1">
        <v>1</v>
      </c>
      <c r="GM13" s="1">
        <v>1</v>
      </c>
      <c r="GT13" s="1">
        <v>1</v>
      </c>
      <c r="GV13" s="1">
        <v>1</v>
      </c>
      <c r="HF13" s="1">
        <v>1</v>
      </c>
      <c r="HJ13" s="1">
        <v>1</v>
      </c>
      <c r="HN13" s="1">
        <v>1</v>
      </c>
      <c r="HY13" s="1">
        <v>1</v>
      </c>
      <c r="HZ13" s="1">
        <v>1</v>
      </c>
      <c r="IC13" s="11" t="s">
        <v>118</v>
      </c>
      <c r="IF13" s="1">
        <v>1</v>
      </c>
      <c r="IJ13" s="1">
        <v>1</v>
      </c>
      <c r="IL13" s="1">
        <v>1</v>
      </c>
      <c r="IP13" s="1">
        <v>2</v>
      </c>
      <c r="JB13" s="1">
        <v>1</v>
      </c>
      <c r="JC13" s="1">
        <v>2</v>
      </c>
      <c r="JD13" s="1">
        <v>1</v>
      </c>
      <c r="JI13" s="1">
        <v>1</v>
      </c>
      <c r="JN13" s="1">
        <v>1</v>
      </c>
      <c r="JX13" s="1">
        <v>1</v>
      </c>
      <c r="JY13" s="1">
        <v>1</v>
      </c>
      <c r="KH13" s="1">
        <v>1</v>
      </c>
      <c r="KP13" s="1">
        <v>1</v>
      </c>
      <c r="KR13" s="1">
        <v>1</v>
      </c>
      <c r="LD13" s="1">
        <v>1</v>
      </c>
      <c r="MB13" s="1">
        <v>1</v>
      </c>
      <c r="MZ13" s="11" t="s">
        <v>118</v>
      </c>
      <c r="NB13" s="1">
        <v>1</v>
      </c>
      <c r="NH13" s="1">
        <v>1</v>
      </c>
      <c r="NN13" s="1">
        <v>1</v>
      </c>
      <c r="NV13" s="1">
        <v>3</v>
      </c>
      <c r="NY13" s="1">
        <v>1</v>
      </c>
      <c r="OB13" s="1">
        <v>1</v>
      </c>
      <c r="OF13" s="1">
        <v>1</v>
      </c>
      <c r="OM13" s="1">
        <v>1</v>
      </c>
      <c r="OT13" s="1">
        <v>1</v>
      </c>
      <c r="OZ13" s="1">
        <v>1</v>
      </c>
      <c r="PD13" s="1">
        <v>1</v>
      </c>
      <c r="PF13" s="1">
        <v>1</v>
      </c>
      <c r="PI13" s="1">
        <v>1</v>
      </c>
      <c r="PO13" s="1">
        <v>3</v>
      </c>
      <c r="PP13" s="1">
        <v>1</v>
      </c>
      <c r="PR13" s="1">
        <v>1</v>
      </c>
      <c r="PS13" s="1">
        <v>1</v>
      </c>
      <c r="QD13" s="1">
        <v>1</v>
      </c>
      <c r="QQ13" s="1">
        <v>3</v>
      </c>
      <c r="QV13" s="1">
        <v>1</v>
      </c>
      <c r="RF13" s="1">
        <v>1</v>
      </c>
      <c r="RL13" s="1">
        <v>1</v>
      </c>
      <c r="RU13" s="1">
        <v>1</v>
      </c>
      <c r="SA13" s="1">
        <v>1</v>
      </c>
      <c r="SC13" s="1">
        <v>1</v>
      </c>
      <c r="SF13" s="11" t="s">
        <v>118</v>
      </c>
      <c r="SJ13" s="1">
        <v>1</v>
      </c>
      <c r="SO13" s="1">
        <v>1</v>
      </c>
      <c r="UG13" s="1">
        <v>1</v>
      </c>
      <c r="UR13" s="11" t="s">
        <v>118</v>
      </c>
      <c r="UV13" s="1">
        <v>1</v>
      </c>
      <c r="VA13" s="1">
        <v>2</v>
      </c>
      <c r="VD13" s="1">
        <v>2</v>
      </c>
      <c r="VF13" s="1">
        <v>1</v>
      </c>
      <c r="VG13" s="1">
        <v>1</v>
      </c>
      <c r="VO13" s="1">
        <v>2</v>
      </c>
      <c r="VQ13" s="1">
        <v>1</v>
      </c>
      <c r="VS13" s="1">
        <v>1</v>
      </c>
      <c r="WF13" s="1">
        <v>2</v>
      </c>
      <c r="WI13" s="1">
        <v>1</v>
      </c>
      <c r="WQ13" s="1">
        <v>3</v>
      </c>
      <c r="WT13" s="1">
        <v>2</v>
      </c>
      <c r="WY13" s="1">
        <v>1</v>
      </c>
      <c r="XC13" s="1">
        <v>1</v>
      </c>
      <c r="XD13" s="1">
        <v>1</v>
      </c>
      <c r="XE13" s="1">
        <v>1</v>
      </c>
      <c r="XI13" s="1">
        <v>1</v>
      </c>
      <c r="XK13" s="1">
        <v>2</v>
      </c>
      <c r="XP13" s="1">
        <v>1</v>
      </c>
      <c r="XQ13" s="1">
        <v>1</v>
      </c>
      <c r="XS13" s="1">
        <v>1</v>
      </c>
      <c r="XT13" s="1">
        <v>1</v>
      </c>
      <c r="XU13" s="1">
        <v>1</v>
      </c>
      <c r="YC13" s="1">
        <v>1</v>
      </c>
      <c r="YE13" s="1">
        <v>1</v>
      </c>
      <c r="YG13" s="1">
        <v>2</v>
      </c>
      <c r="YI13" s="1">
        <v>1</v>
      </c>
      <c r="YM13" s="1">
        <v>1</v>
      </c>
      <c r="YT13" s="1">
        <v>2</v>
      </c>
      <c r="YU13" s="1">
        <v>1</v>
      </c>
      <c r="YW13" s="1">
        <v>1</v>
      </c>
      <c r="ZI13" s="1">
        <v>1</v>
      </c>
      <c r="ZJ13" s="1">
        <v>1</v>
      </c>
      <c r="ZL13" s="1">
        <v>1</v>
      </c>
      <c r="ZM13" s="1">
        <v>2</v>
      </c>
      <c r="ZN13" s="1">
        <v>1</v>
      </c>
      <c r="ZO13" s="13" t="s">
        <v>118</v>
      </c>
      <c r="ZP13" s="1">
        <v>1</v>
      </c>
      <c r="ZQ13" s="1">
        <v>1</v>
      </c>
      <c r="ZR13" s="1">
        <v>1</v>
      </c>
      <c r="ZT13" s="1">
        <v>2</v>
      </c>
      <c r="ZV13" s="1">
        <v>1</v>
      </c>
      <c r="ZZ13" s="1">
        <v>3</v>
      </c>
      <c r="AAA13" s="1">
        <v>1</v>
      </c>
      <c r="AAB13" s="1">
        <v>1</v>
      </c>
      <c r="AAE13" s="1">
        <v>1</v>
      </c>
      <c r="AAG13" s="1">
        <v>2</v>
      </c>
      <c r="AAJ13" s="1">
        <v>3</v>
      </c>
      <c r="AAK13" s="1">
        <v>1</v>
      </c>
      <c r="AAM13" s="1">
        <v>1</v>
      </c>
      <c r="AAO13" s="1">
        <v>1</v>
      </c>
      <c r="AAP13" s="1">
        <v>1</v>
      </c>
      <c r="AAQ13" s="1">
        <v>1</v>
      </c>
      <c r="AAR13" s="1">
        <v>1</v>
      </c>
      <c r="AAT13" s="1">
        <v>3</v>
      </c>
      <c r="ABB13" s="1">
        <v>1</v>
      </c>
      <c r="ABE13" s="1">
        <v>2</v>
      </c>
      <c r="ABH13" s="8"/>
    </row>
    <row r="14" spans="1:736" x14ac:dyDescent="0.25">
      <c r="A14" s="22"/>
      <c r="B14" s="11" t="s">
        <v>117</v>
      </c>
      <c r="C14" s="1">
        <v>1</v>
      </c>
      <c r="E14" s="1">
        <v>2</v>
      </c>
      <c r="F14" s="1">
        <v>3</v>
      </c>
      <c r="H14" s="1">
        <v>2</v>
      </c>
      <c r="I14" s="1">
        <v>2</v>
      </c>
      <c r="J14" s="1">
        <v>3</v>
      </c>
      <c r="L14" s="1">
        <v>2</v>
      </c>
      <c r="M14" s="1">
        <v>1</v>
      </c>
      <c r="O14" s="1">
        <v>2</v>
      </c>
      <c r="P14" s="1">
        <v>3</v>
      </c>
      <c r="R14" s="1">
        <v>1</v>
      </c>
      <c r="S14" s="1">
        <v>3</v>
      </c>
      <c r="T14" s="1">
        <v>1</v>
      </c>
      <c r="V14" s="1">
        <v>2</v>
      </c>
      <c r="W14" s="1">
        <v>1</v>
      </c>
      <c r="X14" s="1">
        <v>1</v>
      </c>
      <c r="AA14" s="1">
        <v>2</v>
      </c>
      <c r="AB14" s="1">
        <v>2</v>
      </c>
      <c r="AC14" s="1">
        <v>1</v>
      </c>
      <c r="AE14" s="1">
        <v>1</v>
      </c>
      <c r="AF14" s="1">
        <v>2</v>
      </c>
      <c r="AI14" s="1">
        <v>1</v>
      </c>
      <c r="AJ14" s="1">
        <v>3</v>
      </c>
      <c r="AK14" s="1">
        <v>2</v>
      </c>
      <c r="AM14" s="1">
        <v>3</v>
      </c>
      <c r="AN14" s="1">
        <v>2</v>
      </c>
      <c r="AO14" s="1">
        <v>5</v>
      </c>
      <c r="AP14" s="1">
        <v>2</v>
      </c>
      <c r="AR14" s="1">
        <v>3</v>
      </c>
      <c r="AS14" s="1">
        <v>7</v>
      </c>
      <c r="AU14" s="1">
        <v>1</v>
      </c>
      <c r="AV14" s="1">
        <v>1</v>
      </c>
      <c r="AY14" s="1">
        <v>2</v>
      </c>
      <c r="AZ14" s="1">
        <v>1</v>
      </c>
      <c r="BA14" s="1">
        <v>8</v>
      </c>
      <c r="BB14" s="1">
        <v>3</v>
      </c>
      <c r="BC14" s="1">
        <v>2</v>
      </c>
      <c r="BF14" s="1">
        <v>5</v>
      </c>
      <c r="BG14" s="1">
        <v>4</v>
      </c>
      <c r="BI14" s="1">
        <v>2</v>
      </c>
      <c r="BK14" s="1">
        <v>2</v>
      </c>
      <c r="BL14" s="1">
        <v>1</v>
      </c>
      <c r="BM14" s="1">
        <v>1</v>
      </c>
      <c r="BP14" s="1">
        <v>4</v>
      </c>
      <c r="BQ14" s="1">
        <v>1</v>
      </c>
      <c r="BR14" s="1">
        <v>1</v>
      </c>
      <c r="BS14" s="1">
        <v>3</v>
      </c>
      <c r="BT14" s="1">
        <v>1</v>
      </c>
      <c r="BV14" s="1">
        <v>1</v>
      </c>
      <c r="BW14" s="1">
        <v>3</v>
      </c>
      <c r="BY14" s="1">
        <v>2</v>
      </c>
      <c r="BZ14" s="1">
        <v>2</v>
      </c>
      <c r="CA14" s="1">
        <v>1</v>
      </c>
      <c r="CB14" s="1">
        <v>3</v>
      </c>
      <c r="CC14" s="1">
        <v>3</v>
      </c>
      <c r="CD14" s="1">
        <v>1</v>
      </c>
      <c r="CE14" s="1">
        <v>2</v>
      </c>
      <c r="CF14" s="1">
        <v>4</v>
      </c>
      <c r="CI14" s="1">
        <v>2</v>
      </c>
      <c r="CJ14" s="1">
        <v>1</v>
      </c>
      <c r="CK14" s="1">
        <v>1</v>
      </c>
      <c r="CL14" s="1">
        <v>2</v>
      </c>
      <c r="CM14" s="1">
        <v>4</v>
      </c>
      <c r="CO14" s="1">
        <v>1</v>
      </c>
      <c r="CP14" s="1">
        <v>3</v>
      </c>
      <c r="CR14" s="1">
        <v>1</v>
      </c>
      <c r="CS14" s="1">
        <v>7</v>
      </c>
      <c r="CT14" s="1">
        <v>1</v>
      </c>
      <c r="CV14" s="1">
        <v>1</v>
      </c>
      <c r="CY14" s="1">
        <v>3</v>
      </c>
      <c r="CZ14" s="1">
        <v>4</v>
      </c>
      <c r="DA14" s="1">
        <v>1</v>
      </c>
      <c r="DB14" s="1">
        <v>3</v>
      </c>
      <c r="DC14" s="1">
        <v>2</v>
      </c>
      <c r="DF14" s="1">
        <v>3</v>
      </c>
      <c r="DG14" s="1">
        <v>1</v>
      </c>
      <c r="DI14" s="1">
        <v>3</v>
      </c>
      <c r="DJ14" s="1">
        <v>1</v>
      </c>
      <c r="DK14" s="1">
        <v>2</v>
      </c>
      <c r="DL14" s="1">
        <v>1</v>
      </c>
      <c r="DM14" s="1">
        <v>3</v>
      </c>
      <c r="DO14" s="1">
        <v>1</v>
      </c>
      <c r="DP14" s="1">
        <v>2</v>
      </c>
      <c r="DR14" s="1">
        <v>1</v>
      </c>
      <c r="DS14" s="1">
        <v>2</v>
      </c>
      <c r="DT14" s="1">
        <v>4</v>
      </c>
      <c r="DV14" s="1">
        <v>4</v>
      </c>
      <c r="DW14" s="1">
        <v>7</v>
      </c>
      <c r="DX14" s="1">
        <v>1</v>
      </c>
      <c r="DY14" s="1">
        <v>1</v>
      </c>
      <c r="DZ14" s="1">
        <v>4</v>
      </c>
      <c r="EA14" s="1">
        <v>2</v>
      </c>
      <c r="EB14" s="1">
        <v>3</v>
      </c>
      <c r="EC14" s="1">
        <v>4</v>
      </c>
      <c r="ED14" s="1">
        <v>1</v>
      </c>
      <c r="EF14" s="1">
        <v>3</v>
      </c>
      <c r="EG14" s="1">
        <v>2</v>
      </c>
      <c r="EH14" s="1">
        <v>4</v>
      </c>
      <c r="EI14" s="1">
        <v>2</v>
      </c>
      <c r="EK14" s="1">
        <v>1</v>
      </c>
      <c r="EL14" s="1">
        <v>3</v>
      </c>
      <c r="EM14" s="1">
        <v>3</v>
      </c>
      <c r="EN14" s="1">
        <v>2</v>
      </c>
      <c r="EO14" s="1">
        <v>2</v>
      </c>
      <c r="EP14" s="1">
        <v>2</v>
      </c>
      <c r="EQ14" s="1">
        <v>1</v>
      </c>
      <c r="ES14" s="1">
        <v>9</v>
      </c>
      <c r="EV14" s="1">
        <v>2</v>
      </c>
      <c r="EW14" s="1">
        <v>3</v>
      </c>
      <c r="EY14" s="1">
        <v>2</v>
      </c>
      <c r="EZ14" s="1">
        <v>6</v>
      </c>
      <c r="FA14" s="1">
        <v>3</v>
      </c>
      <c r="FB14" s="1">
        <v>4</v>
      </c>
      <c r="FD14" s="1">
        <v>2</v>
      </c>
      <c r="FE14" s="1">
        <v>1</v>
      </c>
      <c r="FF14" s="1">
        <v>5</v>
      </c>
      <c r="FG14" s="1">
        <v>1</v>
      </c>
      <c r="FI14" s="1">
        <v>7</v>
      </c>
      <c r="FJ14" s="1">
        <v>2</v>
      </c>
      <c r="FL14" s="1">
        <v>3</v>
      </c>
      <c r="FM14" s="1">
        <v>3</v>
      </c>
      <c r="FN14" s="1">
        <v>2</v>
      </c>
      <c r="FO14" s="1">
        <v>2</v>
      </c>
      <c r="FQ14" s="1">
        <v>1</v>
      </c>
      <c r="FS14" s="1">
        <v>7</v>
      </c>
      <c r="FT14" s="1">
        <v>1</v>
      </c>
      <c r="FV14" s="1">
        <v>8</v>
      </c>
      <c r="FW14" s="1">
        <v>4</v>
      </c>
      <c r="FX14" s="1">
        <v>1</v>
      </c>
      <c r="FY14" s="1">
        <v>3</v>
      </c>
      <c r="FZ14" s="1">
        <v>3</v>
      </c>
      <c r="GA14" s="1">
        <v>2</v>
      </c>
      <c r="GB14" s="1">
        <v>1</v>
      </c>
      <c r="GD14" s="1">
        <v>2</v>
      </c>
      <c r="GE14" s="1">
        <v>1</v>
      </c>
      <c r="GF14" s="1">
        <v>6</v>
      </c>
      <c r="GG14" s="1">
        <v>1</v>
      </c>
      <c r="GH14" s="1">
        <v>2</v>
      </c>
      <c r="GI14" s="1">
        <v>4</v>
      </c>
      <c r="GJ14" s="1">
        <v>1</v>
      </c>
      <c r="GK14" s="1">
        <v>1</v>
      </c>
      <c r="GL14" s="1">
        <v>3</v>
      </c>
      <c r="GM14" s="1">
        <v>5</v>
      </c>
      <c r="GO14" s="1">
        <v>4</v>
      </c>
      <c r="GP14" s="1">
        <v>2</v>
      </c>
      <c r="GR14" s="1">
        <v>1</v>
      </c>
      <c r="GS14" s="1">
        <v>5</v>
      </c>
      <c r="GT14" s="1">
        <v>1</v>
      </c>
      <c r="GV14" s="1">
        <v>9</v>
      </c>
      <c r="GW14" s="1">
        <v>6</v>
      </c>
      <c r="GY14" s="1">
        <v>3</v>
      </c>
      <c r="GZ14" s="1">
        <v>4</v>
      </c>
      <c r="HA14" s="1">
        <v>1</v>
      </c>
      <c r="HB14" s="1">
        <v>1</v>
      </c>
      <c r="HC14" s="1">
        <v>2</v>
      </c>
      <c r="HE14" s="1">
        <v>1</v>
      </c>
      <c r="HF14" s="1">
        <v>8</v>
      </c>
      <c r="HG14" s="1">
        <v>1</v>
      </c>
      <c r="HI14" s="1">
        <v>1</v>
      </c>
      <c r="HK14" s="1">
        <v>2</v>
      </c>
      <c r="HL14" s="1">
        <v>2</v>
      </c>
      <c r="HM14" s="1">
        <v>2</v>
      </c>
      <c r="HN14" s="1">
        <v>4</v>
      </c>
      <c r="HO14" s="1">
        <v>1</v>
      </c>
      <c r="HR14" s="1">
        <v>2</v>
      </c>
      <c r="HS14" s="1">
        <v>5</v>
      </c>
      <c r="HT14" s="1">
        <v>1</v>
      </c>
      <c r="HV14" s="1">
        <v>3</v>
      </c>
      <c r="HW14" s="1">
        <v>1</v>
      </c>
      <c r="HX14" s="1">
        <v>2</v>
      </c>
      <c r="HY14" s="1">
        <v>1</v>
      </c>
      <c r="HZ14" s="1">
        <v>2</v>
      </c>
      <c r="IB14" s="1">
        <v>2</v>
      </c>
      <c r="IC14" s="11" t="s">
        <v>117</v>
      </c>
      <c r="ID14" s="3"/>
      <c r="IE14" s="2">
        <v>2</v>
      </c>
      <c r="IF14" s="2">
        <v>1</v>
      </c>
      <c r="IG14" s="2"/>
      <c r="IH14" s="2"/>
      <c r="II14" s="2"/>
      <c r="IJ14" s="2"/>
      <c r="IK14" s="3"/>
      <c r="IL14" s="2"/>
      <c r="IM14" s="2"/>
      <c r="IN14" s="2"/>
      <c r="IO14" s="2"/>
      <c r="IP14" s="2"/>
      <c r="IQ14" s="2"/>
      <c r="IR14" s="3"/>
      <c r="IS14" s="2">
        <v>1</v>
      </c>
      <c r="IT14" s="2"/>
      <c r="IU14" s="2"/>
      <c r="IV14" s="2">
        <v>1</v>
      </c>
      <c r="IW14" s="2">
        <v>1</v>
      </c>
      <c r="IX14" s="2"/>
      <c r="IY14" s="3"/>
      <c r="IZ14" s="2"/>
      <c r="JA14" s="2"/>
      <c r="JB14" s="2">
        <v>1</v>
      </c>
      <c r="JC14" s="2"/>
      <c r="JD14" s="2"/>
      <c r="JE14" s="2"/>
      <c r="JF14" s="3"/>
      <c r="JG14" s="2">
        <v>1</v>
      </c>
      <c r="JH14" s="2"/>
      <c r="JI14" s="2"/>
      <c r="JJ14" s="2"/>
      <c r="JK14" s="2"/>
      <c r="JL14" s="2"/>
      <c r="JM14" s="3"/>
      <c r="JN14" s="2"/>
      <c r="JO14" s="2"/>
      <c r="JP14" s="2"/>
      <c r="JQ14" s="2">
        <v>1</v>
      </c>
      <c r="JR14" s="2"/>
      <c r="JS14" s="2"/>
      <c r="JT14" s="3"/>
      <c r="JU14" s="2"/>
      <c r="JV14" s="2">
        <v>1</v>
      </c>
      <c r="JW14" s="2">
        <v>1</v>
      </c>
      <c r="JX14" s="2"/>
      <c r="JY14" s="2">
        <v>1</v>
      </c>
      <c r="JZ14" s="2"/>
      <c r="KA14" s="3"/>
      <c r="KB14" s="2"/>
      <c r="KC14" s="2"/>
      <c r="KD14" s="2"/>
      <c r="KE14" s="2"/>
      <c r="KF14" s="2"/>
      <c r="KG14" s="2"/>
      <c r="KH14" s="3"/>
      <c r="KI14" s="2"/>
      <c r="KJ14" s="2"/>
      <c r="KK14" s="2"/>
      <c r="KL14" s="2"/>
      <c r="KM14" s="2"/>
      <c r="KN14" s="2"/>
      <c r="KO14" s="3"/>
      <c r="KP14" s="2"/>
      <c r="KQ14" s="2">
        <v>1</v>
      </c>
      <c r="KR14" s="2">
        <v>1</v>
      </c>
      <c r="KS14" s="2">
        <v>2</v>
      </c>
      <c r="KT14" s="2"/>
      <c r="KU14" s="2"/>
      <c r="KV14" s="3"/>
      <c r="KW14" s="2">
        <v>1</v>
      </c>
      <c r="KX14" s="2">
        <v>1</v>
      </c>
      <c r="KY14" s="2"/>
      <c r="KZ14" s="2">
        <v>1</v>
      </c>
      <c r="LA14" s="2"/>
      <c r="LB14" s="2">
        <v>1</v>
      </c>
      <c r="LC14" s="3"/>
      <c r="LD14" s="2"/>
      <c r="LE14" s="2"/>
      <c r="LF14" s="2">
        <v>1</v>
      </c>
      <c r="LG14" s="2"/>
      <c r="LH14" s="2"/>
      <c r="LI14" s="2"/>
      <c r="LJ14" s="3"/>
      <c r="LK14" s="2"/>
      <c r="LL14" s="2"/>
      <c r="LM14" s="2"/>
      <c r="LN14" s="2"/>
      <c r="LO14" s="2"/>
      <c r="LP14" s="2">
        <v>1</v>
      </c>
      <c r="LQ14" s="3"/>
      <c r="LR14" s="2">
        <v>1</v>
      </c>
      <c r="LS14" s="2"/>
      <c r="LT14" s="2"/>
      <c r="LU14" s="2"/>
      <c r="LV14" s="2"/>
      <c r="LW14" s="2"/>
      <c r="LX14" s="3"/>
      <c r="LY14" s="2"/>
      <c r="LZ14" s="2"/>
      <c r="MA14" s="2"/>
      <c r="MB14" s="2">
        <v>1</v>
      </c>
      <c r="MC14" s="2">
        <v>1</v>
      </c>
      <c r="MD14" s="2"/>
      <c r="ME14" s="3"/>
      <c r="MF14" s="2"/>
      <c r="MG14" s="2"/>
      <c r="MH14" s="2"/>
      <c r="MI14" s="2"/>
      <c r="MJ14" s="2"/>
      <c r="MK14" s="2"/>
      <c r="ML14" s="3"/>
      <c r="MM14" s="2"/>
      <c r="MN14" s="2"/>
      <c r="MO14" s="2"/>
      <c r="MP14" s="2">
        <v>1</v>
      </c>
      <c r="MQ14" s="2"/>
      <c r="MR14" s="2"/>
      <c r="MS14" s="3"/>
      <c r="MT14" s="2"/>
      <c r="MU14" s="2"/>
      <c r="MV14" s="2"/>
      <c r="MW14" s="2"/>
      <c r="MX14" s="2"/>
      <c r="MY14" s="2"/>
      <c r="MZ14" s="11" t="s">
        <v>117</v>
      </c>
      <c r="NB14" s="1">
        <v>1</v>
      </c>
      <c r="NC14" s="1">
        <v>1</v>
      </c>
      <c r="ND14" s="1">
        <v>1</v>
      </c>
      <c r="NE14" s="1">
        <v>4</v>
      </c>
      <c r="NF14" s="1">
        <v>1</v>
      </c>
      <c r="NG14" s="1">
        <v>3</v>
      </c>
      <c r="NH14" s="1">
        <v>4</v>
      </c>
      <c r="NI14" s="1">
        <v>12</v>
      </c>
      <c r="NJ14" s="1">
        <v>1</v>
      </c>
      <c r="NK14" s="1">
        <v>3</v>
      </c>
      <c r="NL14" s="1">
        <v>3</v>
      </c>
      <c r="NM14" s="1">
        <v>5</v>
      </c>
      <c r="NN14" s="1">
        <v>4</v>
      </c>
      <c r="NO14" s="1">
        <v>1</v>
      </c>
      <c r="NP14" s="1">
        <v>4</v>
      </c>
      <c r="NS14" s="1">
        <v>1</v>
      </c>
      <c r="NT14" s="1">
        <v>1</v>
      </c>
      <c r="NU14" s="1">
        <v>1</v>
      </c>
      <c r="NV14" s="1">
        <v>2</v>
      </c>
      <c r="NW14" s="1">
        <v>1</v>
      </c>
      <c r="NX14" s="1">
        <v>2</v>
      </c>
      <c r="NY14" s="1">
        <v>4</v>
      </c>
      <c r="NZ14" s="1">
        <v>5</v>
      </c>
      <c r="OA14" s="1">
        <v>1</v>
      </c>
      <c r="OB14" s="1">
        <v>5</v>
      </c>
      <c r="OC14" s="1">
        <v>9</v>
      </c>
      <c r="OE14" s="1">
        <v>2</v>
      </c>
      <c r="OF14" s="1">
        <v>2</v>
      </c>
      <c r="OH14" s="1">
        <v>1</v>
      </c>
      <c r="OK14" s="1">
        <v>1</v>
      </c>
      <c r="OL14" s="1">
        <v>3</v>
      </c>
      <c r="OM14" s="1">
        <v>6</v>
      </c>
      <c r="OO14" s="1">
        <v>4</v>
      </c>
      <c r="OP14" s="1">
        <v>1</v>
      </c>
      <c r="OQ14" s="1">
        <v>4</v>
      </c>
      <c r="OR14" s="1">
        <v>4</v>
      </c>
      <c r="OS14" s="1">
        <v>1</v>
      </c>
      <c r="OT14" s="1">
        <v>1</v>
      </c>
      <c r="OX14" s="1">
        <v>1</v>
      </c>
      <c r="OY14" s="1">
        <v>2</v>
      </c>
      <c r="OZ14" s="1">
        <v>3</v>
      </c>
      <c r="PA14" s="1">
        <v>2</v>
      </c>
      <c r="PB14" s="1">
        <v>5</v>
      </c>
      <c r="PC14" s="1">
        <v>3</v>
      </c>
      <c r="PE14" s="1">
        <v>1</v>
      </c>
      <c r="PF14" s="1">
        <v>1</v>
      </c>
      <c r="PG14" s="1">
        <v>4</v>
      </c>
      <c r="PH14" s="1">
        <v>2</v>
      </c>
      <c r="PK14" s="1">
        <v>1</v>
      </c>
      <c r="PL14" s="1">
        <v>1</v>
      </c>
      <c r="PN14" s="1">
        <v>1</v>
      </c>
      <c r="PO14" s="1">
        <v>2</v>
      </c>
      <c r="PP14" s="1">
        <v>2</v>
      </c>
      <c r="PQ14" s="1">
        <v>6</v>
      </c>
      <c r="PR14" s="1">
        <v>1</v>
      </c>
      <c r="PS14" s="1">
        <v>6</v>
      </c>
      <c r="PU14" s="1">
        <v>2</v>
      </c>
      <c r="PV14" s="1">
        <v>4</v>
      </c>
      <c r="PX14" s="1">
        <v>1</v>
      </c>
      <c r="PY14" s="1">
        <v>2</v>
      </c>
      <c r="QA14" s="1">
        <v>1</v>
      </c>
      <c r="QC14" s="1">
        <v>1</v>
      </c>
      <c r="QD14" s="1">
        <v>1</v>
      </c>
      <c r="QE14" s="1">
        <v>5</v>
      </c>
      <c r="QF14" s="1">
        <v>3</v>
      </c>
      <c r="QG14" s="1">
        <v>2</v>
      </c>
      <c r="QH14" s="1">
        <v>4</v>
      </c>
      <c r="QI14" s="1">
        <v>1</v>
      </c>
      <c r="QK14" s="1">
        <v>4</v>
      </c>
      <c r="QL14" s="1">
        <v>1</v>
      </c>
      <c r="QQ14" s="1">
        <v>2</v>
      </c>
      <c r="QR14" s="1">
        <v>4</v>
      </c>
      <c r="QS14" s="1">
        <v>4</v>
      </c>
      <c r="QT14" s="1">
        <v>4</v>
      </c>
      <c r="QU14" s="1">
        <v>9</v>
      </c>
      <c r="QV14" s="1">
        <v>5</v>
      </c>
      <c r="QW14" s="1">
        <v>5</v>
      </c>
      <c r="QX14" s="1">
        <v>2</v>
      </c>
      <c r="QY14" s="1">
        <v>7</v>
      </c>
      <c r="QZ14" s="1">
        <v>5</v>
      </c>
      <c r="RA14" s="1">
        <v>1</v>
      </c>
      <c r="RD14" s="1">
        <v>1</v>
      </c>
      <c r="RE14" s="1">
        <v>1</v>
      </c>
      <c r="RF14" s="1">
        <v>1</v>
      </c>
      <c r="RG14" s="1">
        <v>2</v>
      </c>
      <c r="RH14" s="1">
        <v>3</v>
      </c>
      <c r="RI14" s="1">
        <v>1</v>
      </c>
      <c r="RJ14" s="1">
        <v>2</v>
      </c>
      <c r="RK14" s="1">
        <v>6</v>
      </c>
      <c r="RL14" s="1">
        <v>5</v>
      </c>
      <c r="RM14" s="1">
        <v>3</v>
      </c>
      <c r="RN14" s="1">
        <v>6</v>
      </c>
      <c r="RO14" s="1">
        <v>5</v>
      </c>
      <c r="RR14" s="1">
        <v>1</v>
      </c>
      <c r="RS14" s="1">
        <v>1</v>
      </c>
      <c r="RT14" s="1">
        <v>1</v>
      </c>
      <c r="RU14" s="1">
        <v>2</v>
      </c>
      <c r="RW14" s="1">
        <v>2</v>
      </c>
      <c r="RX14" s="1">
        <v>1</v>
      </c>
      <c r="RY14" s="1">
        <v>5</v>
      </c>
      <c r="RZ14" s="1">
        <v>2</v>
      </c>
      <c r="SA14" s="1">
        <v>5</v>
      </c>
      <c r="SC14" s="1">
        <v>5</v>
      </c>
      <c r="SE14" s="1">
        <v>1</v>
      </c>
      <c r="SF14" s="11" t="s">
        <v>117</v>
      </c>
      <c r="SG14" s="1">
        <v>1</v>
      </c>
      <c r="SO14" s="1">
        <v>1</v>
      </c>
      <c r="SP14" s="1">
        <v>3</v>
      </c>
      <c r="TH14" s="1">
        <v>1</v>
      </c>
      <c r="UF14" s="1">
        <v>1</v>
      </c>
      <c r="UH14" s="1">
        <v>1</v>
      </c>
      <c r="UJ14" s="1">
        <v>1</v>
      </c>
      <c r="UL14" s="1">
        <v>1</v>
      </c>
      <c r="UP14" s="1">
        <v>2</v>
      </c>
      <c r="UR14" s="11" t="s">
        <v>117</v>
      </c>
      <c r="US14" s="1">
        <v>2</v>
      </c>
      <c r="UT14" s="1">
        <v>4</v>
      </c>
      <c r="UU14" s="1">
        <v>1</v>
      </c>
      <c r="UV14" s="1">
        <v>2</v>
      </c>
      <c r="UW14" s="1">
        <v>2</v>
      </c>
      <c r="UX14" s="1">
        <v>4</v>
      </c>
      <c r="UY14" s="1">
        <v>1</v>
      </c>
      <c r="UZ14" s="1">
        <v>7</v>
      </c>
      <c r="VA14" s="1">
        <v>4</v>
      </c>
      <c r="VB14" s="1">
        <v>3</v>
      </c>
      <c r="VC14" s="1">
        <v>6</v>
      </c>
      <c r="VD14" s="1">
        <v>3</v>
      </c>
      <c r="VE14" s="1">
        <v>3</v>
      </c>
      <c r="VF14" s="1">
        <v>4</v>
      </c>
      <c r="VG14" s="1">
        <v>2</v>
      </c>
      <c r="VH14" s="1">
        <v>2</v>
      </c>
      <c r="VJ14" s="1">
        <v>1</v>
      </c>
      <c r="VK14" s="1">
        <v>2</v>
      </c>
      <c r="VL14" s="1">
        <v>2</v>
      </c>
      <c r="VM14" s="1">
        <v>7</v>
      </c>
      <c r="VN14" s="1">
        <v>8</v>
      </c>
      <c r="VO14" s="1">
        <v>5</v>
      </c>
      <c r="VP14" s="1">
        <v>3</v>
      </c>
      <c r="VQ14" s="1">
        <v>3</v>
      </c>
      <c r="VR14" s="1">
        <v>1</v>
      </c>
      <c r="VS14" s="1">
        <v>7</v>
      </c>
      <c r="VT14" s="1">
        <v>3</v>
      </c>
      <c r="VU14" s="1">
        <v>1</v>
      </c>
      <c r="VW14" s="1">
        <v>1</v>
      </c>
      <c r="VX14" s="1">
        <v>5</v>
      </c>
      <c r="VY14" s="1">
        <v>11</v>
      </c>
      <c r="VZ14" s="1">
        <v>3</v>
      </c>
      <c r="WA14" s="1">
        <v>6</v>
      </c>
      <c r="WB14" s="1">
        <v>6</v>
      </c>
      <c r="WC14" s="1">
        <v>5</v>
      </c>
      <c r="WD14" s="1">
        <v>4</v>
      </c>
      <c r="WE14" s="1">
        <v>5</v>
      </c>
      <c r="WF14" s="1">
        <v>8</v>
      </c>
      <c r="WG14" s="1">
        <v>7</v>
      </c>
      <c r="WH14" s="1">
        <v>2</v>
      </c>
      <c r="WJ14" s="1">
        <v>2</v>
      </c>
      <c r="WK14" s="1">
        <v>2</v>
      </c>
      <c r="WL14" s="1">
        <v>3</v>
      </c>
      <c r="WM14" s="1">
        <v>7</v>
      </c>
      <c r="WO14" s="1">
        <v>3</v>
      </c>
      <c r="WP14" s="1">
        <v>6</v>
      </c>
      <c r="WQ14" s="1">
        <v>4</v>
      </c>
      <c r="WS14" s="1">
        <v>5</v>
      </c>
      <c r="WT14" s="1">
        <v>5</v>
      </c>
      <c r="WU14" s="1">
        <v>5</v>
      </c>
      <c r="WV14" s="1">
        <v>4</v>
      </c>
      <c r="WW14" s="1">
        <v>1</v>
      </c>
      <c r="WY14" s="1">
        <v>1</v>
      </c>
      <c r="WZ14" s="1">
        <v>3</v>
      </c>
      <c r="XA14" s="1">
        <v>3</v>
      </c>
      <c r="XB14" s="1">
        <v>1</v>
      </c>
      <c r="XC14" s="1">
        <v>2</v>
      </c>
      <c r="XD14" s="1">
        <v>6</v>
      </c>
      <c r="XE14" s="1">
        <v>1</v>
      </c>
      <c r="XF14" s="1">
        <v>4</v>
      </c>
      <c r="XG14" s="1">
        <v>1</v>
      </c>
      <c r="XH14" s="1">
        <v>6</v>
      </c>
      <c r="XI14" s="1">
        <v>3</v>
      </c>
      <c r="XJ14" s="1">
        <v>8</v>
      </c>
      <c r="XK14" s="1">
        <v>4</v>
      </c>
      <c r="XL14" s="1">
        <v>3</v>
      </c>
      <c r="XM14" s="1">
        <v>1</v>
      </c>
      <c r="XN14" s="1">
        <v>5</v>
      </c>
      <c r="XO14" s="1">
        <v>2</v>
      </c>
      <c r="XP14" s="1">
        <v>4</v>
      </c>
      <c r="XQ14" s="1">
        <v>4</v>
      </c>
      <c r="XR14" s="1">
        <v>4</v>
      </c>
      <c r="XS14" s="1">
        <v>3</v>
      </c>
      <c r="XT14" s="1">
        <v>2</v>
      </c>
      <c r="XU14" s="1">
        <v>2</v>
      </c>
      <c r="XV14" s="1">
        <v>9</v>
      </c>
      <c r="XW14" s="1">
        <v>5</v>
      </c>
      <c r="XY14" s="1">
        <v>1</v>
      </c>
      <c r="XZ14" s="1">
        <v>1</v>
      </c>
      <c r="YA14" s="1">
        <v>1</v>
      </c>
      <c r="YB14" s="1">
        <v>1</v>
      </c>
      <c r="YC14" s="1">
        <v>5</v>
      </c>
      <c r="YE14" s="1">
        <v>1</v>
      </c>
      <c r="YF14" s="1">
        <v>9</v>
      </c>
      <c r="YG14" s="1">
        <v>5</v>
      </c>
      <c r="YH14" s="1">
        <v>8</v>
      </c>
      <c r="YI14" s="1">
        <v>6</v>
      </c>
      <c r="YJ14" s="1">
        <v>4</v>
      </c>
      <c r="YK14" s="1">
        <v>5</v>
      </c>
      <c r="YL14" s="1">
        <v>4</v>
      </c>
      <c r="YM14" s="1">
        <v>1</v>
      </c>
      <c r="YN14" s="1">
        <v>2</v>
      </c>
      <c r="YO14" s="1">
        <v>3</v>
      </c>
      <c r="YP14" s="1">
        <v>4</v>
      </c>
      <c r="YQ14" s="1">
        <v>4</v>
      </c>
      <c r="YR14" s="1">
        <v>2</v>
      </c>
      <c r="YS14" s="1">
        <v>2</v>
      </c>
      <c r="YT14" s="1">
        <v>6</v>
      </c>
      <c r="YU14" s="1">
        <v>4</v>
      </c>
      <c r="YV14" s="1">
        <v>2</v>
      </c>
      <c r="YW14" s="1">
        <v>5</v>
      </c>
      <c r="YX14" s="1">
        <v>4</v>
      </c>
      <c r="YY14" s="1">
        <v>4</v>
      </c>
      <c r="ZB14" s="1">
        <v>3</v>
      </c>
      <c r="ZC14" s="1">
        <v>1</v>
      </c>
      <c r="ZD14" s="1">
        <v>8</v>
      </c>
      <c r="ZE14" s="1">
        <v>2</v>
      </c>
      <c r="ZF14" s="1">
        <v>3</v>
      </c>
      <c r="ZG14" s="1">
        <v>2</v>
      </c>
      <c r="ZH14" s="1">
        <v>7</v>
      </c>
      <c r="ZI14" s="1">
        <v>4</v>
      </c>
      <c r="ZJ14" s="1">
        <v>7</v>
      </c>
      <c r="ZK14" s="1">
        <v>4</v>
      </c>
      <c r="ZL14" s="1">
        <v>5</v>
      </c>
      <c r="ZM14" s="1">
        <v>3</v>
      </c>
      <c r="ZN14" s="1">
        <v>2</v>
      </c>
      <c r="ZO14" s="13" t="s">
        <v>117</v>
      </c>
      <c r="ZU14" s="1">
        <v>1</v>
      </c>
      <c r="ZY14" s="1">
        <v>1</v>
      </c>
      <c r="AAB14" s="1">
        <v>1</v>
      </c>
      <c r="AAC14" s="1">
        <v>1</v>
      </c>
      <c r="AAE14" s="1">
        <v>2</v>
      </c>
      <c r="AAL14" s="1">
        <v>1</v>
      </c>
      <c r="AAR14" s="1">
        <v>1</v>
      </c>
      <c r="AAS14" s="1">
        <v>2</v>
      </c>
      <c r="AAU14" s="1">
        <v>1</v>
      </c>
      <c r="AAZ14" s="1">
        <v>1</v>
      </c>
      <c r="ABB14" s="1">
        <v>2</v>
      </c>
      <c r="ABH14" s="8"/>
    </row>
    <row r="15" spans="1:736" x14ac:dyDescent="0.25">
      <c r="A15" s="22"/>
      <c r="B15" s="11" t="s">
        <v>116</v>
      </c>
      <c r="C15" s="1">
        <v>1</v>
      </c>
      <c r="F15" s="1">
        <v>1</v>
      </c>
      <c r="I15" s="1">
        <v>2</v>
      </c>
      <c r="K15" s="1">
        <v>1</v>
      </c>
      <c r="M15" s="1">
        <v>1</v>
      </c>
      <c r="R15" s="1">
        <v>1</v>
      </c>
      <c r="AG15" s="1">
        <v>2</v>
      </c>
      <c r="AI15" s="1">
        <v>1</v>
      </c>
      <c r="AL15" s="1">
        <v>1</v>
      </c>
      <c r="AN15" s="1">
        <v>2</v>
      </c>
      <c r="AO15" s="1">
        <v>1</v>
      </c>
      <c r="AR15" s="1">
        <v>2</v>
      </c>
      <c r="BA15" s="1">
        <v>1</v>
      </c>
      <c r="BE15" s="1">
        <v>1</v>
      </c>
      <c r="BG15" s="1">
        <v>1</v>
      </c>
      <c r="BM15" s="1">
        <v>1</v>
      </c>
      <c r="BS15" s="1">
        <v>1</v>
      </c>
      <c r="BV15" s="1">
        <v>1</v>
      </c>
      <c r="BY15" s="1">
        <v>1</v>
      </c>
      <c r="CC15" s="1">
        <v>1</v>
      </c>
      <c r="CJ15" s="1">
        <v>2</v>
      </c>
      <c r="CT15" s="1">
        <v>1</v>
      </c>
      <c r="DA15" s="1">
        <v>2</v>
      </c>
      <c r="DD15" s="1">
        <v>1</v>
      </c>
      <c r="DI15" s="1">
        <v>1</v>
      </c>
      <c r="DJ15" s="1">
        <v>1</v>
      </c>
      <c r="DM15" s="1">
        <v>1</v>
      </c>
      <c r="DR15" s="1">
        <v>1</v>
      </c>
      <c r="DT15" s="1">
        <v>2</v>
      </c>
      <c r="DY15" s="1">
        <v>1</v>
      </c>
      <c r="DZ15" s="1">
        <v>2</v>
      </c>
      <c r="EG15" s="1">
        <v>2</v>
      </c>
      <c r="EJ15" s="1">
        <v>1</v>
      </c>
      <c r="EL15" s="1">
        <v>1</v>
      </c>
      <c r="ES15" s="1">
        <v>2</v>
      </c>
      <c r="EY15" s="1">
        <v>1</v>
      </c>
      <c r="FA15" s="1">
        <v>2</v>
      </c>
      <c r="FF15" s="1">
        <v>1</v>
      </c>
      <c r="FG15" s="1">
        <v>1</v>
      </c>
      <c r="FJ15" s="1">
        <v>2</v>
      </c>
      <c r="FP15" s="1">
        <v>1</v>
      </c>
      <c r="FS15" s="1">
        <v>1</v>
      </c>
      <c r="FU15" s="1">
        <v>1</v>
      </c>
      <c r="FY15" s="1">
        <v>1</v>
      </c>
      <c r="GA15" s="1">
        <v>1</v>
      </c>
      <c r="GB15" s="1">
        <v>1</v>
      </c>
      <c r="GG15" s="1">
        <v>1</v>
      </c>
      <c r="GI15" s="1">
        <v>1</v>
      </c>
      <c r="GN15" s="1">
        <v>1</v>
      </c>
      <c r="GO15" s="1">
        <v>2</v>
      </c>
      <c r="GY15" s="1">
        <v>1</v>
      </c>
      <c r="HB15" s="1">
        <v>1</v>
      </c>
      <c r="HF15" s="1">
        <v>2</v>
      </c>
      <c r="HM15" s="1">
        <v>1</v>
      </c>
      <c r="HN15" s="1">
        <v>2</v>
      </c>
      <c r="HS15" s="1">
        <v>2</v>
      </c>
      <c r="HU15" s="1">
        <v>1</v>
      </c>
      <c r="HV15" s="1">
        <v>1</v>
      </c>
      <c r="HZ15" s="1">
        <v>1</v>
      </c>
      <c r="IC15" s="11" t="s">
        <v>116</v>
      </c>
      <c r="JX15" s="1">
        <v>1</v>
      </c>
      <c r="KT15" s="1">
        <v>1</v>
      </c>
      <c r="LA15" s="1">
        <v>1</v>
      </c>
      <c r="LR15" s="1">
        <v>1</v>
      </c>
      <c r="MB15" s="1">
        <v>1</v>
      </c>
      <c r="MT15" s="1">
        <v>1</v>
      </c>
      <c r="MZ15" s="11" t="s">
        <v>116</v>
      </c>
      <c r="NF15" s="1">
        <v>2</v>
      </c>
      <c r="NJ15" s="1">
        <v>4</v>
      </c>
      <c r="NK15" s="1">
        <v>3</v>
      </c>
      <c r="NV15" s="1">
        <v>1</v>
      </c>
      <c r="NX15" s="1">
        <v>2</v>
      </c>
      <c r="NZ15" s="1">
        <v>1</v>
      </c>
      <c r="OH15" s="1">
        <v>1</v>
      </c>
      <c r="OO15" s="1">
        <v>2</v>
      </c>
      <c r="OQ15" s="1">
        <v>5</v>
      </c>
      <c r="OV15" s="1">
        <v>2</v>
      </c>
      <c r="OZ15" s="1">
        <v>1</v>
      </c>
      <c r="PA15" s="1">
        <v>1</v>
      </c>
      <c r="PB15" s="1">
        <v>1</v>
      </c>
      <c r="PC15" s="1">
        <v>2</v>
      </c>
      <c r="PD15" s="1">
        <v>2</v>
      </c>
      <c r="PP15" s="1">
        <v>1</v>
      </c>
      <c r="PR15" s="1">
        <v>1</v>
      </c>
      <c r="PS15" s="1">
        <v>3</v>
      </c>
      <c r="PU15" s="1">
        <v>1</v>
      </c>
      <c r="QA15" s="1">
        <v>1</v>
      </c>
      <c r="QD15" s="1">
        <v>2</v>
      </c>
      <c r="QG15" s="1">
        <v>1</v>
      </c>
      <c r="QH15" s="1">
        <v>1</v>
      </c>
      <c r="QO15" s="1">
        <v>1</v>
      </c>
      <c r="QS15" s="1">
        <v>1</v>
      </c>
      <c r="QT15" s="1">
        <v>1</v>
      </c>
      <c r="QU15" s="1">
        <v>1</v>
      </c>
      <c r="QW15" s="1">
        <v>1</v>
      </c>
      <c r="RI15" s="1">
        <v>2</v>
      </c>
      <c r="RJ15" s="1">
        <v>1</v>
      </c>
      <c r="RW15" s="1">
        <v>1</v>
      </c>
      <c r="RX15" s="1">
        <v>1</v>
      </c>
      <c r="RZ15" s="1">
        <v>1</v>
      </c>
      <c r="SA15" s="1">
        <v>2</v>
      </c>
      <c r="SD15" s="1">
        <v>1</v>
      </c>
      <c r="SF15" s="11" t="s">
        <v>116</v>
      </c>
      <c r="SG15" s="1">
        <v>2</v>
      </c>
      <c r="SI15" s="1">
        <v>1</v>
      </c>
      <c r="SJ15" s="1">
        <v>1</v>
      </c>
      <c r="SV15" s="1">
        <v>1</v>
      </c>
      <c r="TA15" s="1">
        <v>1</v>
      </c>
      <c r="TI15" s="1">
        <v>1</v>
      </c>
      <c r="TP15" s="1">
        <v>1</v>
      </c>
      <c r="UB15" s="1">
        <v>1</v>
      </c>
      <c r="UC15" s="1">
        <v>2</v>
      </c>
      <c r="UD15" s="1">
        <v>2</v>
      </c>
      <c r="UK15" s="1">
        <v>2</v>
      </c>
      <c r="UR15" s="11" t="s">
        <v>116</v>
      </c>
      <c r="UU15" s="1">
        <v>1</v>
      </c>
      <c r="UZ15" s="1">
        <v>3</v>
      </c>
      <c r="VA15" s="1">
        <v>1</v>
      </c>
      <c r="VF15" s="1">
        <v>1</v>
      </c>
      <c r="VJ15" s="1">
        <v>1</v>
      </c>
      <c r="VK15" s="1">
        <v>1</v>
      </c>
      <c r="VL15" s="1">
        <v>3</v>
      </c>
      <c r="VM15" s="1">
        <v>1</v>
      </c>
      <c r="VO15" s="1">
        <v>1</v>
      </c>
      <c r="VP15" s="1">
        <v>3</v>
      </c>
      <c r="VZ15" s="1">
        <v>2</v>
      </c>
      <c r="WA15" s="1">
        <v>1</v>
      </c>
      <c r="WB15" s="1">
        <v>1</v>
      </c>
      <c r="WC15" s="1">
        <v>1</v>
      </c>
      <c r="WD15" s="1">
        <v>1</v>
      </c>
      <c r="WE15" s="1">
        <v>1</v>
      </c>
      <c r="WK15" s="1">
        <v>1</v>
      </c>
      <c r="WL15" s="1">
        <v>2</v>
      </c>
      <c r="WM15" s="1">
        <v>1</v>
      </c>
      <c r="WP15" s="1">
        <v>1</v>
      </c>
      <c r="WR15" s="1">
        <v>2</v>
      </c>
      <c r="WS15" s="1">
        <v>1</v>
      </c>
      <c r="WU15" s="1">
        <v>3</v>
      </c>
      <c r="WW15" s="1">
        <v>1</v>
      </c>
      <c r="XC15" s="1">
        <v>1</v>
      </c>
      <c r="XH15" s="1">
        <v>2</v>
      </c>
      <c r="XI15" s="1">
        <v>1</v>
      </c>
      <c r="XM15" s="1">
        <v>3</v>
      </c>
      <c r="XO15" s="1">
        <v>1</v>
      </c>
      <c r="XQ15" s="1">
        <v>1</v>
      </c>
      <c r="XR15" s="1">
        <v>3</v>
      </c>
      <c r="XS15" s="1">
        <v>1</v>
      </c>
      <c r="XT15" s="1">
        <v>1</v>
      </c>
      <c r="XU15" s="1">
        <v>1</v>
      </c>
      <c r="YB15" s="1">
        <v>4</v>
      </c>
      <c r="YF15" s="1">
        <v>4</v>
      </c>
      <c r="YG15" s="1">
        <v>5</v>
      </c>
      <c r="YK15" s="1">
        <v>7</v>
      </c>
      <c r="YL15" s="1">
        <v>2</v>
      </c>
      <c r="YP15" s="1">
        <v>1</v>
      </c>
      <c r="YQ15" s="1">
        <v>1</v>
      </c>
      <c r="YS15" s="1">
        <v>1</v>
      </c>
      <c r="YT15" s="1">
        <v>1</v>
      </c>
      <c r="YU15" s="1">
        <v>2</v>
      </c>
      <c r="YV15" s="1">
        <v>3</v>
      </c>
      <c r="ZD15" s="1">
        <v>1</v>
      </c>
      <c r="ZG15" s="1">
        <v>1</v>
      </c>
      <c r="ZH15" s="1">
        <v>2</v>
      </c>
      <c r="ZK15" s="1">
        <v>2</v>
      </c>
      <c r="ZN15" s="1">
        <v>1</v>
      </c>
      <c r="ZO15" s="13" t="s">
        <v>116</v>
      </c>
      <c r="ZT15" s="1">
        <v>1</v>
      </c>
      <c r="ZU15" s="1">
        <v>1</v>
      </c>
      <c r="ZV15" s="1">
        <v>1</v>
      </c>
      <c r="AAG15" s="1">
        <v>1</v>
      </c>
      <c r="AAL15" s="1">
        <v>1</v>
      </c>
      <c r="ABE15" s="1">
        <v>1</v>
      </c>
      <c r="ABH15" s="8"/>
    </row>
    <row r="16" spans="1:736" x14ac:dyDescent="0.25">
      <c r="A16" s="22"/>
      <c r="B16" s="11" t="s">
        <v>115</v>
      </c>
      <c r="W16" s="1">
        <v>1</v>
      </c>
      <c r="AF16" s="1">
        <v>1</v>
      </c>
      <c r="BS16" s="1">
        <v>1</v>
      </c>
      <c r="CO16" s="1">
        <v>1</v>
      </c>
      <c r="CW16" s="1">
        <v>1</v>
      </c>
      <c r="DL16" s="1">
        <v>1</v>
      </c>
      <c r="FZ16" s="1">
        <v>1</v>
      </c>
      <c r="GV16" s="1">
        <v>1</v>
      </c>
      <c r="IC16" s="11" t="s">
        <v>115</v>
      </c>
      <c r="IE16" s="1">
        <v>1</v>
      </c>
      <c r="IF16" s="1">
        <v>2</v>
      </c>
      <c r="IO16" s="1">
        <v>1</v>
      </c>
      <c r="IS16" s="1">
        <v>2</v>
      </c>
      <c r="IZ16" s="1">
        <v>1</v>
      </c>
      <c r="JA16" s="1">
        <v>1</v>
      </c>
      <c r="JC16" s="1">
        <v>1</v>
      </c>
      <c r="JI16" s="1">
        <v>1</v>
      </c>
      <c r="JJ16" s="1">
        <v>1</v>
      </c>
      <c r="JP16" s="1">
        <v>1</v>
      </c>
      <c r="JS16" s="1">
        <v>1</v>
      </c>
      <c r="JW16" s="1">
        <v>2</v>
      </c>
      <c r="JY16" s="1">
        <v>1</v>
      </c>
      <c r="JZ16" s="1">
        <v>1</v>
      </c>
      <c r="KB16" s="1">
        <v>1</v>
      </c>
      <c r="KI16" s="1">
        <v>1</v>
      </c>
      <c r="KJ16" s="1">
        <v>1</v>
      </c>
      <c r="KM16" s="1">
        <v>1</v>
      </c>
      <c r="KO16" s="1">
        <v>1</v>
      </c>
      <c r="KT16" s="1">
        <v>1</v>
      </c>
      <c r="KZ16" s="1">
        <v>1</v>
      </c>
      <c r="LB16" s="1">
        <v>1</v>
      </c>
      <c r="LC16" s="1">
        <v>2</v>
      </c>
      <c r="LL16" s="1">
        <v>1</v>
      </c>
      <c r="LO16" s="1">
        <v>1</v>
      </c>
      <c r="LT16" s="1">
        <v>1</v>
      </c>
      <c r="LV16" s="1">
        <v>1</v>
      </c>
      <c r="MA16" s="1">
        <v>1</v>
      </c>
      <c r="MB16" s="1">
        <v>1</v>
      </c>
      <c r="ME16" s="1">
        <v>2</v>
      </c>
      <c r="MM16" s="1">
        <v>1</v>
      </c>
      <c r="MU16" s="1">
        <v>1</v>
      </c>
      <c r="MZ16" s="11" t="s">
        <v>115</v>
      </c>
      <c r="NK16" s="1">
        <v>1</v>
      </c>
      <c r="ON16" s="1">
        <v>1</v>
      </c>
      <c r="OW16" s="1">
        <v>1</v>
      </c>
      <c r="PM16" s="1">
        <v>1</v>
      </c>
      <c r="PZ16" s="1">
        <v>1</v>
      </c>
      <c r="RF16" s="1">
        <v>1</v>
      </c>
      <c r="RI16" s="1">
        <v>1</v>
      </c>
      <c r="SF16" s="11" t="s">
        <v>115</v>
      </c>
      <c r="SG16" s="1">
        <v>2</v>
      </c>
      <c r="SH16" s="1">
        <v>2</v>
      </c>
      <c r="SS16" s="1">
        <v>1</v>
      </c>
      <c r="ST16" s="1">
        <v>2</v>
      </c>
      <c r="SV16" s="1">
        <v>1</v>
      </c>
      <c r="SW16" s="1">
        <v>4</v>
      </c>
      <c r="SZ16" s="1">
        <v>1</v>
      </c>
      <c r="TA16" s="1">
        <v>7</v>
      </c>
      <c r="TB16" s="1">
        <v>2</v>
      </c>
      <c r="TH16" s="1">
        <v>2</v>
      </c>
      <c r="TI16" s="1">
        <v>1</v>
      </c>
      <c r="TO16" s="1">
        <v>6</v>
      </c>
      <c r="TP16" s="1">
        <v>1</v>
      </c>
      <c r="TQ16" s="1">
        <v>2</v>
      </c>
      <c r="TT16" s="1">
        <v>1</v>
      </c>
      <c r="UF16" s="1">
        <v>1</v>
      </c>
      <c r="UJ16" s="1">
        <v>1</v>
      </c>
      <c r="UP16" s="1">
        <v>3</v>
      </c>
      <c r="UR16" s="11" t="s">
        <v>115</v>
      </c>
      <c r="WL16" s="1">
        <v>2</v>
      </c>
      <c r="YA16" s="1">
        <v>1</v>
      </c>
      <c r="YR16" s="1">
        <v>1</v>
      </c>
      <c r="ZN16" s="1">
        <v>3</v>
      </c>
      <c r="ZO16" s="13" t="s">
        <v>115</v>
      </c>
      <c r="ZQ16" s="1">
        <v>4</v>
      </c>
      <c r="ZR16" s="1">
        <v>1</v>
      </c>
      <c r="ZS16" s="1">
        <v>1</v>
      </c>
      <c r="ZT16" s="1">
        <v>5</v>
      </c>
      <c r="ZV16" s="1">
        <v>4</v>
      </c>
      <c r="ZX16" s="1">
        <v>1</v>
      </c>
      <c r="AAB16" s="1">
        <v>1</v>
      </c>
      <c r="AAD16" s="1">
        <v>3</v>
      </c>
      <c r="AAF16" s="1">
        <v>11</v>
      </c>
      <c r="AAH16" s="1">
        <v>2</v>
      </c>
      <c r="AAI16" s="1">
        <v>7</v>
      </c>
      <c r="AAK16" s="1">
        <v>2</v>
      </c>
      <c r="AAL16" s="1">
        <v>1</v>
      </c>
      <c r="AAM16" s="1">
        <v>2</v>
      </c>
      <c r="AAN16" s="1">
        <v>2</v>
      </c>
      <c r="AAP16" s="1">
        <v>4</v>
      </c>
      <c r="AAS16" s="1">
        <v>1</v>
      </c>
      <c r="AAT16" s="1">
        <v>2</v>
      </c>
      <c r="AAU16" s="1">
        <v>4</v>
      </c>
      <c r="AAV16" s="1">
        <v>1</v>
      </c>
      <c r="AAX16" s="1">
        <v>3</v>
      </c>
      <c r="AAZ16" s="1">
        <v>1</v>
      </c>
      <c r="ABA16" s="1">
        <v>1</v>
      </c>
      <c r="ABC16" s="1">
        <v>1</v>
      </c>
      <c r="ABE16" s="1">
        <v>1</v>
      </c>
      <c r="ABH16" s="8">
        <v>1</v>
      </c>
    </row>
    <row r="17" spans="1:736" x14ac:dyDescent="0.25">
      <c r="A17" s="22" t="s">
        <v>28</v>
      </c>
      <c r="B17" s="11" t="s">
        <v>114</v>
      </c>
      <c r="IC17" s="11" t="s">
        <v>114</v>
      </c>
      <c r="IE17" s="1">
        <v>11</v>
      </c>
      <c r="IG17" s="1">
        <v>25</v>
      </c>
      <c r="IH17" s="1">
        <v>18</v>
      </c>
      <c r="II17" s="1">
        <v>17</v>
      </c>
      <c r="IL17" s="1">
        <v>3</v>
      </c>
      <c r="IN17" s="1">
        <v>6</v>
      </c>
      <c r="IO17" s="1">
        <v>32</v>
      </c>
      <c r="IP17" s="1">
        <v>8</v>
      </c>
      <c r="IQ17" s="1">
        <v>15</v>
      </c>
      <c r="IS17" s="1">
        <v>12</v>
      </c>
      <c r="IU17" s="1">
        <v>66</v>
      </c>
      <c r="IV17" s="1">
        <v>17</v>
      </c>
      <c r="IW17" s="1">
        <v>5</v>
      </c>
      <c r="IX17" s="1">
        <v>3</v>
      </c>
      <c r="JB17" s="1">
        <v>36</v>
      </c>
      <c r="JC17" s="1">
        <v>44</v>
      </c>
      <c r="JD17" s="1">
        <v>17</v>
      </c>
      <c r="JE17" s="1">
        <v>8</v>
      </c>
      <c r="JG17" s="1">
        <v>2</v>
      </c>
      <c r="JI17" s="1">
        <v>29</v>
      </c>
      <c r="JJ17" s="1">
        <v>15</v>
      </c>
      <c r="JK17" s="1">
        <v>26</v>
      </c>
      <c r="JL17" s="1">
        <v>11</v>
      </c>
      <c r="JN17" s="1">
        <v>2</v>
      </c>
      <c r="JP17" s="1">
        <v>6</v>
      </c>
      <c r="JQ17" s="1">
        <v>12</v>
      </c>
      <c r="JR17" s="1">
        <v>13</v>
      </c>
      <c r="JS17" s="1">
        <v>2</v>
      </c>
      <c r="JU17" s="1">
        <v>4</v>
      </c>
      <c r="JW17" s="1">
        <v>14</v>
      </c>
      <c r="JX17" s="1">
        <v>14</v>
      </c>
      <c r="JY17" s="1">
        <v>23</v>
      </c>
      <c r="JZ17" s="1">
        <v>15</v>
      </c>
      <c r="KB17" s="1">
        <v>2</v>
      </c>
      <c r="KD17" s="1">
        <v>17</v>
      </c>
      <c r="KE17" s="1">
        <v>22</v>
      </c>
      <c r="KF17" s="1">
        <v>16</v>
      </c>
      <c r="KG17" s="1">
        <v>24</v>
      </c>
      <c r="KI17" s="1">
        <v>6</v>
      </c>
      <c r="KK17" s="1">
        <v>23</v>
      </c>
      <c r="KL17" s="1">
        <v>19</v>
      </c>
      <c r="KM17" s="1">
        <v>6</v>
      </c>
      <c r="KN17" s="1">
        <v>4</v>
      </c>
      <c r="KO17" s="1">
        <v>3</v>
      </c>
      <c r="KP17" s="1">
        <v>8</v>
      </c>
      <c r="KR17" s="1">
        <v>46</v>
      </c>
      <c r="KS17" s="1">
        <v>11</v>
      </c>
      <c r="KT17" s="1">
        <v>20</v>
      </c>
      <c r="KU17" s="1">
        <v>16</v>
      </c>
      <c r="KW17" s="1">
        <v>8</v>
      </c>
      <c r="KY17" s="1">
        <v>31</v>
      </c>
      <c r="KZ17" s="1">
        <v>8</v>
      </c>
      <c r="LA17" s="1">
        <v>15</v>
      </c>
      <c r="LB17" s="1">
        <v>5</v>
      </c>
      <c r="LD17" s="1">
        <v>8</v>
      </c>
      <c r="LF17" s="1">
        <v>35</v>
      </c>
      <c r="LG17" s="1">
        <v>32</v>
      </c>
      <c r="LH17" s="1">
        <v>9</v>
      </c>
      <c r="LI17" s="1">
        <v>2</v>
      </c>
      <c r="LK17" s="1">
        <v>5</v>
      </c>
      <c r="LM17" s="1">
        <v>24</v>
      </c>
      <c r="LN17" s="1">
        <v>13</v>
      </c>
      <c r="LO17" s="1">
        <v>6</v>
      </c>
      <c r="LP17" s="1">
        <v>11</v>
      </c>
      <c r="LR17" s="1">
        <v>5</v>
      </c>
      <c r="LT17" s="1">
        <v>26</v>
      </c>
      <c r="LU17" s="1">
        <v>28</v>
      </c>
      <c r="LV17" s="1">
        <v>8</v>
      </c>
      <c r="LW17" s="1">
        <v>5</v>
      </c>
      <c r="LY17" s="1">
        <v>2</v>
      </c>
      <c r="MA17" s="1">
        <v>45</v>
      </c>
      <c r="MB17" s="1">
        <v>15</v>
      </c>
      <c r="MC17" s="1">
        <v>2</v>
      </c>
      <c r="MD17" s="1">
        <v>4</v>
      </c>
      <c r="MH17" s="1">
        <v>17</v>
      </c>
      <c r="MI17" s="1">
        <v>8</v>
      </c>
      <c r="MJ17" s="1">
        <v>6</v>
      </c>
      <c r="MK17" s="1">
        <v>1</v>
      </c>
      <c r="MM17" s="1">
        <v>7</v>
      </c>
      <c r="MO17" s="1">
        <v>36</v>
      </c>
      <c r="MP17" s="1">
        <v>49</v>
      </c>
      <c r="MQ17" s="1">
        <v>9</v>
      </c>
      <c r="MT17" s="1">
        <v>15</v>
      </c>
      <c r="MV17" s="1">
        <v>25</v>
      </c>
      <c r="MW17" s="1">
        <v>16</v>
      </c>
      <c r="MX17" s="1">
        <v>12</v>
      </c>
      <c r="MY17" s="1">
        <v>3</v>
      </c>
      <c r="MZ17" s="11" t="s">
        <v>114</v>
      </c>
      <c r="SF17" s="11" t="s">
        <v>114</v>
      </c>
      <c r="SG17" s="1">
        <v>36</v>
      </c>
      <c r="SH17" s="1">
        <v>4</v>
      </c>
      <c r="SI17" s="1">
        <v>18</v>
      </c>
      <c r="SJ17" s="1">
        <v>10</v>
      </c>
      <c r="SK17" s="1">
        <v>17</v>
      </c>
      <c r="SL17" s="1">
        <v>20</v>
      </c>
      <c r="SM17" s="1">
        <v>5</v>
      </c>
      <c r="SN17" s="1">
        <v>12</v>
      </c>
      <c r="SO17" s="1">
        <v>4</v>
      </c>
      <c r="SP17" s="1">
        <v>1</v>
      </c>
      <c r="SQ17" s="1">
        <v>8</v>
      </c>
      <c r="SR17" s="1">
        <v>15</v>
      </c>
      <c r="SS17" s="1">
        <v>5</v>
      </c>
      <c r="ST17" s="1">
        <v>2</v>
      </c>
      <c r="SU17" s="1">
        <v>7</v>
      </c>
      <c r="SV17" s="1">
        <v>4</v>
      </c>
      <c r="SW17" s="1">
        <v>32</v>
      </c>
      <c r="SX17" s="1">
        <v>11</v>
      </c>
      <c r="SY17" s="1">
        <v>4</v>
      </c>
      <c r="SZ17" s="1">
        <v>23</v>
      </c>
      <c r="TA17" s="1">
        <v>2</v>
      </c>
      <c r="TB17" s="1">
        <v>26</v>
      </c>
      <c r="TC17" s="1">
        <v>2</v>
      </c>
      <c r="TD17" s="1">
        <v>10</v>
      </c>
      <c r="TE17" s="1">
        <v>16</v>
      </c>
      <c r="TF17" s="1">
        <v>18</v>
      </c>
      <c r="TG17" s="1">
        <v>18</v>
      </c>
      <c r="TH17" s="1">
        <v>4</v>
      </c>
      <c r="TI17" s="1">
        <v>6</v>
      </c>
      <c r="TJ17" s="1">
        <v>10</v>
      </c>
      <c r="TK17" s="1">
        <v>13</v>
      </c>
      <c r="TL17" s="1">
        <v>8</v>
      </c>
      <c r="TM17" s="1">
        <v>9</v>
      </c>
      <c r="TN17" s="1">
        <v>8</v>
      </c>
      <c r="TO17" s="1">
        <v>1</v>
      </c>
      <c r="TP17" s="1">
        <v>13</v>
      </c>
      <c r="TQ17" s="1">
        <v>4</v>
      </c>
      <c r="TR17" s="1">
        <v>12</v>
      </c>
      <c r="TS17" s="1">
        <v>4</v>
      </c>
      <c r="TT17" s="1">
        <v>16</v>
      </c>
      <c r="TU17" s="1">
        <v>10</v>
      </c>
      <c r="TV17" s="1">
        <v>2</v>
      </c>
      <c r="TW17" s="1">
        <v>23</v>
      </c>
      <c r="TX17" s="1">
        <v>8</v>
      </c>
      <c r="TY17" s="1">
        <v>29</v>
      </c>
      <c r="TZ17" s="1">
        <v>14</v>
      </c>
      <c r="UA17" s="1">
        <v>13</v>
      </c>
      <c r="UB17" s="1">
        <v>15</v>
      </c>
      <c r="UC17" s="1">
        <v>6</v>
      </c>
      <c r="UD17" s="1">
        <v>3</v>
      </c>
      <c r="UE17" s="1">
        <v>3</v>
      </c>
      <c r="UF17" s="1">
        <v>20</v>
      </c>
      <c r="UG17" s="1">
        <v>6</v>
      </c>
      <c r="UH17" s="1">
        <v>15</v>
      </c>
      <c r="UI17" s="1">
        <v>18</v>
      </c>
      <c r="UK17" s="1">
        <v>9</v>
      </c>
      <c r="UL17" s="1">
        <v>5</v>
      </c>
      <c r="UM17" s="1">
        <v>14</v>
      </c>
      <c r="UN17" s="1">
        <v>3</v>
      </c>
      <c r="UO17" s="1">
        <v>10</v>
      </c>
      <c r="UP17" s="1">
        <v>12</v>
      </c>
      <c r="UR17" s="11" t="s">
        <v>114</v>
      </c>
      <c r="ZO17" s="13" t="s">
        <v>114</v>
      </c>
      <c r="ZP17" s="1">
        <v>9</v>
      </c>
      <c r="ZQ17" s="1">
        <v>33</v>
      </c>
      <c r="ZR17" s="1">
        <v>14</v>
      </c>
      <c r="ZS17" s="1">
        <v>9</v>
      </c>
      <c r="ZT17" s="1">
        <v>12</v>
      </c>
      <c r="ZU17" s="1">
        <v>14</v>
      </c>
      <c r="ZV17" s="1">
        <v>56</v>
      </c>
      <c r="ZW17" s="1">
        <v>8</v>
      </c>
      <c r="ZX17" s="1">
        <v>7</v>
      </c>
      <c r="ZY17" s="1">
        <v>13</v>
      </c>
      <c r="ZZ17" s="1">
        <v>17</v>
      </c>
      <c r="AAA17" s="1">
        <v>37</v>
      </c>
      <c r="AAB17" s="1">
        <v>9</v>
      </c>
      <c r="AAC17" s="1">
        <v>6</v>
      </c>
      <c r="AAD17" s="1">
        <v>16</v>
      </c>
      <c r="AAE17" s="1">
        <v>8</v>
      </c>
      <c r="AAF17" s="1">
        <v>38</v>
      </c>
      <c r="AAG17" s="1">
        <v>10</v>
      </c>
      <c r="AAH17" s="1">
        <v>3</v>
      </c>
      <c r="AAI17" s="1">
        <v>9</v>
      </c>
      <c r="AAJ17" s="1">
        <v>10</v>
      </c>
      <c r="AAK17" s="1">
        <v>37</v>
      </c>
      <c r="AAL17" s="1">
        <v>14</v>
      </c>
      <c r="AAM17" s="1">
        <v>7</v>
      </c>
      <c r="AAN17" s="1">
        <v>25</v>
      </c>
      <c r="AAO17" s="1">
        <v>30</v>
      </c>
      <c r="AAP17" s="1">
        <v>39</v>
      </c>
      <c r="AAQ17" s="1">
        <v>14</v>
      </c>
      <c r="AAR17" s="1">
        <v>10</v>
      </c>
      <c r="AAS17" s="1">
        <v>15</v>
      </c>
      <c r="AAT17" s="1">
        <v>21</v>
      </c>
      <c r="AAU17" s="1">
        <v>22</v>
      </c>
      <c r="AAV17" s="1">
        <v>5</v>
      </c>
      <c r="AAW17" s="1">
        <v>8</v>
      </c>
      <c r="AAX17" s="1">
        <v>14</v>
      </c>
      <c r="AAY17" s="1">
        <v>10</v>
      </c>
      <c r="AAZ17" s="1">
        <v>34</v>
      </c>
      <c r="ABA17" s="1">
        <v>12</v>
      </c>
      <c r="ABB17" s="1">
        <v>6</v>
      </c>
      <c r="ABC17" s="1">
        <v>15</v>
      </c>
      <c r="ABD17" s="1">
        <v>16</v>
      </c>
      <c r="ABE17" s="1">
        <v>51</v>
      </c>
      <c r="ABF17" s="1">
        <v>12</v>
      </c>
      <c r="ABG17" s="1">
        <v>9</v>
      </c>
      <c r="ABH17" s="8">
        <v>10</v>
      </c>
    </row>
    <row r="18" spans="1:736" x14ac:dyDescent="0.25">
      <c r="A18" s="22"/>
      <c r="B18" s="11" t="s">
        <v>113</v>
      </c>
      <c r="BR18" s="1">
        <v>1</v>
      </c>
      <c r="DP18" s="1">
        <v>3</v>
      </c>
      <c r="FC18" s="1">
        <v>1</v>
      </c>
      <c r="GP18" s="1">
        <v>2</v>
      </c>
      <c r="IC18" s="11" t="s">
        <v>113</v>
      </c>
      <c r="ID18" s="3"/>
      <c r="IE18" s="2">
        <v>5</v>
      </c>
      <c r="IF18" s="2"/>
      <c r="IG18" s="2">
        <v>9</v>
      </c>
      <c r="IH18" s="2">
        <v>22</v>
      </c>
      <c r="II18" s="2">
        <v>4</v>
      </c>
      <c r="IJ18" s="2">
        <v>1</v>
      </c>
      <c r="IK18" s="3"/>
      <c r="IL18" s="2">
        <v>2</v>
      </c>
      <c r="IM18" s="2"/>
      <c r="IN18" s="2">
        <v>9</v>
      </c>
      <c r="IO18" s="2">
        <v>11</v>
      </c>
      <c r="IP18" s="2">
        <v>8</v>
      </c>
      <c r="IQ18" s="2">
        <v>6</v>
      </c>
      <c r="IR18" s="3"/>
      <c r="IS18" s="2">
        <v>21</v>
      </c>
      <c r="IT18" s="2"/>
      <c r="IU18" s="2">
        <v>18</v>
      </c>
      <c r="IV18" s="2">
        <v>10</v>
      </c>
      <c r="IW18" s="2">
        <v>6</v>
      </c>
      <c r="IX18" s="2">
        <v>6</v>
      </c>
      <c r="IY18" s="3"/>
      <c r="IZ18" s="2">
        <v>2</v>
      </c>
      <c r="JA18" s="2"/>
      <c r="JB18" s="2">
        <v>5</v>
      </c>
      <c r="JC18" s="2">
        <v>24</v>
      </c>
      <c r="JD18" s="2">
        <v>3</v>
      </c>
      <c r="JE18" s="2">
        <v>2</v>
      </c>
      <c r="JF18" s="3"/>
      <c r="JG18" s="2"/>
      <c r="JH18" s="2"/>
      <c r="JI18" s="2">
        <v>7</v>
      </c>
      <c r="JJ18" s="2">
        <v>11</v>
      </c>
      <c r="JK18" s="2">
        <v>9</v>
      </c>
      <c r="JL18" s="2">
        <v>8</v>
      </c>
      <c r="JM18" s="3"/>
      <c r="JN18" s="2">
        <v>1</v>
      </c>
      <c r="JO18" s="2"/>
      <c r="JP18" s="2">
        <v>1</v>
      </c>
      <c r="JQ18" s="2">
        <v>4</v>
      </c>
      <c r="JR18" s="2">
        <v>6</v>
      </c>
      <c r="JS18" s="2">
        <v>2</v>
      </c>
      <c r="JT18" s="3"/>
      <c r="JU18" s="2">
        <v>1</v>
      </c>
      <c r="JV18" s="2"/>
      <c r="JW18" s="2">
        <v>12</v>
      </c>
      <c r="JX18" s="2">
        <v>4</v>
      </c>
      <c r="JY18" s="2">
        <v>6</v>
      </c>
      <c r="JZ18" s="2">
        <v>14</v>
      </c>
      <c r="KA18" s="3"/>
      <c r="KB18" s="2">
        <v>2</v>
      </c>
      <c r="KC18" s="2"/>
      <c r="KD18" s="2">
        <v>4</v>
      </c>
      <c r="KE18" s="2">
        <v>19</v>
      </c>
      <c r="KF18" s="2">
        <v>9</v>
      </c>
      <c r="KG18" s="2">
        <v>11</v>
      </c>
      <c r="KH18" s="3"/>
      <c r="KI18" s="2">
        <v>5</v>
      </c>
      <c r="KJ18" s="2"/>
      <c r="KK18" s="2">
        <v>7</v>
      </c>
      <c r="KL18" s="2">
        <v>13</v>
      </c>
      <c r="KM18" s="2">
        <v>2</v>
      </c>
      <c r="KN18" s="2">
        <v>4</v>
      </c>
      <c r="KO18" s="3"/>
      <c r="KP18" s="2">
        <v>3</v>
      </c>
      <c r="KQ18" s="2"/>
      <c r="KR18" s="2">
        <v>15</v>
      </c>
      <c r="KS18" s="2">
        <v>1</v>
      </c>
      <c r="KT18" s="2">
        <v>9</v>
      </c>
      <c r="KU18" s="2">
        <v>12</v>
      </c>
      <c r="KV18" s="3">
        <v>1</v>
      </c>
      <c r="KW18" s="2">
        <v>7</v>
      </c>
      <c r="KX18" s="2"/>
      <c r="KY18" s="2">
        <v>16</v>
      </c>
      <c r="KZ18" s="2">
        <v>6</v>
      </c>
      <c r="LA18" s="2">
        <v>8</v>
      </c>
      <c r="LB18" s="2">
        <v>3</v>
      </c>
      <c r="LC18" s="3"/>
      <c r="LD18" s="2">
        <v>3</v>
      </c>
      <c r="LE18" s="2"/>
      <c r="LF18" s="2">
        <v>17</v>
      </c>
      <c r="LG18" s="2">
        <v>13</v>
      </c>
      <c r="LH18" s="2">
        <v>10</v>
      </c>
      <c r="LI18" s="2">
        <v>1</v>
      </c>
      <c r="LJ18" s="3"/>
      <c r="LK18" s="2">
        <v>5</v>
      </c>
      <c r="LL18" s="2"/>
      <c r="LM18" s="2">
        <v>9</v>
      </c>
      <c r="LN18" s="2">
        <v>7</v>
      </c>
      <c r="LO18" s="2">
        <v>5</v>
      </c>
      <c r="LP18" s="2">
        <v>4</v>
      </c>
      <c r="LQ18" s="3"/>
      <c r="LR18" s="2">
        <v>4</v>
      </c>
      <c r="LS18" s="2"/>
      <c r="LT18" s="2">
        <v>17</v>
      </c>
      <c r="LU18" s="2">
        <v>24</v>
      </c>
      <c r="LV18" s="2">
        <v>4</v>
      </c>
      <c r="LW18" s="2">
        <v>3</v>
      </c>
      <c r="LX18" s="3"/>
      <c r="LY18" s="2">
        <v>3</v>
      </c>
      <c r="LZ18" s="2"/>
      <c r="MA18" s="2">
        <v>11</v>
      </c>
      <c r="MB18" s="2">
        <v>16</v>
      </c>
      <c r="MC18" s="2">
        <v>4</v>
      </c>
      <c r="MD18" s="2">
        <v>1</v>
      </c>
      <c r="ME18" s="3"/>
      <c r="MF18" s="2">
        <v>2</v>
      </c>
      <c r="MG18" s="2"/>
      <c r="MH18" s="2">
        <v>10</v>
      </c>
      <c r="MI18" s="2">
        <v>7</v>
      </c>
      <c r="MJ18" s="2">
        <v>8</v>
      </c>
      <c r="MK18" s="2">
        <v>2</v>
      </c>
      <c r="ML18" s="3"/>
      <c r="MM18" s="2"/>
      <c r="MN18" s="2"/>
      <c r="MO18" s="2">
        <v>16</v>
      </c>
      <c r="MP18" s="2">
        <v>23</v>
      </c>
      <c r="MQ18" s="2">
        <v>7</v>
      </c>
      <c r="MR18" s="2">
        <v>1</v>
      </c>
      <c r="MS18" s="3"/>
      <c r="MT18" s="2">
        <v>9</v>
      </c>
      <c r="MU18" s="2"/>
      <c r="MV18" s="2">
        <v>18</v>
      </c>
      <c r="MW18" s="2">
        <v>20</v>
      </c>
      <c r="MX18" s="2">
        <v>4</v>
      </c>
      <c r="MY18" s="2">
        <v>4</v>
      </c>
      <c r="MZ18" s="11" t="s">
        <v>113</v>
      </c>
      <c r="NA18" s="1">
        <v>1</v>
      </c>
      <c r="SF18" s="11" t="s">
        <v>113</v>
      </c>
      <c r="SI18" s="1">
        <v>5</v>
      </c>
      <c r="SN18" s="1">
        <v>1</v>
      </c>
      <c r="SU18" s="1">
        <v>4</v>
      </c>
      <c r="SV18" s="1">
        <v>1</v>
      </c>
      <c r="SW18" s="1">
        <v>2</v>
      </c>
      <c r="SZ18" s="1">
        <v>5</v>
      </c>
      <c r="TB18" s="1">
        <v>7</v>
      </c>
      <c r="TD18" s="1">
        <v>1</v>
      </c>
      <c r="TH18" s="1">
        <v>1</v>
      </c>
      <c r="TP18" s="1">
        <v>1</v>
      </c>
      <c r="TW18" s="1">
        <v>2</v>
      </c>
      <c r="TX18" s="1">
        <v>1</v>
      </c>
      <c r="UA18" s="1">
        <v>1</v>
      </c>
      <c r="UD18" s="1">
        <v>1</v>
      </c>
      <c r="UE18" s="1">
        <v>1</v>
      </c>
      <c r="UR18" s="11" t="s">
        <v>113</v>
      </c>
      <c r="ZO18" s="13" t="s">
        <v>113</v>
      </c>
      <c r="ZP18" s="1">
        <v>1</v>
      </c>
      <c r="ZR18" s="1">
        <v>1</v>
      </c>
      <c r="ZS18" s="1">
        <v>1</v>
      </c>
      <c r="ZU18" s="1">
        <v>3</v>
      </c>
      <c r="ZV18" s="1">
        <v>5</v>
      </c>
      <c r="ZW18" s="1">
        <v>1</v>
      </c>
      <c r="ZX18" s="1">
        <v>1</v>
      </c>
      <c r="ZZ18" s="1">
        <v>2</v>
      </c>
      <c r="AAB18" s="1">
        <v>2</v>
      </c>
      <c r="AAC18" s="1">
        <v>3</v>
      </c>
      <c r="AAE18" s="1">
        <v>1</v>
      </c>
      <c r="AAF18" s="1">
        <v>1</v>
      </c>
      <c r="AAG18" s="1">
        <v>1</v>
      </c>
      <c r="AAH18" s="1">
        <v>2</v>
      </c>
      <c r="AAJ18" s="1">
        <v>2</v>
      </c>
      <c r="AAK18" s="1">
        <v>4</v>
      </c>
      <c r="AAL18" s="1">
        <v>1</v>
      </c>
      <c r="AAQ18" s="1">
        <v>1</v>
      </c>
      <c r="AAR18" s="1">
        <v>1</v>
      </c>
      <c r="AAV18" s="1">
        <v>1</v>
      </c>
      <c r="AAW18" s="1">
        <v>2</v>
      </c>
      <c r="AAY18" s="1">
        <v>4</v>
      </c>
      <c r="AAZ18" s="1">
        <v>1</v>
      </c>
      <c r="ABA18" s="1">
        <v>2</v>
      </c>
      <c r="ABE18" s="1">
        <v>1</v>
      </c>
      <c r="ABF18" s="1">
        <v>3</v>
      </c>
      <c r="ABG18" s="1">
        <v>4</v>
      </c>
      <c r="ABH18" s="8"/>
    </row>
    <row r="19" spans="1:736" x14ac:dyDescent="0.25">
      <c r="A19" s="22" t="s">
        <v>29</v>
      </c>
      <c r="B19" s="11" t="s">
        <v>112</v>
      </c>
      <c r="H19" s="1">
        <v>1</v>
      </c>
      <c r="DW19" s="1">
        <v>1</v>
      </c>
      <c r="DX19" s="1">
        <v>1</v>
      </c>
      <c r="EF19" s="1">
        <v>1</v>
      </c>
      <c r="FK19" s="1">
        <v>1</v>
      </c>
      <c r="IC19" s="11" t="s">
        <v>112</v>
      </c>
      <c r="MZ19" s="11" t="s">
        <v>112</v>
      </c>
      <c r="NW19" s="1">
        <v>1</v>
      </c>
      <c r="SF19" s="11" t="s">
        <v>112</v>
      </c>
      <c r="UR19" s="11" t="s">
        <v>112</v>
      </c>
      <c r="VZ19" s="1">
        <v>1</v>
      </c>
      <c r="WE19" s="1">
        <v>1</v>
      </c>
      <c r="WG19" s="1">
        <v>1</v>
      </c>
      <c r="YE19" s="1">
        <v>1</v>
      </c>
      <c r="YK19" s="1">
        <v>1</v>
      </c>
      <c r="ZL19" s="1">
        <v>1</v>
      </c>
      <c r="ZO19" s="13" t="s">
        <v>112</v>
      </c>
      <c r="ABH19" s="8"/>
    </row>
    <row r="20" spans="1:736" x14ac:dyDescent="0.25">
      <c r="A20" s="22"/>
      <c r="B20" s="11" t="s">
        <v>111</v>
      </c>
      <c r="CO20" s="1">
        <v>1</v>
      </c>
      <c r="HA20" s="1">
        <v>1</v>
      </c>
      <c r="HK20" s="1">
        <v>1</v>
      </c>
      <c r="IC20" s="11" t="s">
        <v>111</v>
      </c>
      <c r="MZ20" s="11" t="s">
        <v>111</v>
      </c>
      <c r="SF20" s="11" t="s">
        <v>111</v>
      </c>
      <c r="UR20" s="11" t="s">
        <v>111</v>
      </c>
      <c r="ZO20" s="13" t="s">
        <v>111</v>
      </c>
      <c r="ABH20" s="8"/>
    </row>
    <row r="21" spans="1:736" x14ac:dyDescent="0.25">
      <c r="A21" s="12" t="s">
        <v>30</v>
      </c>
      <c r="B21" s="11" t="s">
        <v>110</v>
      </c>
      <c r="AA21" s="1">
        <v>1</v>
      </c>
      <c r="IC21" s="11" t="s">
        <v>110</v>
      </c>
      <c r="MZ21" s="11" t="s">
        <v>110</v>
      </c>
      <c r="SF21" s="11" t="s">
        <v>110</v>
      </c>
      <c r="UR21" s="11" t="s">
        <v>110</v>
      </c>
      <c r="ZO21" s="13" t="s">
        <v>110</v>
      </c>
      <c r="ABH21" s="8"/>
    </row>
    <row r="22" spans="1:736" x14ac:dyDescent="0.25">
      <c r="A22" s="12" t="s">
        <v>31</v>
      </c>
      <c r="B22" s="11" t="s">
        <v>109</v>
      </c>
      <c r="AA22" s="1">
        <v>1</v>
      </c>
      <c r="AO22" s="1">
        <v>1</v>
      </c>
      <c r="BJ22" s="1">
        <v>1</v>
      </c>
      <c r="BY22" s="1">
        <v>1</v>
      </c>
      <c r="CB22" s="1">
        <v>1</v>
      </c>
      <c r="DO22" s="1">
        <v>1</v>
      </c>
      <c r="EA22" s="1">
        <v>1</v>
      </c>
      <c r="EB22" s="1">
        <v>1</v>
      </c>
      <c r="EN22" s="1">
        <v>1</v>
      </c>
      <c r="FK22" s="1">
        <v>1</v>
      </c>
      <c r="GF22" s="1">
        <v>1</v>
      </c>
      <c r="GU22" s="1">
        <v>1</v>
      </c>
      <c r="HK22" s="1">
        <v>1</v>
      </c>
      <c r="HY22" s="1">
        <v>1</v>
      </c>
      <c r="IC22" s="11" t="s">
        <v>109</v>
      </c>
      <c r="IG22" s="2"/>
      <c r="IH22" s="2"/>
      <c r="II22" s="2"/>
      <c r="IJ22" s="2"/>
      <c r="IN22" s="2"/>
      <c r="IO22" s="2"/>
      <c r="IP22" s="2"/>
      <c r="IQ22" s="2"/>
      <c r="IU22" s="2"/>
      <c r="IV22" s="2"/>
      <c r="IW22" s="2"/>
      <c r="IX22" s="2"/>
      <c r="JB22" s="2"/>
      <c r="JC22" s="2"/>
      <c r="JD22" s="2"/>
      <c r="JE22" s="2"/>
      <c r="JI22" s="2"/>
      <c r="JJ22" s="2"/>
      <c r="JK22" s="2"/>
      <c r="JL22" s="2"/>
      <c r="JP22" s="2"/>
      <c r="JQ22" s="2"/>
      <c r="JR22" s="2"/>
      <c r="JS22" s="2"/>
      <c r="JW22" s="2"/>
      <c r="JX22" s="2"/>
      <c r="JY22" s="2"/>
      <c r="JZ22" s="2"/>
      <c r="KD22" s="2"/>
      <c r="KE22" s="2">
        <v>1</v>
      </c>
      <c r="KF22" s="2"/>
      <c r="KG22" s="2"/>
      <c r="KK22" s="2"/>
      <c r="KL22" s="2"/>
      <c r="KM22" s="2"/>
      <c r="KN22" s="2"/>
      <c r="KR22" s="2"/>
      <c r="KS22" s="2"/>
      <c r="KT22" s="2"/>
      <c r="KU22" s="2"/>
      <c r="KY22" s="2"/>
      <c r="KZ22" s="2"/>
      <c r="LA22" s="2"/>
      <c r="LB22" s="2"/>
      <c r="LF22" s="2"/>
      <c r="LG22" s="2"/>
      <c r="LH22" s="2"/>
      <c r="LI22" s="2"/>
      <c r="LM22" s="2"/>
      <c r="LN22" s="2"/>
      <c r="LO22" s="2"/>
      <c r="LP22" s="2"/>
      <c r="LT22" s="2"/>
      <c r="LU22" s="2"/>
      <c r="LV22" s="2"/>
      <c r="LW22" s="2"/>
      <c r="MA22" s="2"/>
      <c r="MB22" s="2"/>
      <c r="MC22" s="2"/>
      <c r="MD22" s="2"/>
      <c r="MH22" s="2"/>
      <c r="MI22" s="2"/>
      <c r="MJ22" s="2"/>
      <c r="MK22" s="2"/>
      <c r="MO22" s="2"/>
      <c r="MP22" s="2"/>
      <c r="MQ22" s="2"/>
      <c r="MR22" s="2"/>
      <c r="MV22" s="2"/>
      <c r="MW22" s="2"/>
      <c r="MX22" s="2"/>
      <c r="MY22" s="2"/>
      <c r="MZ22" s="11" t="s">
        <v>109</v>
      </c>
      <c r="OL22" s="1">
        <v>1</v>
      </c>
      <c r="PD22" s="1">
        <v>1</v>
      </c>
      <c r="SF22" s="11" t="s">
        <v>109</v>
      </c>
      <c r="UR22" s="11" t="s">
        <v>109</v>
      </c>
      <c r="ZO22" s="13" t="s">
        <v>109</v>
      </c>
      <c r="ABH22" s="8"/>
    </row>
    <row r="23" spans="1:736" x14ac:dyDescent="0.25">
      <c r="A23" s="22" t="s">
        <v>32</v>
      </c>
      <c r="B23" s="11" t="s">
        <v>108</v>
      </c>
      <c r="F23" s="1">
        <v>2</v>
      </c>
      <c r="G23" s="1">
        <v>1</v>
      </c>
      <c r="H23" s="1">
        <v>1</v>
      </c>
      <c r="I23" s="1">
        <v>1</v>
      </c>
      <c r="J23" s="1">
        <v>3</v>
      </c>
      <c r="M23" s="1">
        <v>1</v>
      </c>
      <c r="N23" s="1">
        <v>2</v>
      </c>
      <c r="S23" s="1">
        <v>1</v>
      </c>
      <c r="V23" s="1">
        <v>2</v>
      </c>
      <c r="AA23" s="1">
        <v>2</v>
      </c>
      <c r="AF23" s="1">
        <v>2</v>
      </c>
      <c r="AG23" s="1">
        <v>1</v>
      </c>
      <c r="AI23" s="1">
        <v>1</v>
      </c>
      <c r="AS23" s="1">
        <v>1</v>
      </c>
      <c r="AW23" s="1">
        <v>4</v>
      </c>
      <c r="AX23" s="1">
        <v>1</v>
      </c>
      <c r="BI23" s="1">
        <v>1</v>
      </c>
      <c r="BL23" s="1">
        <v>1</v>
      </c>
      <c r="BM23" s="1">
        <v>1</v>
      </c>
      <c r="BN23" s="1">
        <v>1</v>
      </c>
      <c r="BO23" s="1">
        <v>2</v>
      </c>
      <c r="BR23" s="1">
        <v>1</v>
      </c>
      <c r="BS23" s="1">
        <v>2</v>
      </c>
      <c r="BT23" s="1">
        <v>1</v>
      </c>
      <c r="BU23" s="1">
        <v>1</v>
      </c>
      <c r="BX23" s="1">
        <v>1</v>
      </c>
      <c r="BY23" s="1">
        <v>2</v>
      </c>
      <c r="BZ23" s="1">
        <v>1</v>
      </c>
      <c r="CF23" s="1">
        <v>2</v>
      </c>
      <c r="CL23" s="1">
        <v>1</v>
      </c>
      <c r="CM23" s="1">
        <v>1</v>
      </c>
      <c r="CO23" s="1">
        <v>1</v>
      </c>
      <c r="CX23" s="1">
        <v>1</v>
      </c>
      <c r="CY23" s="1">
        <v>1</v>
      </c>
      <c r="DA23" s="1">
        <v>1</v>
      </c>
      <c r="DF23" s="1">
        <v>4</v>
      </c>
      <c r="DG23" s="1">
        <v>1</v>
      </c>
      <c r="DH23" s="1">
        <v>2</v>
      </c>
      <c r="DJ23" s="1">
        <v>1</v>
      </c>
      <c r="DM23" s="1">
        <v>1</v>
      </c>
      <c r="DN23" s="1">
        <v>1</v>
      </c>
      <c r="DR23" s="1">
        <v>1</v>
      </c>
      <c r="DY23" s="1">
        <v>2</v>
      </c>
      <c r="EE23" s="1">
        <v>3</v>
      </c>
      <c r="EI23" s="1">
        <v>1</v>
      </c>
      <c r="EX23" s="1">
        <v>1</v>
      </c>
      <c r="EY23" s="1">
        <v>3</v>
      </c>
      <c r="EZ23" s="1">
        <v>1</v>
      </c>
      <c r="FA23" s="1">
        <v>2</v>
      </c>
      <c r="FE23" s="1">
        <v>1</v>
      </c>
      <c r="FF23" s="1">
        <v>1</v>
      </c>
      <c r="FL23" s="1">
        <v>1</v>
      </c>
      <c r="FM23" s="1">
        <v>1</v>
      </c>
      <c r="FV23" s="1">
        <v>1</v>
      </c>
      <c r="FY23" s="1">
        <v>2</v>
      </c>
      <c r="GK23" s="1">
        <v>1</v>
      </c>
      <c r="GL23" s="1">
        <v>2</v>
      </c>
      <c r="GR23" s="1">
        <v>1</v>
      </c>
      <c r="GT23" s="1">
        <v>1</v>
      </c>
      <c r="HE23" s="1">
        <v>2</v>
      </c>
      <c r="HL23" s="1">
        <v>2</v>
      </c>
      <c r="HM23" s="1">
        <v>1</v>
      </c>
      <c r="HU23" s="1">
        <v>2</v>
      </c>
      <c r="HV23" s="1">
        <v>1</v>
      </c>
      <c r="HZ23" s="1">
        <v>2</v>
      </c>
      <c r="IC23" s="11" t="s">
        <v>108</v>
      </c>
      <c r="IE23" s="2"/>
      <c r="IF23" s="2"/>
      <c r="IG23" s="2">
        <v>2</v>
      </c>
      <c r="IH23" s="2"/>
      <c r="II23" s="2"/>
      <c r="IJ23" s="2"/>
      <c r="IL23" s="2"/>
      <c r="IM23" s="2"/>
      <c r="IN23" s="2"/>
      <c r="IO23" s="2"/>
      <c r="IP23" s="2"/>
      <c r="IQ23" s="2"/>
      <c r="IS23" s="2"/>
      <c r="IT23" s="2"/>
      <c r="IU23" s="2"/>
      <c r="IV23" s="2"/>
      <c r="IW23" s="2"/>
      <c r="IX23" s="2"/>
      <c r="IZ23" s="2"/>
      <c r="JA23" s="2">
        <v>1</v>
      </c>
      <c r="JB23" s="2"/>
      <c r="JC23" s="2"/>
      <c r="JD23" s="2"/>
      <c r="JE23" s="2">
        <v>1</v>
      </c>
      <c r="JG23" s="2"/>
      <c r="JH23" s="2"/>
      <c r="JI23" s="2"/>
      <c r="JJ23" s="2"/>
      <c r="JK23" s="2">
        <v>3</v>
      </c>
      <c r="JL23" s="2"/>
      <c r="JN23" s="2"/>
      <c r="JO23" s="2">
        <v>1</v>
      </c>
      <c r="JP23" s="2">
        <v>1</v>
      </c>
      <c r="JQ23" s="2"/>
      <c r="JR23" s="2"/>
      <c r="JS23" s="2"/>
      <c r="JU23" s="2"/>
      <c r="JV23" s="2"/>
      <c r="JW23" s="2"/>
      <c r="JX23" s="2"/>
      <c r="JY23" s="2"/>
      <c r="JZ23" s="2">
        <v>2</v>
      </c>
      <c r="KB23" s="2"/>
      <c r="KC23" s="2"/>
      <c r="KD23" s="2"/>
      <c r="KE23" s="2"/>
      <c r="KF23" s="2">
        <v>1</v>
      </c>
      <c r="KG23" s="2"/>
      <c r="KI23" s="2"/>
      <c r="KJ23" s="2">
        <v>1</v>
      </c>
      <c r="KK23" s="2"/>
      <c r="KL23" s="2"/>
      <c r="KM23" s="2"/>
      <c r="KN23" s="2">
        <v>1</v>
      </c>
      <c r="KP23" s="2"/>
      <c r="KQ23" s="2"/>
      <c r="KR23" s="2"/>
      <c r="KS23" s="2"/>
      <c r="KT23" s="2"/>
      <c r="KU23" s="2"/>
      <c r="KW23" s="2"/>
      <c r="KX23" s="2"/>
      <c r="KY23" s="2"/>
      <c r="KZ23" s="2"/>
      <c r="LA23" s="2">
        <v>1</v>
      </c>
      <c r="LB23" s="2"/>
      <c r="LD23" s="2"/>
      <c r="LE23" s="2"/>
      <c r="LF23" s="2"/>
      <c r="LG23" s="2"/>
      <c r="LH23" s="2"/>
      <c r="LI23" s="2"/>
      <c r="LK23" s="2"/>
      <c r="LL23" s="2"/>
      <c r="LM23" s="2"/>
      <c r="LN23" s="2"/>
      <c r="LO23" s="2"/>
      <c r="LP23" s="2"/>
      <c r="LR23" s="2"/>
      <c r="LS23" s="2"/>
      <c r="LT23" s="2"/>
      <c r="LU23" s="2"/>
      <c r="LV23" s="2">
        <v>1</v>
      </c>
      <c r="LW23" s="2"/>
      <c r="LY23" s="2"/>
      <c r="LZ23" s="2"/>
      <c r="MA23" s="2"/>
      <c r="MB23" s="2"/>
      <c r="MC23" s="2"/>
      <c r="MD23" s="2"/>
      <c r="MF23" s="2"/>
      <c r="MG23" s="2"/>
      <c r="MH23" s="2"/>
      <c r="MI23" s="2"/>
      <c r="MJ23" s="2"/>
      <c r="MK23" s="2"/>
      <c r="MM23" s="2"/>
      <c r="MN23" s="2"/>
      <c r="MO23" s="2"/>
      <c r="MP23" s="2"/>
      <c r="MQ23" s="2"/>
      <c r="MR23" s="2"/>
      <c r="MT23" s="2"/>
      <c r="MU23" s="2"/>
      <c r="MV23" s="2"/>
      <c r="MW23" s="2"/>
      <c r="MX23" s="2"/>
      <c r="MY23" s="2"/>
      <c r="MZ23" s="11" t="s">
        <v>108</v>
      </c>
      <c r="NU23" s="1">
        <v>3</v>
      </c>
      <c r="OI23" s="1">
        <v>1</v>
      </c>
      <c r="OK23" s="1">
        <v>3</v>
      </c>
      <c r="OL23" s="1">
        <v>1</v>
      </c>
      <c r="OX23" s="1">
        <v>5</v>
      </c>
      <c r="OY23" s="1">
        <v>3</v>
      </c>
      <c r="PZ23" s="1">
        <v>1</v>
      </c>
      <c r="QB23" s="1">
        <v>1</v>
      </c>
      <c r="QC23" s="1">
        <v>6</v>
      </c>
      <c r="QU23" s="1">
        <v>1</v>
      </c>
      <c r="RB23" s="1">
        <v>1</v>
      </c>
      <c r="RF23" s="1">
        <v>1</v>
      </c>
      <c r="RT23" s="1">
        <v>1</v>
      </c>
      <c r="RU23" s="1">
        <v>1</v>
      </c>
      <c r="SF23" s="11" t="s">
        <v>108</v>
      </c>
      <c r="UM23" s="1">
        <v>2</v>
      </c>
      <c r="UR23" s="11" t="s">
        <v>108</v>
      </c>
      <c r="UW23" s="1">
        <v>5</v>
      </c>
      <c r="UX23" s="1">
        <v>1</v>
      </c>
      <c r="UY23" s="1">
        <v>1</v>
      </c>
      <c r="VK23" s="1">
        <v>2</v>
      </c>
      <c r="VL23" s="1">
        <v>2</v>
      </c>
      <c r="VX23" s="1">
        <v>1</v>
      </c>
      <c r="VZ23" s="1">
        <v>1</v>
      </c>
      <c r="WM23" s="1">
        <v>4</v>
      </c>
      <c r="WN23" s="1">
        <v>2</v>
      </c>
      <c r="WO23" s="1">
        <v>2</v>
      </c>
      <c r="XA23" s="1">
        <v>1</v>
      </c>
      <c r="XB23" s="1">
        <v>2</v>
      </c>
      <c r="XC23" s="1">
        <v>1</v>
      </c>
      <c r="XD23" s="1">
        <v>1</v>
      </c>
      <c r="XE23" s="1">
        <v>1</v>
      </c>
      <c r="XN23" s="1">
        <v>1</v>
      </c>
      <c r="XO23" s="1">
        <v>3</v>
      </c>
      <c r="XP23" s="1">
        <v>1</v>
      </c>
      <c r="XQ23" s="1">
        <v>1</v>
      </c>
      <c r="XR23" s="1">
        <v>1</v>
      </c>
      <c r="XW23" s="1">
        <v>2</v>
      </c>
      <c r="YE23" s="1">
        <v>1</v>
      </c>
      <c r="YG23" s="1">
        <v>1</v>
      </c>
      <c r="YQ23" s="1">
        <v>2</v>
      </c>
      <c r="YR23" s="1">
        <v>1</v>
      </c>
      <c r="YS23" s="1">
        <v>1</v>
      </c>
      <c r="YT23" s="1">
        <v>1</v>
      </c>
      <c r="ZE23" s="1">
        <v>1</v>
      </c>
      <c r="ZG23" s="1">
        <v>2</v>
      </c>
      <c r="ZO23" s="13" t="s">
        <v>108</v>
      </c>
      <c r="ZS23" s="1">
        <v>1</v>
      </c>
      <c r="AAI23" s="1">
        <v>1</v>
      </c>
      <c r="AAS23" s="1">
        <v>1</v>
      </c>
      <c r="ABB23" s="1">
        <v>1</v>
      </c>
      <c r="ABC23" s="1">
        <v>1</v>
      </c>
      <c r="ABH23" s="8"/>
    </row>
    <row r="24" spans="1:736" x14ac:dyDescent="0.25">
      <c r="A24" s="22"/>
      <c r="B24" s="11" t="s">
        <v>107</v>
      </c>
      <c r="IC24" s="11" t="s">
        <v>107</v>
      </c>
      <c r="IE24" s="2"/>
      <c r="IF24" s="2"/>
      <c r="IG24" s="2"/>
      <c r="IH24" s="2"/>
      <c r="II24" s="2"/>
      <c r="IJ24" s="2"/>
      <c r="IL24" s="2">
        <v>1</v>
      </c>
      <c r="IM24" s="2"/>
      <c r="IN24" s="2"/>
      <c r="IO24" s="2"/>
      <c r="IP24" s="2"/>
      <c r="IQ24" s="2"/>
      <c r="IS24" s="2"/>
      <c r="IT24" s="2"/>
      <c r="IU24" s="2"/>
      <c r="IV24" s="2"/>
      <c r="IW24" s="2"/>
      <c r="IX24" s="2"/>
      <c r="IZ24" s="2"/>
      <c r="JA24" s="2"/>
      <c r="JB24" s="2"/>
      <c r="JC24" s="2"/>
      <c r="JD24" s="2"/>
      <c r="JE24" s="2"/>
      <c r="JG24" s="2"/>
      <c r="JH24" s="2"/>
      <c r="JI24" s="2"/>
      <c r="JJ24" s="2"/>
      <c r="JK24" s="2"/>
      <c r="JL24" s="2"/>
      <c r="JN24" s="2"/>
      <c r="JO24" s="2"/>
      <c r="JP24" s="2"/>
      <c r="JQ24" s="2"/>
      <c r="JR24" s="2"/>
      <c r="JS24" s="2"/>
      <c r="JU24" s="2"/>
      <c r="JV24" s="2"/>
      <c r="JW24" s="2"/>
      <c r="JX24" s="2"/>
      <c r="JY24" s="2"/>
      <c r="JZ24" s="2"/>
      <c r="KB24" s="2"/>
      <c r="KC24" s="2"/>
      <c r="KD24" s="2"/>
      <c r="KE24" s="2"/>
      <c r="KF24" s="2"/>
      <c r="KG24" s="2"/>
      <c r="KI24" s="2"/>
      <c r="KJ24" s="2"/>
      <c r="KK24" s="2"/>
      <c r="KL24" s="2"/>
      <c r="KM24" s="2"/>
      <c r="KN24" s="2"/>
      <c r="KP24" s="2"/>
      <c r="KQ24" s="2"/>
      <c r="KR24" s="2"/>
      <c r="KS24" s="2"/>
      <c r="KT24" s="2"/>
      <c r="KU24" s="2"/>
      <c r="KW24" s="2"/>
      <c r="KX24" s="2"/>
      <c r="KY24" s="2"/>
      <c r="KZ24" s="2"/>
      <c r="LA24" s="2"/>
      <c r="LB24" s="2"/>
      <c r="LD24" s="2">
        <v>1</v>
      </c>
      <c r="LE24" s="2"/>
      <c r="LF24" s="2"/>
      <c r="LG24" s="2"/>
      <c r="LH24" s="2"/>
      <c r="LI24" s="2"/>
      <c r="LK24" s="2"/>
      <c r="LL24" s="2"/>
      <c r="LM24" s="2"/>
      <c r="LN24" s="2"/>
      <c r="LO24" s="2"/>
      <c r="LP24" s="2"/>
      <c r="LR24" s="2"/>
      <c r="LS24" s="2"/>
      <c r="LT24" s="2"/>
      <c r="LU24" s="2"/>
      <c r="LV24" s="2"/>
      <c r="LW24" s="2"/>
      <c r="LY24" s="2"/>
      <c r="LZ24" s="2"/>
      <c r="MA24" s="2"/>
      <c r="MB24" s="2"/>
      <c r="MC24" s="2"/>
      <c r="MD24" s="2"/>
      <c r="MF24" s="2"/>
      <c r="MG24" s="2"/>
      <c r="MH24" s="2"/>
      <c r="MI24" s="2"/>
      <c r="MJ24" s="2"/>
      <c r="MK24" s="2"/>
      <c r="MM24" s="2"/>
      <c r="MN24" s="2"/>
      <c r="MO24" s="2"/>
      <c r="MP24" s="2"/>
      <c r="MQ24" s="2"/>
      <c r="MR24" s="2"/>
      <c r="MT24" s="2"/>
      <c r="MU24" s="2"/>
      <c r="MV24" s="2">
        <v>1</v>
      </c>
      <c r="MW24" s="2"/>
      <c r="MX24" s="2"/>
      <c r="MY24" s="2"/>
      <c r="MZ24" s="11" t="s">
        <v>107</v>
      </c>
      <c r="OP24" s="1">
        <v>1</v>
      </c>
      <c r="SF24" s="11" t="s">
        <v>107</v>
      </c>
      <c r="SJ24" s="1">
        <v>1</v>
      </c>
      <c r="SN24" s="1">
        <v>1</v>
      </c>
      <c r="ST24" s="1">
        <v>2</v>
      </c>
      <c r="SX24" s="1">
        <v>1</v>
      </c>
      <c r="SY24" s="1">
        <v>1</v>
      </c>
      <c r="SZ24" s="1">
        <v>1</v>
      </c>
      <c r="TE24" s="1">
        <v>1</v>
      </c>
      <c r="TI24" s="1">
        <v>1</v>
      </c>
      <c r="TR24" s="1">
        <v>1</v>
      </c>
      <c r="TW24" s="1">
        <v>1</v>
      </c>
      <c r="UN24" s="1">
        <v>2</v>
      </c>
      <c r="UR24" s="11" t="s">
        <v>107</v>
      </c>
      <c r="XB24" s="1">
        <v>1</v>
      </c>
      <c r="ZD24" s="1">
        <v>1</v>
      </c>
      <c r="ZO24" s="13" t="s">
        <v>107</v>
      </c>
      <c r="ZP24" s="1">
        <v>1</v>
      </c>
      <c r="ZQ24" s="1">
        <v>1</v>
      </c>
      <c r="ZU24" s="1">
        <v>1</v>
      </c>
      <c r="ZV24" s="1">
        <v>1</v>
      </c>
      <c r="ZZ24" s="1">
        <v>2</v>
      </c>
      <c r="AAF24" s="1">
        <v>1</v>
      </c>
      <c r="AAL24" s="1">
        <v>1</v>
      </c>
      <c r="AAQ24" s="1">
        <v>1</v>
      </c>
      <c r="ABE24" s="1">
        <v>1</v>
      </c>
      <c r="ABF24" s="1">
        <v>1</v>
      </c>
      <c r="ABH24" s="8"/>
    </row>
    <row r="25" spans="1:736" x14ac:dyDescent="0.25">
      <c r="A25" s="22"/>
      <c r="B25" s="11" t="s">
        <v>106</v>
      </c>
      <c r="AE25" s="1">
        <v>1</v>
      </c>
      <c r="EH25" s="1">
        <v>1</v>
      </c>
      <c r="EL25" s="1">
        <v>1</v>
      </c>
      <c r="GA25" s="1">
        <v>1</v>
      </c>
      <c r="GQ25" s="1">
        <v>1</v>
      </c>
      <c r="HM25" s="1">
        <v>1</v>
      </c>
      <c r="HQ25" s="1">
        <v>1</v>
      </c>
      <c r="IC25" s="11" t="s">
        <v>106</v>
      </c>
      <c r="II25" s="1">
        <v>1</v>
      </c>
      <c r="LU25" s="1">
        <v>1</v>
      </c>
      <c r="MZ25" s="11" t="s">
        <v>106</v>
      </c>
      <c r="NK25" s="1">
        <v>1</v>
      </c>
      <c r="OR25" s="1">
        <v>1</v>
      </c>
      <c r="OW25" s="1">
        <v>1</v>
      </c>
      <c r="OY25" s="1">
        <v>1</v>
      </c>
      <c r="PZ25" s="1">
        <v>1</v>
      </c>
      <c r="RK25" s="1">
        <v>1</v>
      </c>
      <c r="SF25" s="11" t="s">
        <v>106</v>
      </c>
      <c r="SW25" s="1">
        <v>1</v>
      </c>
      <c r="UR25" s="11" t="s">
        <v>106</v>
      </c>
      <c r="UU25" s="1">
        <v>3</v>
      </c>
      <c r="WE25" s="1">
        <v>1</v>
      </c>
      <c r="XC25" s="1">
        <v>1</v>
      </c>
      <c r="XE25" s="1">
        <v>1</v>
      </c>
      <c r="XW25" s="1">
        <v>1</v>
      </c>
      <c r="YA25" s="1">
        <v>1</v>
      </c>
      <c r="YI25" s="1">
        <v>1</v>
      </c>
      <c r="YY25" s="1">
        <v>1</v>
      </c>
      <c r="ZD25" s="1">
        <v>1</v>
      </c>
      <c r="ZO25" s="13" t="s">
        <v>106</v>
      </c>
      <c r="AAK25" s="1">
        <v>1</v>
      </c>
      <c r="ABH25" s="8"/>
    </row>
    <row r="26" spans="1:736" x14ac:dyDescent="0.25">
      <c r="A26" s="22"/>
      <c r="B26" s="11" t="s">
        <v>105</v>
      </c>
      <c r="BO26" s="1">
        <v>1</v>
      </c>
      <c r="BY26" s="1">
        <v>1</v>
      </c>
      <c r="IC26" s="11" t="s">
        <v>105</v>
      </c>
      <c r="IF26" s="1">
        <v>1</v>
      </c>
      <c r="IH26" s="1">
        <v>1</v>
      </c>
      <c r="II26" s="1">
        <v>3</v>
      </c>
      <c r="IM26" s="1">
        <v>1</v>
      </c>
      <c r="IN26" s="1">
        <v>3</v>
      </c>
      <c r="IO26" s="1">
        <v>2</v>
      </c>
      <c r="IP26" s="1">
        <v>1</v>
      </c>
      <c r="IS26" s="1">
        <v>2</v>
      </c>
      <c r="IT26" s="1">
        <v>2</v>
      </c>
      <c r="IU26" s="1">
        <v>3</v>
      </c>
      <c r="JB26" s="1">
        <v>5</v>
      </c>
      <c r="JC26" s="1">
        <v>3</v>
      </c>
      <c r="JD26" s="1">
        <v>3</v>
      </c>
      <c r="JG26" s="1">
        <v>1</v>
      </c>
      <c r="JI26" s="1">
        <v>1</v>
      </c>
      <c r="JJ26" s="1">
        <v>5</v>
      </c>
      <c r="JK26" s="1">
        <v>3</v>
      </c>
      <c r="JM26" s="1">
        <v>1</v>
      </c>
      <c r="JO26" s="1">
        <v>1</v>
      </c>
      <c r="JQ26" s="1">
        <v>6</v>
      </c>
      <c r="JT26" s="1">
        <v>1</v>
      </c>
      <c r="JV26" s="1">
        <v>1</v>
      </c>
      <c r="JW26" s="1">
        <v>2</v>
      </c>
      <c r="JX26" s="1">
        <v>1</v>
      </c>
      <c r="JZ26" s="1">
        <v>1</v>
      </c>
      <c r="KC26" s="1">
        <v>3</v>
      </c>
      <c r="KD26" s="1">
        <v>6</v>
      </c>
      <c r="KE26" s="1">
        <v>2</v>
      </c>
      <c r="KF26" s="1">
        <v>1</v>
      </c>
      <c r="KI26" s="1">
        <v>2</v>
      </c>
      <c r="KK26" s="1">
        <v>2</v>
      </c>
      <c r="KL26" s="1">
        <v>3</v>
      </c>
      <c r="KM26" s="1">
        <v>3</v>
      </c>
      <c r="KQ26" s="1">
        <v>3</v>
      </c>
      <c r="KR26" s="1">
        <v>13</v>
      </c>
      <c r="KS26" s="1">
        <v>2</v>
      </c>
      <c r="KT26" s="1">
        <v>5</v>
      </c>
      <c r="KY26" s="1">
        <v>3</v>
      </c>
      <c r="KZ26" s="1">
        <v>1</v>
      </c>
      <c r="LA26" s="1">
        <v>2</v>
      </c>
      <c r="LF26" s="1">
        <v>5</v>
      </c>
      <c r="LG26" s="1">
        <v>2</v>
      </c>
      <c r="LH26" s="1">
        <v>1</v>
      </c>
      <c r="LM26" s="1">
        <v>3</v>
      </c>
      <c r="LO26" s="1">
        <v>5</v>
      </c>
      <c r="LS26" s="1">
        <v>2</v>
      </c>
      <c r="LT26" s="1">
        <v>7</v>
      </c>
      <c r="LV26" s="1">
        <v>2</v>
      </c>
      <c r="LW26" s="1">
        <v>1</v>
      </c>
      <c r="MA26" s="1">
        <v>2</v>
      </c>
      <c r="MB26" s="1">
        <v>2</v>
      </c>
      <c r="MG26" s="1">
        <v>1</v>
      </c>
      <c r="MH26" s="1">
        <v>9</v>
      </c>
      <c r="MI26" s="1">
        <v>2</v>
      </c>
      <c r="MJ26" s="1">
        <v>2</v>
      </c>
      <c r="MN26" s="1">
        <v>1</v>
      </c>
      <c r="MO26" s="1">
        <v>1</v>
      </c>
      <c r="MP26" s="1">
        <v>1</v>
      </c>
      <c r="MQ26" s="1">
        <v>3</v>
      </c>
      <c r="MR26" s="1">
        <v>2</v>
      </c>
      <c r="MU26" s="1">
        <v>1</v>
      </c>
      <c r="MV26" s="1">
        <v>2</v>
      </c>
      <c r="MW26" s="1">
        <v>3</v>
      </c>
      <c r="MZ26" s="11" t="s">
        <v>105</v>
      </c>
      <c r="NU26" s="1">
        <v>1</v>
      </c>
      <c r="NX26" s="1">
        <v>1</v>
      </c>
      <c r="OG26" s="1">
        <v>1</v>
      </c>
      <c r="OI26" s="1">
        <v>1</v>
      </c>
      <c r="OK26" s="1">
        <v>1</v>
      </c>
      <c r="OL26" s="1">
        <v>1</v>
      </c>
      <c r="OM26" s="1">
        <v>1</v>
      </c>
      <c r="ON26" s="1">
        <v>2</v>
      </c>
      <c r="OO26" s="1">
        <v>1</v>
      </c>
      <c r="OU26" s="1">
        <v>2</v>
      </c>
      <c r="OW26" s="1">
        <v>1</v>
      </c>
      <c r="OX26" s="1">
        <v>1</v>
      </c>
      <c r="PD26" s="1">
        <v>4</v>
      </c>
      <c r="QE26" s="1">
        <v>1</v>
      </c>
      <c r="QU26" s="1">
        <v>1</v>
      </c>
      <c r="RD26" s="1">
        <v>1</v>
      </c>
      <c r="RJ26" s="1">
        <v>1</v>
      </c>
      <c r="RU26" s="1">
        <v>1</v>
      </c>
      <c r="SF26" s="11" t="s">
        <v>105</v>
      </c>
      <c r="SH26" s="1">
        <v>2</v>
      </c>
      <c r="SI26" s="1">
        <v>2</v>
      </c>
      <c r="SJ26" s="1">
        <v>2</v>
      </c>
      <c r="SK26" s="1">
        <v>3</v>
      </c>
      <c r="SL26" s="1">
        <v>1</v>
      </c>
      <c r="SN26" s="1">
        <v>1</v>
      </c>
      <c r="SO26" s="1">
        <v>2</v>
      </c>
      <c r="SP26" s="1">
        <v>1</v>
      </c>
      <c r="SQ26" s="1">
        <v>8</v>
      </c>
      <c r="SR26" s="1">
        <v>3</v>
      </c>
      <c r="SU26" s="1">
        <v>1</v>
      </c>
      <c r="SW26" s="1">
        <v>7</v>
      </c>
      <c r="SX26" s="1">
        <v>1</v>
      </c>
      <c r="SY26" s="1">
        <v>5</v>
      </c>
      <c r="TB26" s="1">
        <v>1</v>
      </c>
      <c r="TC26" s="1">
        <v>1</v>
      </c>
      <c r="TD26" s="1">
        <v>7</v>
      </c>
      <c r="TE26" s="1">
        <v>6</v>
      </c>
      <c r="TF26" s="1">
        <v>4</v>
      </c>
      <c r="TG26" s="1">
        <v>4</v>
      </c>
      <c r="TH26" s="1">
        <v>1</v>
      </c>
      <c r="TI26" s="1">
        <v>1</v>
      </c>
      <c r="TJ26" s="1">
        <v>2</v>
      </c>
      <c r="TK26" s="1">
        <v>2</v>
      </c>
      <c r="TL26" s="1">
        <v>6</v>
      </c>
      <c r="TM26" s="1">
        <v>1</v>
      </c>
      <c r="TN26" s="1">
        <v>1</v>
      </c>
      <c r="TR26" s="1">
        <v>2</v>
      </c>
      <c r="TS26" s="1">
        <v>2</v>
      </c>
      <c r="TT26" s="1">
        <v>1</v>
      </c>
      <c r="TV26" s="1">
        <v>1</v>
      </c>
      <c r="TW26" s="1">
        <v>1</v>
      </c>
      <c r="TY26" s="1">
        <v>6</v>
      </c>
      <c r="TZ26" s="1">
        <v>4</v>
      </c>
      <c r="UA26" s="1">
        <v>3</v>
      </c>
      <c r="UB26" s="1">
        <v>2</v>
      </c>
      <c r="UF26" s="1">
        <v>5</v>
      </c>
      <c r="UG26" s="1">
        <v>3</v>
      </c>
      <c r="UH26" s="1">
        <v>4</v>
      </c>
      <c r="UL26" s="1">
        <v>2</v>
      </c>
      <c r="UM26" s="1">
        <v>6</v>
      </c>
      <c r="UN26" s="1">
        <v>5</v>
      </c>
      <c r="UO26" s="1">
        <v>2</v>
      </c>
      <c r="UP26" s="1">
        <v>1</v>
      </c>
      <c r="UR26" s="11" t="s">
        <v>105</v>
      </c>
      <c r="WQ26" s="1">
        <v>1</v>
      </c>
      <c r="YD26" s="1">
        <v>1</v>
      </c>
      <c r="YG26" s="1">
        <v>1</v>
      </c>
      <c r="ZO26" s="13" t="s">
        <v>105</v>
      </c>
      <c r="ZP26" s="1">
        <v>3</v>
      </c>
      <c r="ZQ26" s="1">
        <v>1</v>
      </c>
      <c r="ZR26" s="1">
        <v>2</v>
      </c>
      <c r="ZW26" s="1">
        <v>4</v>
      </c>
      <c r="ZX26" s="1">
        <v>3</v>
      </c>
      <c r="ZY26" s="1">
        <v>1</v>
      </c>
      <c r="ZZ26" s="1">
        <v>4</v>
      </c>
      <c r="AAA26" s="1">
        <v>3</v>
      </c>
      <c r="AAB26" s="1">
        <v>2</v>
      </c>
      <c r="AAE26" s="1">
        <v>1</v>
      </c>
      <c r="AAF26" s="1">
        <v>3</v>
      </c>
      <c r="AAG26" s="1">
        <v>2</v>
      </c>
      <c r="AAI26" s="1">
        <v>1</v>
      </c>
      <c r="AAJ26" s="1">
        <v>1</v>
      </c>
      <c r="AAK26" s="1">
        <v>4</v>
      </c>
      <c r="AAL26" s="1">
        <v>5</v>
      </c>
      <c r="AAN26" s="1">
        <v>1</v>
      </c>
      <c r="AAP26" s="1">
        <v>2</v>
      </c>
      <c r="AAQ26" s="1">
        <v>8</v>
      </c>
      <c r="AAR26" s="1">
        <v>3</v>
      </c>
      <c r="AAS26" s="1">
        <v>2</v>
      </c>
      <c r="AAT26" s="1">
        <v>5</v>
      </c>
      <c r="AAU26" s="1">
        <v>5</v>
      </c>
      <c r="AAV26" s="1">
        <v>2</v>
      </c>
      <c r="AAZ26" s="1">
        <v>1</v>
      </c>
      <c r="ABA26" s="1">
        <v>9</v>
      </c>
      <c r="ABD26" s="1">
        <v>1</v>
      </c>
      <c r="ABE26" s="1">
        <v>1</v>
      </c>
      <c r="ABF26" s="1">
        <v>4</v>
      </c>
      <c r="ABH26" s="8"/>
    </row>
    <row r="27" spans="1:736" x14ac:dyDescent="0.25">
      <c r="A27" s="22"/>
      <c r="B27" s="11" t="s">
        <v>104</v>
      </c>
      <c r="IC27" s="11" t="s">
        <v>104</v>
      </c>
      <c r="ID27" s="3"/>
      <c r="IF27" s="2"/>
      <c r="IG27" s="2"/>
      <c r="IH27" s="2"/>
      <c r="II27" s="2"/>
      <c r="IJ27" s="2"/>
      <c r="IK27" s="3"/>
      <c r="IM27" s="2"/>
      <c r="IN27" s="2"/>
      <c r="IO27" s="2"/>
      <c r="IP27" s="2"/>
      <c r="IQ27" s="2"/>
      <c r="IR27" s="3"/>
      <c r="IT27" s="2"/>
      <c r="IU27" s="2"/>
      <c r="IV27" s="2"/>
      <c r="IW27" s="2"/>
      <c r="IX27" s="2"/>
      <c r="IY27" s="3"/>
      <c r="JA27" s="2"/>
      <c r="JB27" s="2"/>
      <c r="JC27" s="2"/>
      <c r="JD27" s="2"/>
      <c r="JE27" s="2"/>
      <c r="JF27" s="3"/>
      <c r="JH27" s="2"/>
      <c r="JI27" s="2"/>
      <c r="JJ27" s="2"/>
      <c r="JK27" s="2"/>
      <c r="JL27" s="2"/>
      <c r="JM27" s="3"/>
      <c r="JO27" s="2"/>
      <c r="JP27" s="2"/>
      <c r="JQ27" s="2"/>
      <c r="JR27" s="2"/>
      <c r="JS27" s="2"/>
      <c r="JT27" s="3"/>
      <c r="JV27" s="2"/>
      <c r="JW27" s="2"/>
      <c r="JX27" s="2"/>
      <c r="JY27" s="2"/>
      <c r="JZ27" s="2"/>
      <c r="KA27" s="3"/>
      <c r="KC27" s="2"/>
      <c r="KD27" s="2"/>
      <c r="KE27" s="2"/>
      <c r="KF27" s="2"/>
      <c r="KG27" s="2"/>
      <c r="KH27" s="3"/>
      <c r="KJ27" s="2"/>
      <c r="KK27" s="2"/>
      <c r="KL27" s="2"/>
      <c r="KM27" s="2"/>
      <c r="KN27" s="2"/>
      <c r="KO27" s="3"/>
      <c r="KQ27" s="2"/>
      <c r="KR27" s="2">
        <v>1</v>
      </c>
      <c r="KS27" s="2"/>
      <c r="KT27" s="2"/>
      <c r="KU27" s="2"/>
      <c r="KV27" s="3"/>
      <c r="KX27" s="2"/>
      <c r="KY27" s="2"/>
      <c r="KZ27" s="2"/>
      <c r="LA27" s="2"/>
      <c r="LB27" s="2"/>
      <c r="LC27" s="3"/>
      <c r="LE27" s="2"/>
      <c r="LF27" s="2"/>
      <c r="LG27" s="2"/>
      <c r="LH27" s="2"/>
      <c r="LI27" s="2"/>
      <c r="LJ27" s="3"/>
      <c r="LL27" s="2"/>
      <c r="LM27" s="2"/>
      <c r="LN27" s="2"/>
      <c r="LO27" s="2"/>
      <c r="LP27" s="2"/>
      <c r="LQ27" s="3"/>
      <c r="LS27" s="2"/>
      <c r="LT27" s="2"/>
      <c r="LU27" s="2"/>
      <c r="LV27" s="2"/>
      <c r="LW27" s="2"/>
      <c r="LX27" s="3"/>
      <c r="LZ27" s="2"/>
      <c r="MA27" s="2"/>
      <c r="MB27" s="2"/>
      <c r="MC27" s="2"/>
      <c r="MD27" s="2"/>
      <c r="ME27" s="3"/>
      <c r="MG27" s="2"/>
      <c r="MH27" s="2"/>
      <c r="MI27" s="2"/>
      <c r="MJ27" s="2"/>
      <c r="MK27" s="2"/>
      <c r="ML27" s="3"/>
      <c r="MN27" s="2"/>
      <c r="MO27" s="2"/>
      <c r="MP27" s="2"/>
      <c r="MQ27" s="2"/>
      <c r="MR27" s="2"/>
      <c r="MS27" s="3"/>
      <c r="MU27" s="2"/>
      <c r="MV27" s="2"/>
      <c r="MW27" s="2"/>
      <c r="MX27" s="2"/>
      <c r="MY27" s="2"/>
      <c r="MZ27" s="11" t="s">
        <v>104</v>
      </c>
      <c r="SF27" s="11" t="s">
        <v>104</v>
      </c>
      <c r="UR27" s="11" t="s">
        <v>104</v>
      </c>
      <c r="ZO27" s="13" t="s">
        <v>104</v>
      </c>
      <c r="ABH27" s="8"/>
    </row>
    <row r="28" spans="1:736" x14ac:dyDescent="0.25">
      <c r="A28" s="22"/>
      <c r="B28" s="11" t="s">
        <v>103</v>
      </c>
      <c r="IC28" s="11" t="s">
        <v>103</v>
      </c>
      <c r="MZ28" s="11" t="s">
        <v>103</v>
      </c>
      <c r="SF28" s="11" t="s">
        <v>103</v>
      </c>
      <c r="UR28" s="11" t="s">
        <v>103</v>
      </c>
      <c r="VU28" s="1">
        <v>1</v>
      </c>
      <c r="ZO28" s="13" t="s">
        <v>103</v>
      </c>
      <c r="ABH28" s="8"/>
    </row>
    <row r="29" spans="1:736" x14ac:dyDescent="0.25">
      <c r="A29" s="12" t="s">
        <v>33</v>
      </c>
      <c r="B29" s="11" t="s">
        <v>102</v>
      </c>
      <c r="DB29" s="1">
        <v>2</v>
      </c>
      <c r="FA29" s="1">
        <v>1</v>
      </c>
      <c r="FE29" s="1">
        <v>1</v>
      </c>
      <c r="GX29" s="1">
        <v>1</v>
      </c>
      <c r="IC29" s="11" t="s">
        <v>102</v>
      </c>
      <c r="ID29" s="3"/>
      <c r="IE29" s="2"/>
      <c r="IF29" s="2"/>
      <c r="IG29" s="2"/>
      <c r="IH29" s="2"/>
      <c r="II29" s="2"/>
      <c r="IJ29" s="2"/>
      <c r="IK29" s="3"/>
      <c r="IL29" s="2"/>
      <c r="IM29" s="2"/>
      <c r="IN29" s="2"/>
      <c r="IO29" s="2"/>
      <c r="IP29" s="2"/>
      <c r="IQ29" s="2"/>
      <c r="IR29" s="3"/>
      <c r="IS29" s="2"/>
      <c r="IT29" s="2"/>
      <c r="IU29" s="2"/>
      <c r="IV29" s="2"/>
      <c r="IW29" s="2"/>
      <c r="IX29" s="2"/>
      <c r="IY29" s="3"/>
      <c r="IZ29" s="2"/>
      <c r="JA29" s="2"/>
      <c r="JB29" s="2"/>
      <c r="JC29" s="2"/>
      <c r="JD29" s="2"/>
      <c r="JE29" s="2"/>
      <c r="JF29" s="3"/>
      <c r="JG29" s="2"/>
      <c r="JH29" s="2"/>
      <c r="JI29" s="2"/>
      <c r="JJ29" s="2"/>
      <c r="JK29" s="2"/>
      <c r="JL29" s="2"/>
      <c r="JM29" s="3"/>
      <c r="JN29" s="2"/>
      <c r="JO29" s="2"/>
      <c r="JP29" s="2"/>
      <c r="JQ29" s="2"/>
      <c r="JR29" s="2"/>
      <c r="JS29" s="2"/>
      <c r="JT29" s="3"/>
      <c r="JU29" s="2"/>
      <c r="JV29" s="2"/>
      <c r="JW29" s="2"/>
      <c r="JX29" s="2"/>
      <c r="JY29" s="2"/>
      <c r="JZ29" s="2"/>
      <c r="KA29" s="3"/>
      <c r="KB29" s="2"/>
      <c r="KC29" s="2"/>
      <c r="KD29" s="2"/>
      <c r="KE29" s="2"/>
      <c r="KF29" s="2"/>
      <c r="KG29" s="2"/>
      <c r="KH29" s="3"/>
      <c r="KI29" s="2"/>
      <c r="KJ29" s="2"/>
      <c r="KK29" s="2"/>
      <c r="KL29" s="2"/>
      <c r="KM29" s="2"/>
      <c r="KN29" s="2"/>
      <c r="KO29" s="3"/>
      <c r="KP29" s="2"/>
      <c r="KQ29" s="2"/>
      <c r="KR29" s="2"/>
      <c r="KS29" s="2"/>
      <c r="KT29" s="2"/>
      <c r="KU29" s="2"/>
      <c r="KV29" s="3"/>
      <c r="KW29" s="2"/>
      <c r="KX29" s="2"/>
      <c r="KY29" s="2"/>
      <c r="KZ29" s="2"/>
      <c r="LA29" s="2"/>
      <c r="LB29" s="2">
        <v>1</v>
      </c>
      <c r="LC29" s="3"/>
      <c r="LD29" s="2"/>
      <c r="LE29" s="2"/>
      <c r="LF29" s="2"/>
      <c r="LG29" s="2"/>
      <c r="LH29" s="2"/>
      <c r="LI29" s="2"/>
      <c r="LJ29" s="3"/>
      <c r="LK29" s="2"/>
      <c r="LL29" s="2"/>
      <c r="LM29" s="2"/>
      <c r="LN29" s="2"/>
      <c r="LO29" s="2"/>
      <c r="LP29" s="2"/>
      <c r="LQ29" s="3"/>
      <c r="LR29" s="2"/>
      <c r="LS29" s="2"/>
      <c r="LT29" s="2"/>
      <c r="LU29" s="2"/>
      <c r="LV29" s="2"/>
      <c r="LW29" s="2"/>
      <c r="LX29" s="3"/>
      <c r="LY29" s="2"/>
      <c r="LZ29" s="2"/>
      <c r="MA29" s="2"/>
      <c r="MB29" s="2"/>
      <c r="MC29" s="2"/>
      <c r="MD29" s="2">
        <v>1</v>
      </c>
      <c r="ME29" s="3"/>
      <c r="MF29" s="2"/>
      <c r="MG29" s="2"/>
      <c r="MH29" s="2"/>
      <c r="MI29" s="2"/>
      <c r="MJ29" s="2"/>
      <c r="MK29" s="2"/>
      <c r="ML29" s="3"/>
      <c r="MM29" s="2"/>
      <c r="MN29" s="2"/>
      <c r="MO29" s="2"/>
      <c r="MP29" s="2"/>
      <c r="MQ29" s="2"/>
      <c r="MR29" s="2"/>
      <c r="MS29" s="3"/>
      <c r="MT29" s="2"/>
      <c r="MU29" s="2"/>
      <c r="MV29" s="2"/>
      <c r="MW29" s="2"/>
      <c r="MX29" s="2"/>
      <c r="MY29" s="2"/>
      <c r="MZ29" s="11" t="s">
        <v>102</v>
      </c>
      <c r="NH29" s="1">
        <v>1</v>
      </c>
      <c r="PE29" s="1">
        <v>3</v>
      </c>
      <c r="SF29" s="11" t="s">
        <v>102</v>
      </c>
      <c r="UR29" s="11" t="s">
        <v>102</v>
      </c>
      <c r="UU29" s="1">
        <v>1</v>
      </c>
      <c r="UZ29" s="1">
        <v>8</v>
      </c>
      <c r="VA29" s="1">
        <v>6</v>
      </c>
      <c r="VB29" s="1">
        <v>6</v>
      </c>
      <c r="VC29" s="1">
        <v>2</v>
      </c>
      <c r="VD29" s="1">
        <v>5</v>
      </c>
      <c r="VE29" s="1">
        <v>1</v>
      </c>
      <c r="VI29" s="1">
        <v>1</v>
      </c>
      <c r="VN29" s="1">
        <v>5</v>
      </c>
      <c r="VO29" s="1">
        <v>7</v>
      </c>
      <c r="VP29" s="1">
        <v>3</v>
      </c>
      <c r="VQ29" s="1">
        <v>5</v>
      </c>
      <c r="VR29" s="1">
        <v>13</v>
      </c>
      <c r="VS29" s="1">
        <v>2</v>
      </c>
      <c r="VT29" s="1">
        <v>1</v>
      </c>
      <c r="VW29" s="1">
        <v>4</v>
      </c>
      <c r="WB29" s="1">
        <v>10</v>
      </c>
      <c r="WC29" s="1">
        <v>5</v>
      </c>
      <c r="WD29" s="1">
        <v>3</v>
      </c>
      <c r="WE29" s="1">
        <v>8</v>
      </c>
      <c r="WF29" s="1">
        <v>6</v>
      </c>
      <c r="WG29" s="1">
        <v>3</v>
      </c>
      <c r="WH29" s="1">
        <v>1</v>
      </c>
      <c r="WO29" s="1">
        <v>1</v>
      </c>
      <c r="WP29" s="1">
        <v>9</v>
      </c>
      <c r="WQ29" s="1">
        <v>8</v>
      </c>
      <c r="WR29" s="1">
        <v>4</v>
      </c>
      <c r="WS29" s="1">
        <v>4</v>
      </c>
      <c r="WT29" s="1">
        <v>14</v>
      </c>
      <c r="WU29" s="1">
        <v>6</v>
      </c>
      <c r="WV29" s="1">
        <v>6</v>
      </c>
      <c r="WY29" s="1">
        <v>2</v>
      </c>
      <c r="WZ29" s="1">
        <v>1</v>
      </c>
      <c r="XA29" s="1">
        <v>1</v>
      </c>
      <c r="XC29" s="1">
        <v>1</v>
      </c>
      <c r="XD29" s="1">
        <v>7</v>
      </c>
      <c r="XE29" s="1">
        <v>1</v>
      </c>
      <c r="XF29" s="1">
        <v>1</v>
      </c>
      <c r="XG29" s="1">
        <v>8</v>
      </c>
      <c r="XH29" s="1">
        <v>5</v>
      </c>
      <c r="XI29" s="1">
        <v>1</v>
      </c>
      <c r="XL29" s="1">
        <v>1</v>
      </c>
      <c r="XM29" s="1">
        <v>2</v>
      </c>
      <c r="XO29" s="1">
        <v>1</v>
      </c>
      <c r="XQ29" s="1">
        <v>1</v>
      </c>
      <c r="XR29" s="1">
        <v>9</v>
      </c>
      <c r="XS29" s="1">
        <v>3</v>
      </c>
      <c r="XU29" s="1">
        <v>5</v>
      </c>
      <c r="XV29" s="1">
        <v>10</v>
      </c>
      <c r="XW29" s="1">
        <v>1</v>
      </c>
      <c r="XX29" s="1">
        <v>4</v>
      </c>
      <c r="YD29" s="1">
        <v>1</v>
      </c>
      <c r="YF29" s="1">
        <v>2</v>
      </c>
      <c r="YG29" s="1">
        <v>5</v>
      </c>
      <c r="YH29" s="1">
        <v>6</v>
      </c>
      <c r="YI29" s="1">
        <v>2</v>
      </c>
      <c r="YJ29" s="1">
        <v>4</v>
      </c>
      <c r="YK29" s="1">
        <v>9</v>
      </c>
      <c r="YL29" s="1">
        <v>3</v>
      </c>
      <c r="YO29" s="1">
        <v>3</v>
      </c>
      <c r="YR29" s="1">
        <v>1</v>
      </c>
      <c r="YS29" s="1">
        <v>1</v>
      </c>
      <c r="YT29" s="1">
        <v>10</v>
      </c>
      <c r="YU29" s="1">
        <v>3</v>
      </c>
      <c r="YV29" s="1">
        <v>1</v>
      </c>
      <c r="YW29" s="1">
        <v>5</v>
      </c>
      <c r="YX29" s="1">
        <v>19</v>
      </c>
      <c r="YY29" s="1">
        <v>7</v>
      </c>
      <c r="YZ29" s="1">
        <v>6</v>
      </c>
      <c r="ZB29" s="1">
        <v>1</v>
      </c>
      <c r="ZC29" s="1">
        <v>1</v>
      </c>
      <c r="ZE29" s="1">
        <v>2</v>
      </c>
      <c r="ZH29" s="1">
        <v>10</v>
      </c>
      <c r="ZI29" s="1">
        <v>2</v>
      </c>
      <c r="ZJ29" s="1">
        <v>6</v>
      </c>
      <c r="ZK29" s="1">
        <v>7</v>
      </c>
      <c r="ZL29" s="1">
        <v>18</v>
      </c>
      <c r="ZM29" s="1">
        <v>9</v>
      </c>
      <c r="ZN29" s="1">
        <v>1</v>
      </c>
      <c r="ZO29" s="13" t="s">
        <v>102</v>
      </c>
      <c r="ZY29" s="1">
        <v>1</v>
      </c>
      <c r="AAA29" s="1">
        <v>2</v>
      </c>
      <c r="AAD29" s="1">
        <v>2</v>
      </c>
      <c r="AAP29" s="1">
        <v>1</v>
      </c>
      <c r="AAZ29" s="1">
        <v>1</v>
      </c>
      <c r="ABE29" s="1">
        <v>1</v>
      </c>
      <c r="ABH29" s="8"/>
    </row>
    <row r="30" spans="1:736" x14ac:dyDescent="0.25">
      <c r="A30" s="22" t="s">
        <v>34</v>
      </c>
      <c r="B30" s="11" t="s">
        <v>101</v>
      </c>
      <c r="AQ30" s="1">
        <v>1</v>
      </c>
      <c r="DR30" s="1">
        <v>2</v>
      </c>
      <c r="EC30" s="1">
        <v>1</v>
      </c>
      <c r="EE30" s="1">
        <v>1</v>
      </c>
      <c r="GQ30" s="1">
        <v>1</v>
      </c>
      <c r="IC30" s="11" t="s">
        <v>101</v>
      </c>
      <c r="MZ30" s="11" t="s">
        <v>101</v>
      </c>
      <c r="OU30" s="1">
        <v>1</v>
      </c>
      <c r="QM30" s="1">
        <v>1</v>
      </c>
      <c r="SF30" s="11" t="s">
        <v>101</v>
      </c>
      <c r="UR30" s="11" t="s">
        <v>101</v>
      </c>
      <c r="ZO30" s="13" t="s">
        <v>101</v>
      </c>
      <c r="ABH30" s="8"/>
    </row>
    <row r="31" spans="1:736" x14ac:dyDescent="0.25">
      <c r="A31" s="22"/>
      <c r="B31" s="11" t="s">
        <v>100</v>
      </c>
      <c r="C31" s="1">
        <v>1</v>
      </c>
      <c r="D31" s="1">
        <v>1</v>
      </c>
      <c r="L31" s="1">
        <v>3</v>
      </c>
      <c r="M31" s="1">
        <v>1</v>
      </c>
      <c r="O31" s="1">
        <v>3</v>
      </c>
      <c r="P31" s="1">
        <v>2</v>
      </c>
      <c r="Z31" s="1">
        <v>1</v>
      </c>
      <c r="AC31" s="1">
        <v>1</v>
      </c>
      <c r="AD31" s="1">
        <v>1</v>
      </c>
      <c r="AE31" s="1">
        <v>1</v>
      </c>
      <c r="AK31" s="1">
        <v>1</v>
      </c>
      <c r="AL31" s="1">
        <v>2</v>
      </c>
      <c r="AM31" s="1">
        <v>2</v>
      </c>
      <c r="AN31" s="1">
        <v>1</v>
      </c>
      <c r="AP31" s="1">
        <v>3</v>
      </c>
      <c r="AS31" s="1">
        <v>1</v>
      </c>
      <c r="AX31" s="1">
        <v>5</v>
      </c>
      <c r="BB31" s="1">
        <v>1</v>
      </c>
      <c r="BC31" s="1">
        <v>1</v>
      </c>
      <c r="BD31" s="1">
        <v>1</v>
      </c>
      <c r="BL31" s="1">
        <v>3</v>
      </c>
      <c r="BM31" s="1">
        <v>1</v>
      </c>
      <c r="BP31" s="1">
        <v>1</v>
      </c>
      <c r="BR31" s="1">
        <v>1</v>
      </c>
      <c r="BW31" s="1">
        <v>1</v>
      </c>
      <c r="BZ31" s="1">
        <v>1</v>
      </c>
      <c r="CC31" s="1">
        <v>1</v>
      </c>
      <c r="CK31" s="1">
        <v>1</v>
      </c>
      <c r="CS31" s="1">
        <v>1</v>
      </c>
      <c r="DB31" s="1">
        <v>2</v>
      </c>
      <c r="DC31" s="1">
        <v>2</v>
      </c>
      <c r="DJ31" s="1">
        <v>1</v>
      </c>
      <c r="DL31" s="1">
        <v>2</v>
      </c>
      <c r="DO31" s="1">
        <v>1</v>
      </c>
      <c r="DR31" s="1">
        <v>1</v>
      </c>
      <c r="DY31" s="1">
        <v>1</v>
      </c>
      <c r="DZ31" s="1">
        <v>2</v>
      </c>
      <c r="EK31" s="1">
        <v>1</v>
      </c>
      <c r="EL31" s="1">
        <v>1</v>
      </c>
      <c r="EN31" s="1">
        <v>1</v>
      </c>
      <c r="EP31" s="1">
        <v>1</v>
      </c>
      <c r="EW31" s="1">
        <v>1</v>
      </c>
      <c r="EX31" s="1">
        <v>2</v>
      </c>
      <c r="EY31" s="1">
        <v>1</v>
      </c>
      <c r="EZ31" s="1">
        <v>3</v>
      </c>
      <c r="FB31" s="1">
        <v>1</v>
      </c>
      <c r="FC31" s="1">
        <v>1</v>
      </c>
      <c r="FD31" s="1">
        <v>1</v>
      </c>
      <c r="FL31" s="1">
        <v>2</v>
      </c>
      <c r="FN31" s="1">
        <v>1</v>
      </c>
      <c r="FP31" s="1">
        <v>2</v>
      </c>
      <c r="FY31" s="1">
        <v>4</v>
      </c>
      <c r="FZ31" s="1">
        <v>2</v>
      </c>
      <c r="GA31" s="1">
        <v>1</v>
      </c>
      <c r="GC31" s="1">
        <v>1</v>
      </c>
      <c r="GK31" s="1">
        <v>1</v>
      </c>
      <c r="GO31" s="1">
        <v>1</v>
      </c>
      <c r="GQ31" s="1">
        <v>1</v>
      </c>
      <c r="GS31" s="1">
        <v>1</v>
      </c>
      <c r="GX31" s="1">
        <v>3</v>
      </c>
      <c r="GY31" s="1">
        <v>2</v>
      </c>
      <c r="GZ31" s="1">
        <v>2</v>
      </c>
      <c r="HA31" s="1">
        <v>3</v>
      </c>
      <c r="HK31" s="1">
        <v>1</v>
      </c>
      <c r="HN31" s="1">
        <v>1</v>
      </c>
      <c r="HP31" s="1">
        <v>1</v>
      </c>
      <c r="HY31" s="1">
        <v>3</v>
      </c>
      <c r="IB31" s="1">
        <v>2</v>
      </c>
      <c r="IC31" s="11" t="s">
        <v>100</v>
      </c>
      <c r="ID31" s="3"/>
      <c r="IE31" s="2">
        <v>1</v>
      </c>
      <c r="IF31" s="2"/>
      <c r="IG31" s="2">
        <v>1</v>
      </c>
      <c r="IH31" s="2">
        <v>1</v>
      </c>
      <c r="II31" s="2">
        <v>1</v>
      </c>
      <c r="IJ31" s="2">
        <v>1</v>
      </c>
      <c r="IK31" s="3"/>
      <c r="IL31" s="2"/>
      <c r="IM31" s="2"/>
      <c r="IN31" s="2"/>
      <c r="IO31" s="2">
        <v>1</v>
      </c>
      <c r="IP31" s="2">
        <v>3</v>
      </c>
      <c r="IQ31" s="2">
        <v>16</v>
      </c>
      <c r="IR31" s="3"/>
      <c r="IS31" s="2"/>
      <c r="IT31" s="2"/>
      <c r="IU31" s="2">
        <v>1</v>
      </c>
      <c r="IV31" s="2"/>
      <c r="IW31" s="2"/>
      <c r="IX31" s="2">
        <v>3</v>
      </c>
      <c r="IY31" s="3"/>
      <c r="IZ31" s="2"/>
      <c r="JA31" s="2"/>
      <c r="JB31" s="2">
        <v>1</v>
      </c>
      <c r="JC31" s="2"/>
      <c r="JD31" s="2">
        <v>3</v>
      </c>
      <c r="JE31" s="2">
        <v>3</v>
      </c>
      <c r="JF31" s="3"/>
      <c r="JG31" s="2"/>
      <c r="JH31" s="2"/>
      <c r="JI31" s="2">
        <v>2</v>
      </c>
      <c r="JJ31" s="2"/>
      <c r="JK31" s="2">
        <v>4</v>
      </c>
      <c r="JL31" s="2">
        <v>12</v>
      </c>
      <c r="JM31" s="3"/>
      <c r="JN31" s="2"/>
      <c r="JO31" s="2"/>
      <c r="JP31" s="2">
        <v>1</v>
      </c>
      <c r="JQ31" s="2"/>
      <c r="JR31" s="2"/>
      <c r="JS31" s="2">
        <v>19</v>
      </c>
      <c r="JT31" s="3"/>
      <c r="JU31" s="2"/>
      <c r="JV31" s="2"/>
      <c r="JW31" s="2">
        <v>1</v>
      </c>
      <c r="JX31" s="2"/>
      <c r="JY31" s="2"/>
      <c r="JZ31" s="2">
        <v>7</v>
      </c>
      <c r="KA31" s="3"/>
      <c r="KB31" s="2"/>
      <c r="KC31" s="2"/>
      <c r="KD31" s="2"/>
      <c r="KE31" s="2"/>
      <c r="KF31" s="2"/>
      <c r="KG31" s="2">
        <v>6</v>
      </c>
      <c r="KH31" s="3"/>
      <c r="KI31" s="2"/>
      <c r="KJ31" s="2"/>
      <c r="KK31" s="2"/>
      <c r="KL31" s="2">
        <v>4</v>
      </c>
      <c r="KM31" s="2">
        <v>1</v>
      </c>
      <c r="KN31" s="2">
        <v>15</v>
      </c>
      <c r="KO31" s="3"/>
      <c r="KP31" s="2"/>
      <c r="KQ31" s="2"/>
      <c r="KR31" s="2">
        <v>1</v>
      </c>
      <c r="KS31" s="2">
        <v>1</v>
      </c>
      <c r="KT31" s="2"/>
      <c r="KU31" s="2">
        <v>10</v>
      </c>
      <c r="KV31" s="3"/>
      <c r="KW31" s="2"/>
      <c r="KX31" s="2"/>
      <c r="KY31" s="2"/>
      <c r="KZ31" s="2"/>
      <c r="LA31" s="2"/>
      <c r="LB31" s="2">
        <v>1</v>
      </c>
      <c r="LC31" s="3"/>
      <c r="LD31" s="2"/>
      <c r="LE31" s="2"/>
      <c r="LF31" s="2">
        <v>1</v>
      </c>
      <c r="LG31" s="2">
        <v>1</v>
      </c>
      <c r="LH31" s="2">
        <v>1</v>
      </c>
      <c r="LI31" s="2"/>
      <c r="LJ31" s="3"/>
      <c r="LK31" s="2"/>
      <c r="LL31" s="2"/>
      <c r="LM31" s="2">
        <v>3</v>
      </c>
      <c r="LN31" s="2"/>
      <c r="LO31" s="2">
        <v>3</v>
      </c>
      <c r="LP31" s="2"/>
      <c r="LQ31" s="3"/>
      <c r="LR31" s="2"/>
      <c r="LS31" s="2"/>
      <c r="LT31" s="2"/>
      <c r="LU31" s="2">
        <v>1</v>
      </c>
      <c r="LV31" s="2">
        <v>3</v>
      </c>
      <c r="LW31" s="2">
        <v>3</v>
      </c>
      <c r="LX31" s="3"/>
      <c r="LY31" s="2"/>
      <c r="LZ31" s="2"/>
      <c r="MA31" s="2"/>
      <c r="MB31" s="2">
        <v>2</v>
      </c>
      <c r="MC31" s="2">
        <v>1</v>
      </c>
      <c r="MD31" s="2"/>
      <c r="ME31" s="3"/>
      <c r="MF31" s="2"/>
      <c r="MG31" s="2"/>
      <c r="MH31" s="2"/>
      <c r="MI31" s="2">
        <v>1</v>
      </c>
      <c r="MJ31" s="2">
        <v>3</v>
      </c>
      <c r="MK31" s="2">
        <v>1</v>
      </c>
      <c r="ML31" s="3"/>
      <c r="MM31" s="2"/>
      <c r="MN31" s="2"/>
      <c r="MO31" s="2"/>
      <c r="MP31" s="2">
        <v>4</v>
      </c>
      <c r="MQ31" s="2"/>
      <c r="MR31" s="2">
        <v>1</v>
      </c>
      <c r="MS31" s="3"/>
      <c r="MT31" s="2"/>
      <c r="MU31" s="2"/>
      <c r="MV31" s="2"/>
      <c r="MW31" s="2">
        <v>1</v>
      </c>
      <c r="MX31" s="2"/>
      <c r="MY31" s="2">
        <v>1</v>
      </c>
      <c r="MZ31" s="11" t="s">
        <v>100</v>
      </c>
      <c r="NB31" s="1">
        <v>2</v>
      </c>
      <c r="NC31" s="1">
        <v>1</v>
      </c>
      <c r="NK31" s="1">
        <v>4</v>
      </c>
      <c r="NN31" s="1">
        <v>2</v>
      </c>
      <c r="NP31" s="1">
        <v>1</v>
      </c>
      <c r="NR31" s="1">
        <v>1</v>
      </c>
      <c r="NW31" s="1">
        <v>1</v>
      </c>
      <c r="NY31" s="1">
        <v>1</v>
      </c>
      <c r="OA31" s="1">
        <v>1</v>
      </c>
      <c r="OB31" s="1">
        <v>2</v>
      </c>
      <c r="OE31" s="1">
        <v>1</v>
      </c>
      <c r="OF31" s="1">
        <v>3</v>
      </c>
      <c r="OG31" s="1">
        <v>1</v>
      </c>
      <c r="OQ31" s="1">
        <v>2</v>
      </c>
      <c r="OU31" s="1">
        <v>1</v>
      </c>
      <c r="OW31" s="1">
        <v>1</v>
      </c>
      <c r="PC31" s="1">
        <v>1</v>
      </c>
      <c r="PD31" s="1">
        <v>2</v>
      </c>
      <c r="PJ31" s="1">
        <v>2</v>
      </c>
      <c r="PK31" s="1">
        <v>2</v>
      </c>
      <c r="PR31" s="1">
        <v>2</v>
      </c>
      <c r="PS31" s="1">
        <v>1</v>
      </c>
      <c r="PT31" s="1">
        <v>3</v>
      </c>
      <c r="PV31" s="1">
        <v>1</v>
      </c>
      <c r="PY31" s="1">
        <v>2</v>
      </c>
      <c r="PZ31" s="1">
        <v>3</v>
      </c>
      <c r="QA31" s="1">
        <v>1</v>
      </c>
      <c r="QK31" s="1">
        <v>2</v>
      </c>
      <c r="QM31" s="1">
        <v>1</v>
      </c>
      <c r="QN31" s="1">
        <v>2</v>
      </c>
      <c r="QQ31" s="1">
        <v>2</v>
      </c>
      <c r="QV31" s="1">
        <v>2</v>
      </c>
      <c r="QW31" s="1">
        <v>5</v>
      </c>
      <c r="QY31" s="1">
        <v>5</v>
      </c>
      <c r="RK31" s="1">
        <v>1</v>
      </c>
      <c r="RN31" s="1">
        <v>3</v>
      </c>
      <c r="RO31" s="1">
        <v>2</v>
      </c>
      <c r="RR31" s="1">
        <v>1</v>
      </c>
      <c r="RS31" s="1">
        <v>1</v>
      </c>
      <c r="SA31" s="1">
        <v>5</v>
      </c>
      <c r="SC31" s="1">
        <v>1</v>
      </c>
      <c r="SF31" s="11" t="s">
        <v>100</v>
      </c>
      <c r="TE31" s="1">
        <v>1</v>
      </c>
      <c r="TJ31" s="1">
        <v>1</v>
      </c>
      <c r="TS31" s="1">
        <v>1</v>
      </c>
      <c r="TX31" s="1">
        <v>1</v>
      </c>
      <c r="UA31" s="1">
        <v>1</v>
      </c>
      <c r="UH31" s="1">
        <v>1</v>
      </c>
      <c r="UO31" s="1">
        <v>1</v>
      </c>
      <c r="UR31" s="11" t="s">
        <v>100</v>
      </c>
      <c r="UT31" s="1">
        <v>1</v>
      </c>
      <c r="UU31" s="1">
        <v>3</v>
      </c>
      <c r="UV31" s="1">
        <v>1</v>
      </c>
      <c r="VA31" s="1">
        <v>1</v>
      </c>
      <c r="VC31" s="1">
        <v>1</v>
      </c>
      <c r="VD31" s="1">
        <v>2</v>
      </c>
      <c r="VH31" s="1">
        <v>3</v>
      </c>
      <c r="VI31" s="1">
        <v>4</v>
      </c>
      <c r="VP31" s="1">
        <v>1</v>
      </c>
      <c r="VU31" s="1">
        <v>1</v>
      </c>
      <c r="VV31" s="1">
        <v>1</v>
      </c>
      <c r="VW31" s="1">
        <v>2</v>
      </c>
      <c r="VX31" s="1">
        <v>4</v>
      </c>
      <c r="WC31" s="1">
        <v>1</v>
      </c>
      <c r="WI31" s="1">
        <v>1</v>
      </c>
      <c r="WK31" s="1">
        <v>2</v>
      </c>
      <c r="WR31" s="1">
        <v>1</v>
      </c>
      <c r="WW31" s="1">
        <v>1</v>
      </c>
      <c r="WX31" s="1">
        <v>4</v>
      </c>
      <c r="WY31" s="1">
        <v>4</v>
      </c>
      <c r="WZ31" s="1">
        <v>1</v>
      </c>
      <c r="XF31" s="1">
        <v>2</v>
      </c>
      <c r="XG31" s="1">
        <v>1</v>
      </c>
      <c r="XL31" s="1">
        <v>1</v>
      </c>
      <c r="XM31" s="1">
        <v>2</v>
      </c>
      <c r="XN31" s="1">
        <v>1</v>
      </c>
      <c r="XR31" s="1">
        <v>1</v>
      </c>
      <c r="XT31" s="1">
        <v>1</v>
      </c>
      <c r="XZ31" s="1">
        <v>1</v>
      </c>
      <c r="YC31" s="1">
        <v>1</v>
      </c>
      <c r="YH31" s="1">
        <v>1</v>
      </c>
      <c r="YK31" s="1">
        <v>1</v>
      </c>
      <c r="YL31" s="1">
        <v>1</v>
      </c>
      <c r="YN31" s="1">
        <v>5</v>
      </c>
      <c r="YO31" s="1">
        <v>3</v>
      </c>
      <c r="YR31" s="1">
        <v>1</v>
      </c>
      <c r="YU31" s="1">
        <v>1</v>
      </c>
      <c r="YV31" s="1">
        <v>1</v>
      </c>
      <c r="ZA31" s="1">
        <v>1</v>
      </c>
      <c r="ZB31" s="1">
        <v>4</v>
      </c>
      <c r="ZC31" s="1">
        <v>2</v>
      </c>
      <c r="ZD31" s="1">
        <v>3</v>
      </c>
      <c r="ZF31" s="1">
        <v>2</v>
      </c>
      <c r="ZJ31" s="1">
        <v>7</v>
      </c>
      <c r="ZM31" s="1">
        <v>1</v>
      </c>
      <c r="ZO31" s="13" t="s">
        <v>100</v>
      </c>
      <c r="ZP31" s="1">
        <v>1</v>
      </c>
      <c r="ZV31" s="1">
        <v>3</v>
      </c>
      <c r="ZX31" s="1">
        <v>1</v>
      </c>
      <c r="AAA31" s="1">
        <v>1</v>
      </c>
      <c r="AAJ31" s="1">
        <v>2</v>
      </c>
      <c r="AAK31" s="1">
        <v>1</v>
      </c>
      <c r="AAP31" s="1">
        <v>1</v>
      </c>
      <c r="AAT31" s="1">
        <v>2</v>
      </c>
      <c r="AAZ31" s="1">
        <v>2</v>
      </c>
      <c r="ABB31" s="1">
        <v>1</v>
      </c>
      <c r="ABH31" s="8"/>
    </row>
    <row r="32" spans="1:736" x14ac:dyDescent="0.25">
      <c r="A32" s="22"/>
      <c r="B32" s="11" t="s">
        <v>99</v>
      </c>
      <c r="D32" s="1">
        <v>2</v>
      </c>
      <c r="F32" s="1">
        <v>4</v>
      </c>
      <c r="G32" s="1">
        <v>2</v>
      </c>
      <c r="H32" s="1">
        <v>1</v>
      </c>
      <c r="I32" s="1">
        <v>26</v>
      </c>
      <c r="J32" s="1">
        <v>22</v>
      </c>
      <c r="K32" s="1">
        <v>5</v>
      </c>
      <c r="L32" s="1">
        <v>29</v>
      </c>
      <c r="M32" s="1">
        <v>105</v>
      </c>
      <c r="N32" s="1">
        <v>1</v>
      </c>
      <c r="O32" s="1">
        <v>55</v>
      </c>
      <c r="S32" s="1">
        <v>8</v>
      </c>
      <c r="T32" s="1">
        <v>3</v>
      </c>
      <c r="U32" s="1">
        <v>2</v>
      </c>
      <c r="V32" s="1">
        <v>83</v>
      </c>
      <c r="W32" s="1">
        <v>25</v>
      </c>
      <c r="Y32" s="1">
        <v>63</v>
      </c>
      <c r="Z32" s="1">
        <v>117</v>
      </c>
      <c r="AA32" s="1">
        <v>55</v>
      </c>
      <c r="AB32" s="1">
        <v>25</v>
      </c>
      <c r="AF32" s="1">
        <v>11</v>
      </c>
      <c r="AH32" s="1">
        <v>1</v>
      </c>
      <c r="AI32" s="1">
        <v>20</v>
      </c>
      <c r="AJ32" s="1">
        <v>98</v>
      </c>
      <c r="AK32" s="1">
        <v>8</v>
      </c>
      <c r="AL32" s="1">
        <v>73</v>
      </c>
      <c r="AM32" s="1">
        <v>103</v>
      </c>
      <c r="AN32" s="1">
        <v>58</v>
      </c>
      <c r="AO32" s="1">
        <v>20</v>
      </c>
      <c r="AS32" s="1">
        <v>3</v>
      </c>
      <c r="AT32" s="1">
        <v>1</v>
      </c>
      <c r="AU32" s="1">
        <v>2</v>
      </c>
      <c r="AV32" s="1">
        <v>39</v>
      </c>
      <c r="AW32" s="1">
        <v>59</v>
      </c>
      <c r="AX32" s="1">
        <v>4</v>
      </c>
      <c r="AY32" s="1">
        <v>98</v>
      </c>
      <c r="AZ32" s="1">
        <v>113</v>
      </c>
      <c r="BA32" s="1">
        <v>100</v>
      </c>
      <c r="BB32" s="1">
        <v>20</v>
      </c>
      <c r="BF32" s="1">
        <v>6</v>
      </c>
      <c r="BG32" s="1">
        <v>31</v>
      </c>
      <c r="BH32" s="1">
        <v>4</v>
      </c>
      <c r="BI32" s="1">
        <v>25</v>
      </c>
      <c r="BJ32" s="1">
        <v>83</v>
      </c>
      <c r="BK32" s="1">
        <v>3</v>
      </c>
      <c r="BL32" s="1">
        <v>52</v>
      </c>
      <c r="BM32" s="1">
        <v>138</v>
      </c>
      <c r="BN32" s="1">
        <v>60</v>
      </c>
      <c r="BS32" s="1">
        <v>1</v>
      </c>
      <c r="BU32" s="1">
        <v>2</v>
      </c>
      <c r="BV32" s="1">
        <v>25</v>
      </c>
      <c r="BW32" s="1">
        <v>27</v>
      </c>
      <c r="BX32" s="1">
        <v>7</v>
      </c>
      <c r="BY32" s="1">
        <v>72</v>
      </c>
      <c r="BZ32" s="1">
        <v>63</v>
      </c>
      <c r="CA32" s="1">
        <v>3</v>
      </c>
      <c r="CB32" s="1">
        <v>3</v>
      </c>
      <c r="CF32" s="1">
        <v>1</v>
      </c>
      <c r="CG32" s="1">
        <v>27</v>
      </c>
      <c r="CH32" s="1">
        <v>9</v>
      </c>
      <c r="CI32" s="1">
        <v>50</v>
      </c>
      <c r="CJ32" s="1">
        <v>62</v>
      </c>
      <c r="CK32" s="1">
        <v>19</v>
      </c>
      <c r="CL32" s="1">
        <v>134</v>
      </c>
      <c r="CM32" s="1">
        <v>126</v>
      </c>
      <c r="CN32" s="1">
        <v>1</v>
      </c>
      <c r="CO32" s="1">
        <v>25</v>
      </c>
      <c r="CS32" s="1">
        <v>1</v>
      </c>
      <c r="CT32" s="1">
        <v>1</v>
      </c>
      <c r="CU32" s="1">
        <v>1</v>
      </c>
      <c r="CV32" s="1">
        <v>57</v>
      </c>
      <c r="CW32" s="1">
        <v>43</v>
      </c>
      <c r="CX32" s="1">
        <v>13</v>
      </c>
      <c r="CY32" s="1">
        <v>145</v>
      </c>
      <c r="CZ32" s="1">
        <v>120</v>
      </c>
      <c r="DA32" s="1">
        <v>52</v>
      </c>
      <c r="DB32" s="1">
        <v>1</v>
      </c>
      <c r="DF32" s="1">
        <v>1</v>
      </c>
      <c r="DG32" s="1">
        <v>3</v>
      </c>
      <c r="DH32" s="1">
        <v>7</v>
      </c>
      <c r="DI32" s="1">
        <v>38</v>
      </c>
      <c r="DJ32" s="1">
        <v>32</v>
      </c>
      <c r="DL32" s="1">
        <v>70</v>
      </c>
      <c r="DM32" s="1">
        <v>102</v>
      </c>
      <c r="DN32" s="1">
        <v>48</v>
      </c>
      <c r="DP32" s="1">
        <v>1</v>
      </c>
      <c r="DQ32" s="1">
        <v>1</v>
      </c>
      <c r="DT32" s="1">
        <v>3</v>
      </c>
      <c r="DU32" s="1">
        <v>2</v>
      </c>
      <c r="DV32" s="1">
        <v>3</v>
      </c>
      <c r="DW32" s="1">
        <v>76</v>
      </c>
      <c r="DX32" s="1">
        <v>40</v>
      </c>
      <c r="DY32" s="1">
        <v>116</v>
      </c>
      <c r="DZ32" s="1">
        <v>54</v>
      </c>
      <c r="EA32" s="1">
        <v>25</v>
      </c>
      <c r="EB32" s="1">
        <v>17</v>
      </c>
      <c r="EC32" s="1">
        <v>1</v>
      </c>
      <c r="EF32" s="1">
        <v>4</v>
      </c>
      <c r="EG32" s="1">
        <v>3</v>
      </c>
      <c r="EH32" s="1">
        <v>4</v>
      </c>
      <c r="EI32" s="1">
        <v>58</v>
      </c>
      <c r="EJ32" s="1">
        <v>179</v>
      </c>
      <c r="EK32" s="1">
        <v>23</v>
      </c>
      <c r="EL32" s="1">
        <v>121</v>
      </c>
      <c r="EM32" s="1">
        <v>126</v>
      </c>
      <c r="EN32" s="1">
        <v>45</v>
      </c>
      <c r="EO32" s="1">
        <v>4</v>
      </c>
      <c r="EP32" s="1">
        <v>2</v>
      </c>
      <c r="ES32" s="1">
        <v>4</v>
      </c>
      <c r="ET32" s="1">
        <v>2</v>
      </c>
      <c r="EU32" s="1">
        <v>2</v>
      </c>
      <c r="EV32" s="1">
        <v>14</v>
      </c>
      <c r="EW32" s="1">
        <v>44</v>
      </c>
      <c r="EX32" s="1">
        <v>16</v>
      </c>
      <c r="EY32" s="1">
        <v>142</v>
      </c>
      <c r="EZ32" s="1">
        <v>80</v>
      </c>
      <c r="FA32" s="1">
        <v>115</v>
      </c>
      <c r="FB32" s="1">
        <v>30</v>
      </c>
      <c r="FF32" s="1">
        <v>4</v>
      </c>
      <c r="FG32" s="1">
        <v>4</v>
      </c>
      <c r="FH32" s="1">
        <v>15</v>
      </c>
      <c r="FI32" s="1">
        <v>79</v>
      </c>
      <c r="FJ32" s="1">
        <v>136</v>
      </c>
      <c r="FK32" s="1">
        <v>22</v>
      </c>
      <c r="FL32" s="1">
        <v>145</v>
      </c>
      <c r="FM32" s="1">
        <v>94</v>
      </c>
      <c r="FN32" s="1">
        <v>90</v>
      </c>
      <c r="FO32" s="1">
        <v>25</v>
      </c>
      <c r="FS32" s="1">
        <v>1</v>
      </c>
      <c r="FT32" s="1">
        <v>3</v>
      </c>
      <c r="FU32" s="1">
        <v>3</v>
      </c>
      <c r="FV32" s="1">
        <v>46</v>
      </c>
      <c r="FW32" s="1">
        <v>202</v>
      </c>
      <c r="FX32" s="1">
        <v>37</v>
      </c>
      <c r="FY32" s="1">
        <v>202</v>
      </c>
      <c r="FZ32" s="1">
        <v>90</v>
      </c>
      <c r="GA32" s="1">
        <v>332</v>
      </c>
      <c r="GB32" s="1">
        <v>18</v>
      </c>
      <c r="GF32" s="1">
        <v>5</v>
      </c>
      <c r="GG32" s="1">
        <v>4</v>
      </c>
      <c r="GH32" s="1">
        <v>3</v>
      </c>
      <c r="GI32" s="1">
        <v>69</v>
      </c>
      <c r="GJ32" s="1">
        <v>152</v>
      </c>
      <c r="GK32" s="1">
        <v>33</v>
      </c>
      <c r="GL32" s="1">
        <v>149</v>
      </c>
      <c r="GM32" s="1">
        <v>85</v>
      </c>
      <c r="GN32" s="1">
        <v>30</v>
      </c>
      <c r="GO32" s="1">
        <v>20</v>
      </c>
      <c r="GS32" s="1">
        <v>5</v>
      </c>
      <c r="GT32" s="1">
        <v>2</v>
      </c>
      <c r="GU32" s="1">
        <v>12</v>
      </c>
      <c r="GV32" s="1">
        <v>52</v>
      </c>
      <c r="GW32" s="1">
        <v>170</v>
      </c>
      <c r="GX32" s="1">
        <v>89</v>
      </c>
      <c r="GY32" s="1">
        <v>276</v>
      </c>
      <c r="GZ32" s="1">
        <v>303</v>
      </c>
      <c r="HA32" s="1">
        <v>224</v>
      </c>
      <c r="HB32" s="1">
        <v>25</v>
      </c>
      <c r="HF32" s="1">
        <v>7</v>
      </c>
      <c r="HG32" s="1">
        <v>6</v>
      </c>
      <c r="HH32" s="1">
        <v>10</v>
      </c>
      <c r="HI32" s="1">
        <v>72</v>
      </c>
      <c r="HJ32" s="1">
        <v>137</v>
      </c>
      <c r="HK32" s="1">
        <v>10</v>
      </c>
      <c r="HL32" s="1">
        <v>223</v>
      </c>
      <c r="HM32" s="1">
        <v>100</v>
      </c>
      <c r="HN32" s="1">
        <v>105</v>
      </c>
      <c r="HO32" s="1">
        <v>15</v>
      </c>
      <c r="HS32" s="1">
        <v>10</v>
      </c>
      <c r="HT32" s="1">
        <v>2</v>
      </c>
      <c r="HU32" s="1">
        <v>3</v>
      </c>
      <c r="HV32" s="1">
        <v>43</v>
      </c>
      <c r="HW32" s="1">
        <v>60</v>
      </c>
      <c r="HX32" s="1">
        <v>10</v>
      </c>
      <c r="HY32" s="1">
        <v>222</v>
      </c>
      <c r="HZ32" s="1">
        <v>55</v>
      </c>
      <c r="IA32" s="1">
        <v>25</v>
      </c>
      <c r="IB32" s="1">
        <v>15</v>
      </c>
      <c r="IC32" s="11" t="s">
        <v>99</v>
      </c>
      <c r="ID32" s="3"/>
      <c r="IE32" s="2"/>
      <c r="IF32" s="2"/>
      <c r="IG32" s="2">
        <v>7</v>
      </c>
      <c r="IH32" s="2">
        <v>6</v>
      </c>
      <c r="II32" s="2">
        <v>35</v>
      </c>
      <c r="IJ32" s="2">
        <v>8</v>
      </c>
      <c r="IK32" s="3"/>
      <c r="IL32" s="2">
        <v>1</v>
      </c>
      <c r="IM32" s="2"/>
      <c r="IN32" s="2">
        <v>4</v>
      </c>
      <c r="IO32" s="2">
        <v>18</v>
      </c>
      <c r="IP32" s="2">
        <v>35</v>
      </c>
      <c r="IQ32" s="2">
        <v>12</v>
      </c>
      <c r="IR32" s="3"/>
      <c r="IS32" s="2"/>
      <c r="IT32" s="2"/>
      <c r="IU32" s="2">
        <v>4</v>
      </c>
      <c r="IV32" s="2">
        <v>14</v>
      </c>
      <c r="IW32" s="2">
        <v>28</v>
      </c>
      <c r="IX32" s="2"/>
      <c r="IY32" s="3"/>
      <c r="IZ32" s="2"/>
      <c r="JA32" s="2"/>
      <c r="JB32" s="2">
        <v>6</v>
      </c>
      <c r="JC32" s="2">
        <v>11</v>
      </c>
      <c r="JD32" s="2">
        <v>72</v>
      </c>
      <c r="JE32" s="2">
        <v>9</v>
      </c>
      <c r="JF32" s="3"/>
      <c r="JG32" s="2"/>
      <c r="JH32" s="2"/>
      <c r="JI32" s="2">
        <v>8</v>
      </c>
      <c r="JJ32" s="2">
        <v>12</v>
      </c>
      <c r="JK32" s="2">
        <v>31</v>
      </c>
      <c r="JL32" s="2">
        <v>19</v>
      </c>
      <c r="JM32" s="3"/>
      <c r="JN32" s="2"/>
      <c r="JO32" s="2"/>
      <c r="JP32" s="2">
        <v>10</v>
      </c>
      <c r="JQ32" s="2">
        <v>15</v>
      </c>
      <c r="JR32" s="2">
        <v>32</v>
      </c>
      <c r="JS32" s="2">
        <v>24</v>
      </c>
      <c r="JT32" s="3"/>
      <c r="JU32" s="2"/>
      <c r="JV32" s="2"/>
      <c r="JW32" s="2">
        <v>5</v>
      </c>
      <c r="JX32" s="2">
        <v>31</v>
      </c>
      <c r="JY32" s="2">
        <v>31</v>
      </c>
      <c r="JZ32" s="2">
        <v>4</v>
      </c>
      <c r="KA32" s="3"/>
      <c r="KB32" s="2"/>
      <c r="KC32" s="2"/>
      <c r="KD32" s="2">
        <v>5</v>
      </c>
      <c r="KE32" s="2">
        <v>16</v>
      </c>
      <c r="KF32" s="2">
        <v>23</v>
      </c>
      <c r="KG32" s="2">
        <v>11</v>
      </c>
      <c r="KH32" s="3"/>
      <c r="KI32" s="2"/>
      <c r="KJ32" s="2"/>
      <c r="KK32" s="2">
        <v>13</v>
      </c>
      <c r="KL32" s="2">
        <v>14</v>
      </c>
      <c r="KM32" s="2">
        <v>32</v>
      </c>
      <c r="KN32" s="2">
        <v>9</v>
      </c>
      <c r="KO32" s="3"/>
      <c r="KP32" s="2"/>
      <c r="KQ32" s="2"/>
      <c r="KR32" s="2"/>
      <c r="KS32" s="2">
        <v>16</v>
      </c>
      <c r="KT32" s="2">
        <v>45</v>
      </c>
      <c r="KU32" s="2">
        <v>3</v>
      </c>
      <c r="KV32" s="3"/>
      <c r="KW32" s="2">
        <v>1</v>
      </c>
      <c r="KX32" s="2"/>
      <c r="KY32" s="2">
        <v>2</v>
      </c>
      <c r="KZ32" s="2">
        <v>10</v>
      </c>
      <c r="LA32" s="2">
        <v>35</v>
      </c>
      <c r="LB32" s="2"/>
      <c r="LC32" s="3"/>
      <c r="LD32" s="2"/>
      <c r="LE32" s="2"/>
      <c r="LF32" s="2">
        <v>1</v>
      </c>
      <c r="LG32" s="2">
        <v>10</v>
      </c>
      <c r="LH32" s="2">
        <v>66</v>
      </c>
      <c r="LI32" s="2">
        <v>1</v>
      </c>
      <c r="LJ32" s="3"/>
      <c r="LK32" s="2"/>
      <c r="LL32" s="2"/>
      <c r="LM32" s="2">
        <v>9</v>
      </c>
      <c r="LN32" s="2">
        <v>14</v>
      </c>
      <c r="LO32" s="2">
        <v>50</v>
      </c>
      <c r="LP32" s="2">
        <v>2</v>
      </c>
      <c r="LQ32" s="3"/>
      <c r="LR32" s="2"/>
      <c r="LS32" s="2"/>
      <c r="LT32" s="2">
        <v>4</v>
      </c>
      <c r="LU32" s="2">
        <v>9</v>
      </c>
      <c r="LV32" s="2">
        <v>47</v>
      </c>
      <c r="LW32" s="2">
        <v>1</v>
      </c>
      <c r="LX32" s="3"/>
      <c r="LY32" s="2"/>
      <c r="LZ32" s="2"/>
      <c r="MA32" s="2">
        <v>14</v>
      </c>
      <c r="MB32" s="2">
        <v>30</v>
      </c>
      <c r="MC32" s="2">
        <v>11</v>
      </c>
      <c r="MD32" s="2">
        <v>1</v>
      </c>
      <c r="ME32" s="3"/>
      <c r="MF32" s="2"/>
      <c r="MG32" s="2"/>
      <c r="MH32" s="2">
        <v>16</v>
      </c>
      <c r="MI32" s="2">
        <v>13</v>
      </c>
      <c r="MJ32" s="2">
        <v>38</v>
      </c>
      <c r="MK32" s="2"/>
      <c r="ML32" s="3"/>
      <c r="MM32" s="2"/>
      <c r="MN32" s="2"/>
      <c r="MO32" s="2">
        <v>4</v>
      </c>
      <c r="MP32" s="2">
        <v>9</v>
      </c>
      <c r="MQ32" s="2">
        <v>56</v>
      </c>
      <c r="MR32" s="2"/>
      <c r="MS32" s="3"/>
      <c r="MT32" s="2"/>
      <c r="MU32" s="2"/>
      <c r="MV32" s="2">
        <v>12</v>
      </c>
      <c r="MW32" s="2">
        <v>21</v>
      </c>
      <c r="MX32" s="2">
        <v>43</v>
      </c>
      <c r="MY32" s="2">
        <v>2</v>
      </c>
      <c r="MZ32" s="11" t="s">
        <v>99</v>
      </c>
      <c r="NA32" s="1">
        <v>1</v>
      </c>
      <c r="NB32" s="1">
        <v>5</v>
      </c>
      <c r="NC32" s="1">
        <v>1</v>
      </c>
      <c r="ND32" s="1">
        <v>2</v>
      </c>
      <c r="NE32" s="1">
        <v>4</v>
      </c>
      <c r="NF32" s="1">
        <v>3</v>
      </c>
      <c r="NG32" s="1">
        <v>60</v>
      </c>
      <c r="NH32" s="1">
        <v>164</v>
      </c>
      <c r="NI32" s="1">
        <v>7</v>
      </c>
      <c r="NJ32" s="1">
        <v>277</v>
      </c>
      <c r="NK32" s="1">
        <v>260</v>
      </c>
      <c r="NL32" s="1">
        <v>2080</v>
      </c>
      <c r="NM32" s="1">
        <v>260</v>
      </c>
      <c r="NN32" s="1">
        <v>190</v>
      </c>
      <c r="NO32" s="1">
        <v>30</v>
      </c>
      <c r="NP32" s="1">
        <v>1</v>
      </c>
      <c r="NQ32" s="1">
        <v>2</v>
      </c>
      <c r="NR32" s="1">
        <v>5</v>
      </c>
      <c r="NS32" s="1">
        <v>4</v>
      </c>
      <c r="NT32" s="1">
        <v>1</v>
      </c>
      <c r="NU32" s="1">
        <v>13</v>
      </c>
      <c r="NV32" s="1">
        <v>74</v>
      </c>
      <c r="NW32" s="1">
        <v>325</v>
      </c>
      <c r="NX32" s="1">
        <v>113</v>
      </c>
      <c r="NY32" s="1">
        <v>96</v>
      </c>
      <c r="NZ32" s="1">
        <v>280</v>
      </c>
      <c r="OA32" s="1">
        <v>1700</v>
      </c>
      <c r="OB32" s="1">
        <v>690</v>
      </c>
      <c r="OC32" s="1">
        <v>210</v>
      </c>
      <c r="OD32" s="1">
        <v>35</v>
      </c>
      <c r="OE32" s="1">
        <v>1</v>
      </c>
      <c r="OF32" s="1">
        <v>2</v>
      </c>
      <c r="OG32" s="1">
        <v>3</v>
      </c>
      <c r="OJ32" s="1">
        <v>18</v>
      </c>
      <c r="OK32" s="1">
        <v>10</v>
      </c>
      <c r="OL32" s="1">
        <v>154</v>
      </c>
      <c r="OM32" s="1">
        <v>65</v>
      </c>
      <c r="ON32" s="1">
        <v>85</v>
      </c>
      <c r="OO32" s="1">
        <v>195</v>
      </c>
      <c r="OP32" s="1">
        <v>3050</v>
      </c>
      <c r="OQ32" s="1">
        <v>660</v>
      </c>
      <c r="OR32" s="1">
        <v>170</v>
      </c>
      <c r="OS32" s="1">
        <v>7</v>
      </c>
      <c r="OT32" s="1">
        <v>1</v>
      </c>
      <c r="OY32" s="1">
        <v>138</v>
      </c>
      <c r="OZ32" s="1">
        <v>43</v>
      </c>
      <c r="PA32" s="1">
        <v>70</v>
      </c>
      <c r="PB32" s="1">
        <v>177</v>
      </c>
      <c r="PC32" s="1">
        <v>208</v>
      </c>
      <c r="PD32" s="1">
        <v>1750</v>
      </c>
      <c r="PE32" s="1">
        <v>10800</v>
      </c>
      <c r="PF32" s="1">
        <v>1200</v>
      </c>
      <c r="PG32" s="1">
        <v>340</v>
      </c>
      <c r="PH32" s="1">
        <v>35</v>
      </c>
      <c r="PI32" s="1">
        <v>2</v>
      </c>
      <c r="PJ32" s="1">
        <v>4</v>
      </c>
      <c r="PN32" s="1">
        <v>25</v>
      </c>
      <c r="PO32" s="1">
        <v>45</v>
      </c>
      <c r="PP32" s="1">
        <v>218</v>
      </c>
      <c r="PQ32" s="1">
        <v>72</v>
      </c>
      <c r="PR32" s="1">
        <v>124</v>
      </c>
      <c r="PS32" s="1">
        <v>630</v>
      </c>
      <c r="PT32" s="1">
        <v>13100</v>
      </c>
      <c r="PU32" s="1">
        <v>900</v>
      </c>
      <c r="PV32" s="1">
        <v>350</v>
      </c>
      <c r="PW32" s="1">
        <v>93</v>
      </c>
      <c r="PY32" s="1">
        <v>3</v>
      </c>
      <c r="QA32" s="1">
        <v>2</v>
      </c>
      <c r="QB32" s="1">
        <v>20</v>
      </c>
      <c r="QD32" s="1">
        <v>37</v>
      </c>
      <c r="QE32" s="1">
        <v>647</v>
      </c>
      <c r="QF32" s="1">
        <v>492</v>
      </c>
      <c r="QG32" s="1">
        <v>962</v>
      </c>
      <c r="QH32" s="1">
        <v>1200</v>
      </c>
      <c r="QI32" s="1">
        <v>11300</v>
      </c>
      <c r="QJ32" s="1">
        <v>580</v>
      </c>
      <c r="QK32" s="1">
        <v>300</v>
      </c>
      <c r="QL32" s="1">
        <v>23</v>
      </c>
      <c r="QN32" s="1">
        <v>3</v>
      </c>
      <c r="QO32" s="1">
        <v>2</v>
      </c>
      <c r="QR32" s="1">
        <v>10</v>
      </c>
      <c r="QS32" s="1">
        <v>69</v>
      </c>
      <c r="QT32" s="1">
        <v>115</v>
      </c>
      <c r="QU32" s="1">
        <v>14</v>
      </c>
      <c r="QV32" s="1">
        <v>78</v>
      </c>
      <c r="QW32" s="1">
        <v>1465</v>
      </c>
      <c r="QX32" s="1">
        <v>11200</v>
      </c>
      <c r="QY32" s="1">
        <v>1500</v>
      </c>
      <c r="QZ32" s="1">
        <v>780</v>
      </c>
      <c r="RA32" s="1">
        <v>89</v>
      </c>
      <c r="RB32" s="1">
        <v>2</v>
      </c>
      <c r="RC32" s="1">
        <v>1</v>
      </c>
      <c r="RD32" s="1">
        <v>3</v>
      </c>
      <c r="RE32" s="1">
        <v>3</v>
      </c>
      <c r="RG32" s="1">
        <v>11</v>
      </c>
      <c r="RH32" s="1">
        <v>46</v>
      </c>
      <c r="RI32" s="1">
        <v>215</v>
      </c>
      <c r="RJ32" s="1">
        <v>161</v>
      </c>
      <c r="RK32" s="1">
        <v>229</v>
      </c>
      <c r="RL32" s="1">
        <v>1090</v>
      </c>
      <c r="RM32" s="1">
        <v>14100</v>
      </c>
      <c r="RN32" s="1">
        <v>920</v>
      </c>
      <c r="RO32" s="1">
        <v>590</v>
      </c>
      <c r="RP32" s="1">
        <v>68</v>
      </c>
      <c r="RR32" s="1">
        <v>3</v>
      </c>
      <c r="RS32" s="1">
        <v>1</v>
      </c>
      <c r="RW32" s="1">
        <v>116</v>
      </c>
      <c r="RX32" s="1">
        <v>190</v>
      </c>
      <c r="RY32" s="1">
        <v>61</v>
      </c>
      <c r="RZ32" s="1">
        <v>210</v>
      </c>
      <c r="SA32" s="1">
        <v>600</v>
      </c>
      <c r="SB32" s="1">
        <v>11900</v>
      </c>
      <c r="SC32" s="1">
        <v>1220</v>
      </c>
      <c r="SD32" s="1">
        <v>570</v>
      </c>
      <c r="SE32" s="1">
        <v>65</v>
      </c>
      <c r="SF32" s="11" t="s">
        <v>99</v>
      </c>
      <c r="SI32" s="1">
        <v>1</v>
      </c>
      <c r="SJ32" s="1">
        <v>1</v>
      </c>
      <c r="SL32" s="1">
        <v>40</v>
      </c>
      <c r="SS32" s="1">
        <v>47</v>
      </c>
      <c r="SU32" s="1">
        <v>1</v>
      </c>
      <c r="SW32" s="1">
        <v>1</v>
      </c>
      <c r="SX32" s="1">
        <v>1</v>
      </c>
      <c r="SY32" s="1">
        <v>2</v>
      </c>
      <c r="SZ32" s="1">
        <v>22</v>
      </c>
      <c r="TA32" s="1">
        <v>3</v>
      </c>
      <c r="TD32" s="1">
        <v>1</v>
      </c>
      <c r="TE32" s="1">
        <v>5</v>
      </c>
      <c r="TF32" s="1">
        <v>10</v>
      </c>
      <c r="TG32" s="1">
        <v>26</v>
      </c>
      <c r="TH32" s="1">
        <v>2</v>
      </c>
      <c r="TL32" s="1">
        <v>5</v>
      </c>
      <c r="TM32" s="1">
        <v>5</v>
      </c>
      <c r="TN32" s="1">
        <v>70</v>
      </c>
      <c r="TP32" s="1">
        <v>1</v>
      </c>
      <c r="TR32" s="1">
        <v>3</v>
      </c>
      <c r="TS32" s="1">
        <v>8</v>
      </c>
      <c r="TT32" s="1">
        <v>1</v>
      </c>
      <c r="TU32" s="1">
        <v>38</v>
      </c>
      <c r="TZ32" s="1">
        <v>3</v>
      </c>
      <c r="UA32" s="1">
        <v>11</v>
      </c>
      <c r="UB32" s="1">
        <v>56</v>
      </c>
      <c r="UF32" s="1">
        <v>2</v>
      </c>
      <c r="UG32" s="1">
        <v>1</v>
      </c>
      <c r="UH32" s="1">
        <v>9</v>
      </c>
      <c r="UI32" s="1">
        <v>32</v>
      </c>
      <c r="UJ32" s="1">
        <v>1</v>
      </c>
      <c r="UP32" s="1">
        <v>102</v>
      </c>
      <c r="UQ32" s="1">
        <v>1</v>
      </c>
      <c r="UR32" s="11" t="s">
        <v>99</v>
      </c>
      <c r="UX32" s="1">
        <v>3</v>
      </c>
      <c r="UY32" s="1">
        <v>21</v>
      </c>
      <c r="UZ32" s="1">
        <v>25</v>
      </c>
      <c r="VB32" s="1">
        <v>17</v>
      </c>
      <c r="VC32" s="1">
        <f>120+100+135+70+200</f>
        <v>625</v>
      </c>
      <c r="VD32" s="1">
        <f>350+400+470+350+300</f>
        <v>1870</v>
      </c>
      <c r="VE32" s="1">
        <f>150+300+230+250+200</f>
        <v>1130</v>
      </c>
      <c r="VF32" s="1">
        <v>59</v>
      </c>
      <c r="VG32" s="1">
        <v>2</v>
      </c>
      <c r="VJ32" s="1">
        <v>1</v>
      </c>
      <c r="VM32" s="1">
        <v>2</v>
      </c>
      <c r="VN32" s="1">
        <v>17</v>
      </c>
      <c r="VO32" s="1">
        <v>8</v>
      </c>
      <c r="VP32" s="1">
        <v>57</v>
      </c>
      <c r="VQ32" s="1">
        <f>100+150+230+70+100</f>
        <v>650</v>
      </c>
      <c r="VR32" s="1">
        <f>1000+610+500</f>
        <v>2110</v>
      </c>
      <c r="VS32" s="1">
        <f>150+300+950+150+200</f>
        <v>1750</v>
      </c>
      <c r="VT32" s="1">
        <v>15</v>
      </c>
      <c r="VZ32" s="1">
        <v>7</v>
      </c>
      <c r="WA32" s="1">
        <v>7</v>
      </c>
      <c r="WB32" s="1">
        <v>20</v>
      </c>
      <c r="WC32" s="1">
        <f>16+2+7+3+3</f>
        <v>31</v>
      </c>
      <c r="WD32" s="1">
        <f>20+35+20+25+35</f>
        <v>135</v>
      </c>
      <c r="WE32" s="1">
        <f>400+400+55+150+200</f>
        <v>1205</v>
      </c>
      <c r="WF32" s="1">
        <f>350+400+660+300+450</f>
        <v>2160</v>
      </c>
      <c r="WG32" s="1">
        <f>350+400+2200+200+400</f>
        <v>3550</v>
      </c>
      <c r="WH32" s="1">
        <v>15</v>
      </c>
      <c r="WJ32" s="1">
        <v>1</v>
      </c>
      <c r="WN32" s="1">
        <v>1</v>
      </c>
      <c r="WP32" s="1">
        <v>21</v>
      </c>
      <c r="WQ32" s="1">
        <f>18+30+12+6+9</f>
        <v>75</v>
      </c>
      <c r="WR32" s="1">
        <v>15</v>
      </c>
      <c r="WS32" s="1">
        <f>150+100+100+80+150</f>
        <v>580</v>
      </c>
      <c r="WT32" s="1">
        <f>450+450+520+200+300</f>
        <v>1920</v>
      </c>
      <c r="WU32" s="1">
        <f>300+500+140+150+350</f>
        <v>1440</v>
      </c>
      <c r="WV32" s="1">
        <v>62</v>
      </c>
      <c r="XA32" s="1">
        <v>1</v>
      </c>
      <c r="XB32" s="1">
        <v>2</v>
      </c>
      <c r="XC32" s="1">
        <v>8</v>
      </c>
      <c r="XD32" s="1">
        <f>5+13+7+16</f>
        <v>41</v>
      </c>
      <c r="XE32" s="1">
        <v>32</v>
      </c>
      <c r="XF32" s="1">
        <v>130</v>
      </c>
      <c r="XG32" s="1">
        <f>120+150+80+50+80</f>
        <v>480</v>
      </c>
      <c r="XH32" s="1">
        <f>350+250+220+330+250+200</f>
        <v>1600</v>
      </c>
      <c r="XI32" s="1">
        <f>500+350+450</f>
        <v>1300</v>
      </c>
      <c r="XJ32" s="1">
        <v>30</v>
      </c>
      <c r="XK32" s="1">
        <v>1</v>
      </c>
      <c r="XP32" s="1">
        <v>3</v>
      </c>
      <c r="XQ32" s="1">
        <v>2</v>
      </c>
      <c r="XR32" s="1">
        <v>11</v>
      </c>
      <c r="XS32" s="1">
        <v>3</v>
      </c>
      <c r="XT32" s="1">
        <v>95</v>
      </c>
      <c r="XU32" s="1">
        <f>50+35+40+120+50</f>
        <v>295</v>
      </c>
      <c r="XV32" s="1">
        <f>600+120+300+250</f>
        <v>1270</v>
      </c>
      <c r="XW32" s="1">
        <f>200+500+1700+150+200</f>
        <v>2750</v>
      </c>
      <c r="XX32" s="1">
        <v>92</v>
      </c>
      <c r="YF32" s="1">
        <v>19</v>
      </c>
      <c r="YG32" s="1">
        <f>5+17+3+70+13</f>
        <v>108</v>
      </c>
      <c r="YH32" s="1">
        <v>42</v>
      </c>
      <c r="YI32" s="1">
        <f>10+300+130+150+100</f>
        <v>690</v>
      </c>
      <c r="YJ32" s="1">
        <f>300+400+460+250+300</f>
        <v>1710</v>
      </c>
      <c r="YK32" s="1">
        <f>350+400+280+150+250</f>
        <v>1430</v>
      </c>
      <c r="YL32" s="1">
        <f>10+16+12+10+6</f>
        <v>54</v>
      </c>
      <c r="YS32" s="1">
        <v>8</v>
      </c>
      <c r="YT32" s="1">
        <v>36</v>
      </c>
      <c r="YU32" s="1">
        <f>2+25+6+5</f>
        <v>38</v>
      </c>
      <c r="YV32" s="1">
        <v>46</v>
      </c>
      <c r="YW32" s="1">
        <f>150+200+220+50+150</f>
        <v>770</v>
      </c>
      <c r="YX32" s="1">
        <f>700+240+280+400</f>
        <v>1620</v>
      </c>
      <c r="YY32" s="1">
        <f>250+350+250+200+300</f>
        <v>1350</v>
      </c>
      <c r="YZ32" s="1">
        <v>28</v>
      </c>
      <c r="ZG32" s="1">
        <v>1</v>
      </c>
      <c r="ZH32" s="1">
        <v>17</v>
      </c>
      <c r="ZI32" s="1">
        <f>4+5+3+3+2</f>
        <v>17</v>
      </c>
      <c r="ZJ32" s="1">
        <f>15+40+30+20+25</f>
        <v>130</v>
      </c>
      <c r="ZK32" s="1">
        <f>200+100+60+100+70</f>
        <v>530</v>
      </c>
      <c r="ZL32" s="1">
        <f>450+190+250+200+250+400</f>
        <v>1740</v>
      </c>
      <c r="ZM32" s="1">
        <f>400+350+400+150+200</f>
        <v>1500</v>
      </c>
      <c r="ZN32" s="1">
        <v>73</v>
      </c>
      <c r="ZO32" s="13" t="s">
        <v>99</v>
      </c>
      <c r="ZS32" s="1">
        <v>33</v>
      </c>
      <c r="ZT32" s="1">
        <f>60+80+240+150+100</f>
        <v>630</v>
      </c>
      <c r="ZX32" s="1">
        <f>11+10+9</f>
        <v>30</v>
      </c>
      <c r="ZY32" s="1">
        <f>80+200+250+80+150</f>
        <v>760</v>
      </c>
      <c r="AAC32" s="1">
        <v>32</v>
      </c>
      <c r="AAD32" s="1">
        <f>200+250+155+300+300</f>
        <v>1205</v>
      </c>
      <c r="AAH32" s="1">
        <f>6+11+8+11+8</f>
        <v>44</v>
      </c>
      <c r="AAI32" s="1">
        <f>200+300+300+250+250</f>
        <v>1300</v>
      </c>
      <c r="AAM32" s="1">
        <f>8+11+6+7+6</f>
        <v>38</v>
      </c>
      <c r="AAN32" s="1">
        <f>200+250+160+300+250</f>
        <v>1160</v>
      </c>
      <c r="AAR32" s="1">
        <v>22</v>
      </c>
      <c r="AAS32" s="1">
        <f>250+300+300+250+300</f>
        <v>1400</v>
      </c>
      <c r="AAW32" s="1">
        <v>22</v>
      </c>
      <c r="AAX32" s="1">
        <f>300+300+200+350+400</f>
        <v>1550</v>
      </c>
      <c r="AAZ32" s="1">
        <v>1</v>
      </c>
      <c r="ABA32" s="1">
        <v>2</v>
      </c>
      <c r="ABB32" s="1">
        <f>5+9+10+5+4</f>
        <v>33</v>
      </c>
      <c r="ABC32" s="1">
        <f>80+300+300+300+200</f>
        <v>1180</v>
      </c>
      <c r="ABF32" s="1">
        <v>1</v>
      </c>
      <c r="ABG32" s="1">
        <v>55</v>
      </c>
      <c r="ABH32" s="8">
        <f>400+200+220+250+200</f>
        <v>1270</v>
      </c>
    </row>
    <row r="33" spans="1:736" x14ac:dyDescent="0.25">
      <c r="A33" s="22"/>
      <c r="B33" s="11" t="s">
        <v>98</v>
      </c>
      <c r="M33" s="1">
        <v>1</v>
      </c>
      <c r="Z33" s="1">
        <v>1</v>
      </c>
      <c r="AM33" s="1">
        <v>3</v>
      </c>
      <c r="AY33" s="1">
        <v>1</v>
      </c>
      <c r="AZ33" s="1">
        <v>2</v>
      </c>
      <c r="CZ33" s="1">
        <v>1</v>
      </c>
      <c r="DM33" s="1">
        <v>1</v>
      </c>
      <c r="DZ33" s="1">
        <v>4</v>
      </c>
      <c r="EZ33" s="1">
        <v>1</v>
      </c>
      <c r="FM33" s="1">
        <v>1</v>
      </c>
      <c r="FZ33" s="1">
        <v>1</v>
      </c>
      <c r="GL33" s="1">
        <v>1</v>
      </c>
      <c r="GZ33" s="1">
        <v>2</v>
      </c>
      <c r="IC33" s="11" t="s">
        <v>98</v>
      </c>
      <c r="ID33" s="3"/>
      <c r="IE33" s="2"/>
      <c r="IF33" s="2"/>
      <c r="IG33" s="2"/>
      <c r="IH33" s="2"/>
      <c r="II33" s="2"/>
      <c r="IJ33" s="2"/>
      <c r="IK33" s="3"/>
      <c r="IL33" s="2"/>
      <c r="IM33" s="2"/>
      <c r="IN33" s="2"/>
      <c r="IO33" s="2"/>
      <c r="IP33" s="2"/>
      <c r="IQ33" s="2"/>
      <c r="IR33" s="3"/>
      <c r="IS33" s="2"/>
      <c r="IT33" s="2"/>
      <c r="IU33" s="2"/>
      <c r="IV33" s="2"/>
      <c r="IW33" s="2"/>
      <c r="IX33" s="2"/>
      <c r="IY33" s="3"/>
      <c r="IZ33" s="2"/>
      <c r="JA33" s="2"/>
      <c r="JB33" s="2"/>
      <c r="JC33" s="2"/>
      <c r="JD33" s="2"/>
      <c r="JE33" s="2"/>
      <c r="JF33" s="3"/>
      <c r="JG33" s="2"/>
      <c r="JH33" s="2"/>
      <c r="JI33" s="2"/>
      <c r="JJ33" s="2"/>
      <c r="JK33" s="2"/>
      <c r="JL33" s="2"/>
      <c r="JM33" s="3"/>
      <c r="JN33" s="2"/>
      <c r="JO33" s="2"/>
      <c r="JP33" s="2"/>
      <c r="JQ33" s="2"/>
      <c r="JR33" s="2"/>
      <c r="JS33" s="2"/>
      <c r="JT33" s="3"/>
      <c r="JU33" s="2"/>
      <c r="JV33" s="2"/>
      <c r="JW33" s="2"/>
      <c r="JX33" s="2"/>
      <c r="JY33" s="2"/>
      <c r="JZ33" s="2"/>
      <c r="KA33" s="3"/>
      <c r="KB33" s="2"/>
      <c r="KC33" s="2"/>
      <c r="KD33" s="2"/>
      <c r="KE33" s="2"/>
      <c r="KF33" s="2"/>
      <c r="KG33" s="2"/>
      <c r="KH33" s="3"/>
      <c r="KI33" s="2"/>
      <c r="KJ33" s="2"/>
      <c r="KK33" s="2"/>
      <c r="KL33" s="2"/>
      <c r="KM33" s="2"/>
      <c r="KN33" s="2"/>
      <c r="KO33" s="3"/>
      <c r="KP33" s="2"/>
      <c r="KQ33" s="2"/>
      <c r="KR33" s="2"/>
      <c r="KS33" s="2"/>
      <c r="KT33" s="2"/>
      <c r="KU33" s="2"/>
      <c r="KV33" s="3"/>
      <c r="KW33" s="2"/>
      <c r="KX33" s="2"/>
      <c r="KY33" s="2"/>
      <c r="KZ33" s="2"/>
      <c r="LA33" s="2"/>
      <c r="LB33" s="2"/>
      <c r="LC33" s="3"/>
      <c r="LD33" s="2"/>
      <c r="LE33" s="2"/>
      <c r="LF33" s="2"/>
      <c r="LG33" s="2"/>
      <c r="LH33" s="2"/>
      <c r="LI33" s="2"/>
      <c r="LJ33" s="3"/>
      <c r="LK33" s="2"/>
      <c r="LL33" s="2"/>
      <c r="LM33" s="2"/>
      <c r="LN33" s="2"/>
      <c r="LO33" s="2"/>
      <c r="LP33" s="2"/>
      <c r="LQ33" s="3"/>
      <c r="LR33" s="2"/>
      <c r="LS33" s="2"/>
      <c r="LT33" s="2"/>
      <c r="LU33" s="2"/>
      <c r="LV33" s="2"/>
      <c r="LW33" s="2">
        <v>2</v>
      </c>
      <c r="LX33" s="3"/>
      <c r="LY33" s="2"/>
      <c r="LZ33" s="2"/>
      <c r="MA33" s="2"/>
      <c r="MB33" s="2"/>
      <c r="MC33" s="2"/>
      <c r="MD33" s="2"/>
      <c r="ME33" s="3"/>
      <c r="MF33" s="2"/>
      <c r="MG33" s="2"/>
      <c r="MH33" s="2"/>
      <c r="MI33" s="2"/>
      <c r="MJ33" s="2"/>
      <c r="MK33" s="2"/>
      <c r="ML33" s="3"/>
      <c r="MM33" s="2"/>
      <c r="MN33" s="2"/>
      <c r="MO33" s="2"/>
      <c r="MP33" s="2"/>
      <c r="MQ33" s="2"/>
      <c r="MR33" s="2"/>
      <c r="MS33" s="3"/>
      <c r="MT33" s="2"/>
      <c r="MU33" s="2"/>
      <c r="MV33" s="2"/>
      <c r="MW33" s="2"/>
      <c r="MX33" s="2">
        <v>1</v>
      </c>
      <c r="MY33" s="2"/>
      <c r="MZ33" s="11" t="s">
        <v>98</v>
      </c>
      <c r="ND33" s="1">
        <v>1</v>
      </c>
      <c r="OG33" s="1">
        <v>1</v>
      </c>
      <c r="RC33" s="1">
        <v>1</v>
      </c>
      <c r="RR33" s="1">
        <v>1</v>
      </c>
      <c r="SF33" s="11" t="s">
        <v>98</v>
      </c>
      <c r="UR33" s="11" t="s">
        <v>98</v>
      </c>
      <c r="XC33" s="1">
        <v>1</v>
      </c>
      <c r="ZO33" s="13" t="s">
        <v>98</v>
      </c>
      <c r="ABH33" s="8"/>
    </row>
    <row r="34" spans="1:736" x14ac:dyDescent="0.25">
      <c r="A34" s="22"/>
      <c r="B34" s="11" t="s">
        <v>97</v>
      </c>
      <c r="V34" s="1">
        <v>2</v>
      </c>
      <c r="BM34" s="1">
        <v>1</v>
      </c>
      <c r="BT34" s="1">
        <v>1</v>
      </c>
      <c r="CN34" s="1">
        <v>1</v>
      </c>
      <c r="DL34" s="1">
        <v>1</v>
      </c>
      <c r="DN34" s="1">
        <v>1</v>
      </c>
      <c r="DX34" s="1">
        <v>1</v>
      </c>
      <c r="FM34" s="1">
        <v>1</v>
      </c>
      <c r="HV34" s="1">
        <v>1</v>
      </c>
      <c r="IC34" s="11" t="s">
        <v>97</v>
      </c>
      <c r="MZ34" s="11" t="s">
        <v>97</v>
      </c>
      <c r="NC34" s="1">
        <v>3</v>
      </c>
      <c r="NE34" s="1">
        <v>1</v>
      </c>
      <c r="NF34" s="1">
        <v>10</v>
      </c>
      <c r="NG34" s="1">
        <v>13</v>
      </c>
      <c r="NH34" s="1">
        <v>14</v>
      </c>
      <c r="NI34" s="1">
        <v>18</v>
      </c>
      <c r="NJ34" s="1">
        <v>1</v>
      </c>
      <c r="NK34" s="1">
        <v>6</v>
      </c>
      <c r="NL34" s="1">
        <v>2</v>
      </c>
      <c r="NM34" s="1">
        <v>2</v>
      </c>
      <c r="NN34" s="1">
        <v>4</v>
      </c>
      <c r="NO34" s="1">
        <v>4</v>
      </c>
      <c r="NR34" s="1">
        <v>9</v>
      </c>
      <c r="NT34" s="1">
        <v>6</v>
      </c>
      <c r="NU34" s="1">
        <v>7</v>
      </c>
      <c r="NV34" s="1">
        <v>18</v>
      </c>
      <c r="NW34" s="1">
        <v>11</v>
      </c>
      <c r="NX34" s="1">
        <v>13</v>
      </c>
      <c r="NY34" s="1">
        <v>13</v>
      </c>
      <c r="NZ34" s="1">
        <v>9</v>
      </c>
      <c r="OA34" s="1">
        <v>3</v>
      </c>
      <c r="OB34" s="1">
        <v>6</v>
      </c>
      <c r="OC34" s="1">
        <v>8</v>
      </c>
      <c r="OD34" s="1">
        <v>9</v>
      </c>
      <c r="OF34" s="1">
        <v>1</v>
      </c>
      <c r="OG34" s="1">
        <v>2</v>
      </c>
      <c r="OI34" s="1">
        <v>4</v>
      </c>
      <c r="OJ34" s="1">
        <v>9</v>
      </c>
      <c r="OK34" s="1">
        <v>6</v>
      </c>
      <c r="OL34" s="1">
        <v>14</v>
      </c>
      <c r="OM34" s="1">
        <v>14</v>
      </c>
      <c r="ON34" s="1">
        <v>5</v>
      </c>
      <c r="OO34" s="1">
        <v>10</v>
      </c>
      <c r="OP34" s="1">
        <v>3</v>
      </c>
      <c r="OQ34" s="1">
        <v>2</v>
      </c>
      <c r="OR34" s="1">
        <v>10</v>
      </c>
      <c r="OU34" s="1">
        <v>3</v>
      </c>
      <c r="OV34" s="1">
        <v>5</v>
      </c>
      <c r="OX34" s="1">
        <v>2</v>
      </c>
      <c r="OY34" s="1">
        <v>5</v>
      </c>
      <c r="OZ34" s="1">
        <v>13</v>
      </c>
      <c r="PA34" s="1">
        <v>5</v>
      </c>
      <c r="PB34" s="1">
        <v>17</v>
      </c>
      <c r="PC34" s="1">
        <v>8</v>
      </c>
      <c r="PD34" s="1">
        <v>5</v>
      </c>
      <c r="PE34" s="1">
        <v>2</v>
      </c>
      <c r="PF34" s="1">
        <v>4</v>
      </c>
      <c r="PG34" s="1">
        <v>9</v>
      </c>
      <c r="PH34" s="1">
        <v>3</v>
      </c>
      <c r="PJ34" s="1">
        <v>7</v>
      </c>
      <c r="PK34" s="1">
        <v>7</v>
      </c>
      <c r="PM34" s="1">
        <v>1</v>
      </c>
      <c r="PN34" s="1">
        <v>8</v>
      </c>
      <c r="PO34" s="1">
        <v>20</v>
      </c>
      <c r="PP34" s="1">
        <v>8</v>
      </c>
      <c r="PQ34" s="1">
        <v>15</v>
      </c>
      <c r="PR34" s="1">
        <v>6</v>
      </c>
      <c r="PS34" s="1">
        <v>7</v>
      </c>
      <c r="PU34" s="1">
        <v>11</v>
      </c>
      <c r="PV34" s="1">
        <v>4</v>
      </c>
      <c r="PW34" s="1">
        <v>3</v>
      </c>
      <c r="PX34" s="1">
        <v>1</v>
      </c>
      <c r="PY34" s="1">
        <v>3</v>
      </c>
      <c r="PZ34" s="1">
        <v>15</v>
      </c>
      <c r="QB34" s="1">
        <v>3</v>
      </c>
      <c r="QC34" s="1">
        <v>7</v>
      </c>
      <c r="QD34" s="1">
        <v>25</v>
      </c>
      <c r="QE34" s="1">
        <v>10</v>
      </c>
      <c r="QF34" s="1">
        <v>4</v>
      </c>
      <c r="QG34" s="1">
        <v>6</v>
      </c>
      <c r="QH34" s="1">
        <v>4</v>
      </c>
      <c r="QI34" s="1">
        <v>11</v>
      </c>
      <c r="QJ34" s="1">
        <v>6</v>
      </c>
      <c r="QK34" s="1">
        <v>12</v>
      </c>
      <c r="QL34" s="1">
        <v>5</v>
      </c>
      <c r="QO34" s="1">
        <v>5</v>
      </c>
      <c r="QQ34" s="1">
        <v>3</v>
      </c>
      <c r="QR34" s="1">
        <v>8</v>
      </c>
      <c r="QS34" s="1">
        <v>23</v>
      </c>
      <c r="QT34" s="1">
        <v>5</v>
      </c>
      <c r="QU34" s="1">
        <v>9</v>
      </c>
      <c r="QV34" s="1">
        <v>3</v>
      </c>
      <c r="QW34" s="1">
        <v>15</v>
      </c>
      <c r="QX34" s="1">
        <v>2</v>
      </c>
      <c r="QY34" s="1">
        <v>4</v>
      </c>
      <c r="QZ34" s="1">
        <v>8</v>
      </c>
      <c r="RA34" s="1">
        <v>2</v>
      </c>
      <c r="RB34" s="1">
        <v>1</v>
      </c>
      <c r="RC34" s="1">
        <v>3</v>
      </c>
      <c r="RD34" s="1">
        <v>4</v>
      </c>
      <c r="RF34" s="1">
        <v>3</v>
      </c>
      <c r="RG34" s="1">
        <v>6</v>
      </c>
      <c r="RH34" s="1">
        <v>15</v>
      </c>
      <c r="RI34" s="1">
        <v>7</v>
      </c>
      <c r="RJ34" s="1">
        <v>16</v>
      </c>
      <c r="RK34" s="1">
        <v>7</v>
      </c>
      <c r="RL34" s="1">
        <v>8</v>
      </c>
      <c r="RN34" s="1">
        <v>7</v>
      </c>
      <c r="RO34" s="1">
        <v>6</v>
      </c>
      <c r="RP34" s="1">
        <v>1</v>
      </c>
      <c r="RQ34" s="1">
        <v>2</v>
      </c>
      <c r="RR34" s="1">
        <v>2</v>
      </c>
      <c r="RS34" s="1">
        <v>9</v>
      </c>
      <c r="RU34" s="1">
        <v>1</v>
      </c>
      <c r="RV34" s="1">
        <v>9</v>
      </c>
      <c r="RW34" s="1">
        <v>7</v>
      </c>
      <c r="RX34" s="1">
        <v>13</v>
      </c>
      <c r="RY34" s="1">
        <v>28</v>
      </c>
      <c r="RZ34" s="1">
        <v>6</v>
      </c>
      <c r="SA34" s="1">
        <v>9</v>
      </c>
      <c r="SB34" s="1">
        <v>12</v>
      </c>
      <c r="SC34" s="1">
        <v>10</v>
      </c>
      <c r="SD34" s="1">
        <v>5</v>
      </c>
      <c r="SF34" s="11" t="s">
        <v>97</v>
      </c>
      <c r="SQ34" s="1">
        <v>1</v>
      </c>
      <c r="SR34" s="1">
        <v>2</v>
      </c>
      <c r="TM34" s="1">
        <v>1</v>
      </c>
      <c r="TN34" s="1">
        <v>1</v>
      </c>
      <c r="TT34" s="1">
        <v>1</v>
      </c>
      <c r="UB34" s="1">
        <v>2</v>
      </c>
      <c r="UJ34" s="1">
        <v>1</v>
      </c>
      <c r="UP34" s="1">
        <v>1</v>
      </c>
      <c r="UR34" s="11" t="s">
        <v>97</v>
      </c>
      <c r="UU34" s="1">
        <v>2</v>
      </c>
      <c r="UW34" s="1">
        <v>1</v>
      </c>
      <c r="UZ34" s="1">
        <v>7</v>
      </c>
      <c r="VB34" s="1">
        <v>1</v>
      </c>
      <c r="VC34" s="1">
        <v>6</v>
      </c>
      <c r="VD34" s="1">
        <v>16</v>
      </c>
      <c r="VE34" s="1">
        <v>3</v>
      </c>
      <c r="VF34" s="1">
        <v>5</v>
      </c>
      <c r="VI34" s="1">
        <v>5</v>
      </c>
      <c r="VN34" s="1">
        <v>3</v>
      </c>
      <c r="VO34" s="1">
        <v>2</v>
      </c>
      <c r="VP34" s="1">
        <v>5</v>
      </c>
      <c r="VQ34" s="1">
        <v>6</v>
      </c>
      <c r="VR34" s="1">
        <v>9</v>
      </c>
      <c r="VS34" s="1">
        <v>10</v>
      </c>
      <c r="VW34" s="1">
        <v>4</v>
      </c>
      <c r="VY34" s="1">
        <v>1</v>
      </c>
      <c r="VZ34" s="1">
        <v>1</v>
      </c>
      <c r="WA34" s="1">
        <v>1</v>
      </c>
      <c r="WB34" s="1">
        <v>1</v>
      </c>
      <c r="WD34" s="1">
        <v>9</v>
      </c>
      <c r="WF34" s="1">
        <v>11</v>
      </c>
      <c r="WG34" s="1">
        <v>8</v>
      </c>
      <c r="WH34" s="1">
        <v>2</v>
      </c>
      <c r="WK34" s="1">
        <v>2</v>
      </c>
      <c r="WO34" s="1">
        <v>2</v>
      </c>
      <c r="WP34" s="1">
        <v>3</v>
      </c>
      <c r="WQ34" s="1">
        <v>1</v>
      </c>
      <c r="WR34" s="1">
        <v>3</v>
      </c>
      <c r="WS34" s="1">
        <v>3</v>
      </c>
      <c r="WT34" s="1">
        <v>9</v>
      </c>
      <c r="WU34" s="1">
        <v>8</v>
      </c>
      <c r="WV34" s="1">
        <v>3</v>
      </c>
      <c r="WY34" s="1">
        <v>5</v>
      </c>
      <c r="XD34" s="1">
        <v>2</v>
      </c>
      <c r="XE34" s="1">
        <v>1</v>
      </c>
      <c r="XF34" s="1">
        <v>3</v>
      </c>
      <c r="XG34" s="1">
        <v>6</v>
      </c>
      <c r="XH34" s="1">
        <v>13</v>
      </c>
      <c r="XI34" s="1">
        <v>9</v>
      </c>
      <c r="XJ34" s="1">
        <v>6</v>
      </c>
      <c r="XM34" s="1">
        <v>8</v>
      </c>
      <c r="XS34" s="1">
        <v>1</v>
      </c>
      <c r="XU34" s="1">
        <v>4</v>
      </c>
      <c r="XV34" s="1">
        <v>8</v>
      </c>
      <c r="XW34" s="1">
        <v>12</v>
      </c>
      <c r="YA34" s="1">
        <v>2</v>
      </c>
      <c r="YB34" s="1">
        <v>2</v>
      </c>
      <c r="YC34" s="1">
        <v>1</v>
      </c>
      <c r="YF34" s="1">
        <v>6</v>
      </c>
      <c r="YG34" s="1">
        <v>3</v>
      </c>
      <c r="YH34" s="1">
        <v>5</v>
      </c>
      <c r="YI34" s="1">
        <v>5</v>
      </c>
      <c r="YJ34" s="1">
        <v>14</v>
      </c>
      <c r="YK34" s="1">
        <v>10</v>
      </c>
      <c r="YL34" s="1">
        <v>5</v>
      </c>
      <c r="YO34" s="1">
        <v>12</v>
      </c>
      <c r="YP34" s="1">
        <v>1</v>
      </c>
      <c r="YQ34" s="1">
        <v>1</v>
      </c>
      <c r="YT34" s="1">
        <v>4</v>
      </c>
      <c r="YU34" s="1">
        <v>2</v>
      </c>
      <c r="YV34" s="1">
        <v>9</v>
      </c>
      <c r="YW34" s="1">
        <v>6</v>
      </c>
      <c r="YX34" s="1">
        <v>12</v>
      </c>
      <c r="YY34" s="1">
        <v>9</v>
      </c>
      <c r="YZ34" s="1">
        <v>6</v>
      </c>
      <c r="ZC34" s="1">
        <v>8</v>
      </c>
      <c r="ZH34" s="1">
        <v>3</v>
      </c>
      <c r="ZJ34" s="1">
        <v>11</v>
      </c>
      <c r="ZK34" s="1">
        <v>12</v>
      </c>
      <c r="ZL34" s="1">
        <v>11</v>
      </c>
      <c r="ZM34" s="1">
        <v>8</v>
      </c>
      <c r="ZN34" s="1">
        <v>5</v>
      </c>
      <c r="ZO34" s="13" t="s">
        <v>97</v>
      </c>
      <c r="AAK34" s="1">
        <v>1</v>
      </c>
      <c r="ABH34" s="8"/>
    </row>
    <row r="35" spans="1:736" x14ac:dyDescent="0.25">
      <c r="A35" s="22"/>
      <c r="B35" s="11" t="s">
        <v>96</v>
      </c>
      <c r="IC35" s="11" t="s">
        <v>96</v>
      </c>
      <c r="ID35" s="3"/>
      <c r="IE35" s="2"/>
      <c r="IF35" s="2"/>
      <c r="IG35" s="2">
        <v>1</v>
      </c>
      <c r="IH35" s="2"/>
      <c r="II35" s="2"/>
      <c r="IK35" s="3"/>
      <c r="IL35" s="2"/>
      <c r="IM35" s="2"/>
      <c r="IN35" s="2"/>
      <c r="IO35" s="2"/>
      <c r="IP35" s="2"/>
      <c r="IR35" s="3"/>
      <c r="IS35" s="2"/>
      <c r="IT35" s="2"/>
      <c r="IU35" s="2"/>
      <c r="IV35" s="2"/>
      <c r="IW35" s="2"/>
      <c r="IY35" s="3">
        <v>1</v>
      </c>
      <c r="IZ35" s="2"/>
      <c r="JA35" s="2"/>
      <c r="JB35" s="2"/>
      <c r="JC35" s="2"/>
      <c r="JD35" s="2"/>
      <c r="JF35" s="3"/>
      <c r="JG35" s="2"/>
      <c r="JH35" s="2"/>
      <c r="JI35" s="2"/>
      <c r="JJ35" s="2"/>
      <c r="JK35" s="2">
        <v>1</v>
      </c>
      <c r="JM35" s="3"/>
      <c r="JN35" s="2"/>
      <c r="JO35" s="2"/>
      <c r="JP35" s="2"/>
      <c r="JQ35" s="2"/>
      <c r="JR35" s="2"/>
      <c r="JT35" s="3"/>
      <c r="JU35" s="2"/>
      <c r="JV35" s="2"/>
      <c r="JW35" s="2"/>
      <c r="JX35" s="2"/>
      <c r="JY35" s="2"/>
      <c r="KA35" s="3"/>
      <c r="KB35" s="2"/>
      <c r="KC35" s="2"/>
      <c r="KD35" s="2"/>
      <c r="KE35" s="2"/>
      <c r="KF35" s="2"/>
      <c r="KH35" s="3"/>
      <c r="KI35" s="2"/>
      <c r="KJ35" s="2"/>
      <c r="KK35" s="2"/>
      <c r="KL35" s="2"/>
      <c r="KM35" s="2"/>
      <c r="KO35" s="3"/>
      <c r="KP35" s="2"/>
      <c r="KQ35" s="2"/>
      <c r="KR35" s="2"/>
      <c r="KS35" s="2"/>
      <c r="KT35" s="2"/>
      <c r="KV35" s="3"/>
      <c r="KW35" s="2"/>
      <c r="KX35" s="2"/>
      <c r="KY35" s="2"/>
      <c r="KZ35" s="2"/>
      <c r="LA35" s="2"/>
      <c r="LC35" s="3"/>
      <c r="LD35" s="2"/>
      <c r="LE35" s="2"/>
      <c r="LF35" s="2"/>
      <c r="LG35" s="2"/>
      <c r="LH35" s="2"/>
      <c r="LJ35" s="3"/>
      <c r="LK35" s="2"/>
      <c r="LL35" s="2"/>
      <c r="LM35" s="2"/>
      <c r="LN35" s="2"/>
      <c r="LO35" s="2"/>
      <c r="LQ35" s="3"/>
      <c r="LR35" s="2"/>
      <c r="LS35" s="2"/>
      <c r="LT35" s="2"/>
      <c r="LU35" s="2"/>
      <c r="LV35" s="2"/>
      <c r="LX35" s="3"/>
      <c r="LY35" s="2"/>
      <c r="LZ35" s="2"/>
      <c r="MA35" s="2"/>
      <c r="MB35" s="2"/>
      <c r="MC35" s="2"/>
      <c r="ME35" s="3"/>
      <c r="MF35" s="2"/>
      <c r="MG35" s="2"/>
      <c r="MH35" s="2"/>
      <c r="MI35" s="2"/>
      <c r="MJ35" s="2"/>
      <c r="ML35" s="3"/>
      <c r="MM35" s="2"/>
      <c r="MN35" s="2"/>
      <c r="MO35" s="2"/>
      <c r="MP35" s="2"/>
      <c r="MQ35" s="2"/>
      <c r="MS35" s="3"/>
      <c r="MT35" s="2"/>
      <c r="MU35" s="2"/>
      <c r="MV35" s="2"/>
      <c r="MW35" s="2"/>
      <c r="MX35" s="2"/>
      <c r="MZ35" s="11" t="s">
        <v>96</v>
      </c>
      <c r="OE35" s="1">
        <v>1</v>
      </c>
      <c r="OH35" s="1">
        <v>1</v>
      </c>
      <c r="OU35" s="1">
        <v>1</v>
      </c>
      <c r="PL35" s="1">
        <v>1</v>
      </c>
      <c r="PX35" s="1">
        <v>1</v>
      </c>
      <c r="PY35" s="1">
        <v>1</v>
      </c>
      <c r="PZ35" s="1">
        <v>1</v>
      </c>
      <c r="QK35" s="1">
        <v>1</v>
      </c>
      <c r="QN35" s="1">
        <v>1</v>
      </c>
      <c r="RE35" s="1">
        <v>1</v>
      </c>
      <c r="SF35" s="11" t="s">
        <v>96</v>
      </c>
      <c r="UN35" s="1">
        <v>1</v>
      </c>
      <c r="UR35" s="11" t="s">
        <v>96</v>
      </c>
      <c r="UW35" s="1">
        <v>1</v>
      </c>
      <c r="VE35" s="1">
        <v>1</v>
      </c>
      <c r="VW35" s="1">
        <v>1</v>
      </c>
      <c r="WC35" s="1">
        <v>1</v>
      </c>
      <c r="XA35" s="1">
        <v>1</v>
      </c>
      <c r="XE35" s="1">
        <v>1</v>
      </c>
      <c r="XM35" s="1">
        <v>1</v>
      </c>
      <c r="XO35" s="1">
        <v>2</v>
      </c>
      <c r="XW35" s="1">
        <v>2</v>
      </c>
      <c r="YF35" s="1">
        <v>1</v>
      </c>
      <c r="YL35" s="1">
        <v>1</v>
      </c>
      <c r="ZE35" s="1">
        <v>1</v>
      </c>
      <c r="ZO35" s="13" t="s">
        <v>96</v>
      </c>
      <c r="ABH35" s="8"/>
    </row>
    <row r="36" spans="1:736" x14ac:dyDescent="0.25">
      <c r="A36" s="22"/>
      <c r="B36" s="11" t="s">
        <v>95</v>
      </c>
      <c r="IC36" s="11" t="s">
        <v>95</v>
      </c>
      <c r="ID36" s="3"/>
      <c r="IE36" s="2"/>
      <c r="IF36" s="2"/>
      <c r="IH36" s="2"/>
      <c r="II36" s="2"/>
      <c r="IK36" s="3"/>
      <c r="IL36" s="2"/>
      <c r="IM36" s="2"/>
      <c r="IO36" s="2"/>
      <c r="IP36" s="2"/>
      <c r="IR36" s="3">
        <v>1</v>
      </c>
      <c r="IS36" s="2"/>
      <c r="IT36" s="2"/>
      <c r="IV36" s="2"/>
      <c r="IW36" s="2"/>
      <c r="IY36" s="3"/>
      <c r="IZ36" s="2"/>
      <c r="JA36" s="2"/>
      <c r="JC36" s="2"/>
      <c r="JD36" s="2"/>
      <c r="JF36" s="3"/>
      <c r="JG36" s="2"/>
      <c r="JH36" s="2"/>
      <c r="JJ36" s="2"/>
      <c r="JK36" s="2"/>
      <c r="JM36" s="3"/>
      <c r="JN36" s="2"/>
      <c r="JO36" s="2"/>
      <c r="JQ36" s="2"/>
      <c r="JR36" s="2"/>
      <c r="JT36" s="3"/>
      <c r="JU36" s="2"/>
      <c r="JV36" s="2"/>
      <c r="JX36" s="2"/>
      <c r="JY36" s="2"/>
      <c r="KA36" s="3"/>
      <c r="KB36" s="2"/>
      <c r="KC36" s="2"/>
      <c r="KE36" s="2"/>
      <c r="KF36" s="2"/>
      <c r="KH36" s="3"/>
      <c r="KI36" s="2"/>
      <c r="KJ36" s="2"/>
      <c r="KL36" s="2"/>
      <c r="KM36" s="2"/>
      <c r="KO36" s="3"/>
      <c r="KP36" s="2"/>
      <c r="KQ36" s="2"/>
      <c r="KS36" s="2"/>
      <c r="KT36" s="2"/>
      <c r="KV36" s="3"/>
      <c r="KW36" s="2"/>
      <c r="KX36" s="2"/>
      <c r="KZ36" s="2"/>
      <c r="LA36" s="2"/>
      <c r="LC36" s="3"/>
      <c r="LD36" s="2"/>
      <c r="LE36" s="2"/>
      <c r="LG36" s="2"/>
      <c r="LH36" s="2"/>
      <c r="LJ36" s="3"/>
      <c r="LK36" s="2"/>
      <c r="LL36" s="2"/>
      <c r="LN36" s="2"/>
      <c r="LO36" s="2"/>
      <c r="LQ36" s="3"/>
      <c r="LR36" s="2"/>
      <c r="LS36" s="2"/>
      <c r="LU36" s="2"/>
      <c r="LV36" s="2"/>
      <c r="LX36" s="3"/>
      <c r="LY36" s="2"/>
      <c r="LZ36" s="2"/>
      <c r="MB36" s="2"/>
      <c r="MC36" s="2"/>
      <c r="ME36" s="3"/>
      <c r="MF36" s="2"/>
      <c r="MG36" s="2"/>
      <c r="MI36" s="2"/>
      <c r="MJ36" s="2"/>
      <c r="ML36" s="3"/>
      <c r="MM36" s="2"/>
      <c r="MN36" s="2"/>
      <c r="MP36" s="2"/>
      <c r="MQ36" s="2"/>
      <c r="MS36" s="3"/>
      <c r="MT36" s="2"/>
      <c r="MU36" s="2"/>
      <c r="MW36" s="2"/>
      <c r="MX36" s="2"/>
      <c r="MZ36" s="11" t="s">
        <v>95</v>
      </c>
      <c r="NS36" s="1">
        <v>8</v>
      </c>
      <c r="OH36" s="1">
        <v>10</v>
      </c>
      <c r="OW36" s="1">
        <v>6</v>
      </c>
      <c r="PL36" s="1">
        <v>5</v>
      </c>
      <c r="QA36" s="1">
        <v>5</v>
      </c>
      <c r="QP36" s="1">
        <v>5</v>
      </c>
      <c r="RE36" s="1">
        <v>6</v>
      </c>
      <c r="RT36" s="1">
        <v>12</v>
      </c>
      <c r="SF36" s="11" t="s">
        <v>95</v>
      </c>
      <c r="TP36" s="1">
        <v>1</v>
      </c>
      <c r="UR36" s="11" t="s">
        <v>95</v>
      </c>
      <c r="VD36" s="1">
        <v>1</v>
      </c>
      <c r="VH36" s="1">
        <v>1</v>
      </c>
      <c r="VI36" s="1">
        <v>1</v>
      </c>
      <c r="VJ36" s="1">
        <v>3</v>
      </c>
      <c r="VK36" s="1">
        <v>1</v>
      </c>
      <c r="VQ36" s="1">
        <v>1</v>
      </c>
      <c r="VW36" s="1">
        <v>1</v>
      </c>
      <c r="WA36" s="1">
        <v>1</v>
      </c>
      <c r="WB36" s="1">
        <v>2</v>
      </c>
      <c r="WL36" s="1">
        <v>3</v>
      </c>
      <c r="WM36" s="1">
        <v>1</v>
      </c>
      <c r="WP36" s="1">
        <v>1</v>
      </c>
      <c r="WX36" s="1">
        <v>1</v>
      </c>
      <c r="WZ36" s="1">
        <v>2</v>
      </c>
      <c r="XD36" s="1">
        <v>1</v>
      </c>
      <c r="XF36" s="1">
        <v>2</v>
      </c>
      <c r="XP36" s="1">
        <v>1</v>
      </c>
      <c r="XR36" s="1">
        <v>1</v>
      </c>
      <c r="XT36" s="1">
        <v>1</v>
      </c>
      <c r="XZ36" s="1">
        <v>3</v>
      </c>
      <c r="YB36" s="1">
        <v>1</v>
      </c>
      <c r="YH36" s="1">
        <v>1</v>
      </c>
      <c r="ZB36" s="1">
        <v>1</v>
      </c>
      <c r="ZD36" s="1">
        <v>1</v>
      </c>
      <c r="ZE36" s="1">
        <v>2</v>
      </c>
      <c r="ZO36" s="13" t="s">
        <v>95</v>
      </c>
      <c r="ABH36" s="8"/>
    </row>
    <row r="37" spans="1:736" x14ac:dyDescent="0.25">
      <c r="A37" s="22"/>
      <c r="B37" s="11" t="s">
        <v>94</v>
      </c>
      <c r="IC37" s="11" t="s">
        <v>94</v>
      </c>
      <c r="MZ37" s="11" t="s">
        <v>94</v>
      </c>
      <c r="PM37" s="1">
        <v>2</v>
      </c>
      <c r="PX37" s="1">
        <v>1</v>
      </c>
      <c r="SF37" s="11" t="s">
        <v>94</v>
      </c>
      <c r="UR37" s="11" t="s">
        <v>94</v>
      </c>
      <c r="WK37" s="1">
        <v>1</v>
      </c>
      <c r="ZO37" s="13" t="s">
        <v>94</v>
      </c>
      <c r="ABH37" s="8"/>
    </row>
    <row r="38" spans="1:736" x14ac:dyDescent="0.25">
      <c r="A38" s="22"/>
      <c r="B38" s="11" t="s">
        <v>27</v>
      </c>
      <c r="AN38" s="1">
        <v>1</v>
      </c>
      <c r="AT38" s="1">
        <v>2</v>
      </c>
      <c r="BZ38" s="1">
        <v>1</v>
      </c>
      <c r="DA38" s="1">
        <v>1</v>
      </c>
      <c r="EP38" s="1">
        <v>1</v>
      </c>
      <c r="ER38" s="1">
        <v>1</v>
      </c>
      <c r="FN38" s="1">
        <v>1</v>
      </c>
      <c r="GR38" s="1">
        <v>1</v>
      </c>
      <c r="HE38" s="1">
        <v>1</v>
      </c>
      <c r="HP38" s="1">
        <v>1</v>
      </c>
      <c r="HR38" s="1">
        <v>1</v>
      </c>
      <c r="IC38" s="11" t="s">
        <v>27</v>
      </c>
      <c r="MZ38" s="11" t="s">
        <v>27</v>
      </c>
      <c r="NK38" s="1">
        <v>1</v>
      </c>
      <c r="NL38" s="1">
        <v>1</v>
      </c>
      <c r="OP38" s="1">
        <v>1</v>
      </c>
      <c r="PA38" s="1">
        <v>1</v>
      </c>
      <c r="SD38" s="1">
        <v>1</v>
      </c>
      <c r="SF38" s="11" t="s">
        <v>27</v>
      </c>
      <c r="UR38" s="11" t="s">
        <v>27</v>
      </c>
      <c r="VC38" s="1">
        <v>1</v>
      </c>
      <c r="VE38" s="1">
        <v>1</v>
      </c>
      <c r="VO38" s="1">
        <v>2</v>
      </c>
      <c r="VS38" s="1">
        <v>1</v>
      </c>
      <c r="WB38" s="1">
        <v>1</v>
      </c>
      <c r="WC38" s="1">
        <v>1</v>
      </c>
      <c r="WD38" s="1">
        <v>1</v>
      </c>
      <c r="WE38" s="1">
        <v>1</v>
      </c>
      <c r="WL38" s="1">
        <v>2</v>
      </c>
      <c r="WR38" s="1">
        <v>1</v>
      </c>
      <c r="WY38" s="1">
        <v>1</v>
      </c>
      <c r="WZ38" s="1">
        <v>12</v>
      </c>
      <c r="XM38" s="1">
        <v>2</v>
      </c>
      <c r="XN38" s="1">
        <v>2</v>
      </c>
      <c r="XR38" s="1">
        <v>1</v>
      </c>
      <c r="XU38" s="1">
        <v>1</v>
      </c>
      <c r="YG38" s="1">
        <v>2</v>
      </c>
      <c r="YJ38" s="1">
        <v>1</v>
      </c>
      <c r="YP38" s="1">
        <v>1</v>
      </c>
      <c r="YT38" s="1">
        <v>1</v>
      </c>
      <c r="YV38" s="1">
        <v>1</v>
      </c>
      <c r="YX38" s="1">
        <v>1</v>
      </c>
      <c r="YY38" s="1">
        <v>1</v>
      </c>
      <c r="ZA38" s="1">
        <v>1</v>
      </c>
      <c r="ZB38" s="1">
        <v>1</v>
      </c>
      <c r="ZG38" s="1">
        <v>1</v>
      </c>
      <c r="ZH38" s="1">
        <v>1</v>
      </c>
      <c r="ZO38" s="13" t="s">
        <v>27</v>
      </c>
      <c r="ABH38" s="8"/>
    </row>
    <row r="39" spans="1:736" x14ac:dyDescent="0.25">
      <c r="A39" s="12" t="s">
        <v>35</v>
      </c>
      <c r="B39" s="11" t="s">
        <v>93</v>
      </c>
      <c r="IC39" s="11" t="s">
        <v>93</v>
      </c>
      <c r="MZ39" s="11" t="s">
        <v>93</v>
      </c>
      <c r="NG39" s="1">
        <v>1</v>
      </c>
      <c r="NH39" s="1">
        <v>11</v>
      </c>
      <c r="NI39" s="1">
        <v>26</v>
      </c>
      <c r="NJ39" s="1">
        <v>46</v>
      </c>
      <c r="NK39" s="1">
        <v>37</v>
      </c>
      <c r="NL39" s="1">
        <v>2</v>
      </c>
      <c r="NM39" s="1">
        <v>12</v>
      </c>
      <c r="NN39" s="1">
        <v>14</v>
      </c>
      <c r="NO39" s="1">
        <v>4</v>
      </c>
      <c r="NW39" s="1">
        <v>11</v>
      </c>
      <c r="NX39" s="1">
        <v>24</v>
      </c>
      <c r="NY39" s="1">
        <v>16</v>
      </c>
      <c r="NZ39" s="1">
        <v>33</v>
      </c>
      <c r="OA39" s="1">
        <v>5</v>
      </c>
      <c r="OB39" s="1">
        <v>14</v>
      </c>
      <c r="OC39" s="1">
        <v>12</v>
      </c>
      <c r="OD39" s="1">
        <v>15</v>
      </c>
      <c r="OL39" s="1">
        <v>7</v>
      </c>
      <c r="OM39" s="1">
        <v>25</v>
      </c>
      <c r="ON39" s="1">
        <v>17</v>
      </c>
      <c r="OO39" s="1">
        <v>19</v>
      </c>
      <c r="OQ39" s="1">
        <v>26</v>
      </c>
      <c r="OR39" s="1">
        <v>20</v>
      </c>
      <c r="OS39" s="1">
        <v>9</v>
      </c>
      <c r="OZ39" s="1">
        <v>7</v>
      </c>
      <c r="PA39" s="1">
        <v>4</v>
      </c>
      <c r="PB39" s="1">
        <v>15</v>
      </c>
      <c r="PC39" s="1">
        <v>18</v>
      </c>
      <c r="PD39" s="1">
        <v>25</v>
      </c>
      <c r="PF39" s="1">
        <v>8</v>
      </c>
      <c r="PG39" s="1">
        <v>18</v>
      </c>
      <c r="PH39" s="1">
        <v>10</v>
      </c>
      <c r="PO39" s="1">
        <v>5</v>
      </c>
      <c r="PP39" s="1">
        <v>8</v>
      </c>
      <c r="PQ39" s="1">
        <v>24</v>
      </c>
      <c r="PR39" s="1">
        <v>17</v>
      </c>
      <c r="PS39" s="1">
        <v>24</v>
      </c>
      <c r="PT39" s="1">
        <v>1</v>
      </c>
      <c r="PU39" s="1">
        <v>8</v>
      </c>
      <c r="PV39" s="1">
        <v>30</v>
      </c>
      <c r="PW39" s="1">
        <v>10</v>
      </c>
      <c r="QD39" s="1">
        <v>3</v>
      </c>
      <c r="QE39" s="1">
        <v>12</v>
      </c>
      <c r="QF39" s="1">
        <v>14</v>
      </c>
      <c r="QG39" s="1">
        <v>7</v>
      </c>
      <c r="QH39" s="1">
        <v>23</v>
      </c>
      <c r="QI39" s="1">
        <v>2</v>
      </c>
      <c r="QJ39" s="1">
        <v>10</v>
      </c>
      <c r="QK39" s="1">
        <v>15</v>
      </c>
      <c r="QL39" s="1">
        <v>7</v>
      </c>
      <c r="QS39" s="1">
        <v>7</v>
      </c>
      <c r="QT39" s="1">
        <v>4</v>
      </c>
      <c r="QU39" s="1">
        <v>12</v>
      </c>
      <c r="QV39" s="1">
        <v>16</v>
      </c>
      <c r="QW39" s="1">
        <v>44</v>
      </c>
      <c r="QY39" s="1">
        <v>6</v>
      </c>
      <c r="QZ39" s="1">
        <v>22</v>
      </c>
      <c r="RA39" s="1">
        <v>7</v>
      </c>
      <c r="RH39" s="1">
        <v>5</v>
      </c>
      <c r="RI39" s="1">
        <v>6</v>
      </c>
      <c r="RJ39" s="1">
        <v>32</v>
      </c>
      <c r="RK39" s="1">
        <v>15</v>
      </c>
      <c r="RL39" s="1">
        <v>33</v>
      </c>
      <c r="RM39" s="1">
        <v>1</v>
      </c>
      <c r="RN39" s="1">
        <v>19</v>
      </c>
      <c r="RO39" s="1">
        <v>42</v>
      </c>
      <c r="RP39" s="1">
        <v>12</v>
      </c>
      <c r="RX39" s="1">
        <v>7</v>
      </c>
      <c r="RY39" s="1">
        <v>29</v>
      </c>
      <c r="RZ39" s="1">
        <v>8</v>
      </c>
      <c r="SA39" s="1">
        <v>43</v>
      </c>
      <c r="SC39" s="1">
        <v>27</v>
      </c>
      <c r="SD39" s="1">
        <v>27</v>
      </c>
      <c r="SE39" s="1">
        <v>11</v>
      </c>
      <c r="SF39" s="11" t="s">
        <v>93</v>
      </c>
      <c r="SX39" s="1">
        <v>1</v>
      </c>
      <c r="TA39" s="1">
        <v>1</v>
      </c>
      <c r="TO39" s="1">
        <v>1</v>
      </c>
      <c r="UR39" s="11" t="s">
        <v>93</v>
      </c>
      <c r="XS39" s="1">
        <v>1</v>
      </c>
      <c r="YU39" s="1">
        <v>1</v>
      </c>
      <c r="ZO39" s="13" t="s">
        <v>93</v>
      </c>
      <c r="ZS39" s="1">
        <v>1</v>
      </c>
      <c r="ABG39" s="1">
        <v>1</v>
      </c>
      <c r="ABH39" s="8"/>
    </row>
    <row r="40" spans="1:736" x14ac:dyDescent="0.25">
      <c r="A40" s="12" t="s">
        <v>36</v>
      </c>
      <c r="B40" s="11" t="s">
        <v>92</v>
      </c>
      <c r="DQ40" s="1">
        <v>1</v>
      </c>
      <c r="HP40" s="1">
        <v>1</v>
      </c>
      <c r="IC40" s="11" t="s">
        <v>92</v>
      </c>
      <c r="ID40" s="3"/>
      <c r="IE40" s="2">
        <v>1</v>
      </c>
      <c r="IF40" s="2"/>
      <c r="IG40" s="2"/>
      <c r="IH40" s="2"/>
      <c r="II40" s="2"/>
      <c r="IJ40" s="2"/>
      <c r="IK40" s="3"/>
      <c r="IL40" s="2"/>
      <c r="IM40" s="2"/>
      <c r="IN40" s="2"/>
      <c r="IO40" s="2"/>
      <c r="IP40" s="2"/>
      <c r="IQ40" s="2"/>
      <c r="IR40" s="3"/>
      <c r="IS40" s="2"/>
      <c r="IT40" s="2"/>
      <c r="IU40" s="2"/>
      <c r="IV40" s="2"/>
      <c r="IW40" s="2"/>
      <c r="IX40" s="2"/>
      <c r="IY40" s="3"/>
      <c r="IZ40" s="2"/>
      <c r="JA40" s="2"/>
      <c r="JB40" s="2"/>
      <c r="JC40" s="2"/>
      <c r="JD40" s="2"/>
      <c r="JE40" s="2"/>
      <c r="JF40" s="3"/>
      <c r="JG40" s="2"/>
      <c r="JH40" s="2"/>
      <c r="JI40" s="2"/>
      <c r="JJ40" s="2"/>
      <c r="JK40" s="2"/>
      <c r="JL40" s="2"/>
      <c r="JM40" s="3"/>
      <c r="JN40" s="2"/>
      <c r="JO40" s="2"/>
      <c r="JP40" s="2"/>
      <c r="JQ40" s="2"/>
      <c r="JR40" s="2"/>
      <c r="JS40" s="2"/>
      <c r="JT40" s="3"/>
      <c r="JU40" s="2"/>
      <c r="JV40" s="2"/>
      <c r="JW40" s="2"/>
      <c r="JX40" s="2"/>
      <c r="JY40" s="2"/>
      <c r="JZ40" s="2"/>
      <c r="KA40" s="3"/>
      <c r="KB40" s="2"/>
      <c r="KC40" s="2"/>
      <c r="KD40" s="2"/>
      <c r="KE40" s="2"/>
      <c r="KF40" s="2"/>
      <c r="KG40" s="2"/>
      <c r="KH40" s="3"/>
      <c r="KI40" s="2"/>
      <c r="KJ40" s="2"/>
      <c r="KK40" s="2"/>
      <c r="KL40" s="2"/>
      <c r="KM40" s="2"/>
      <c r="KN40" s="2"/>
      <c r="KO40" s="3"/>
      <c r="KP40" s="2"/>
      <c r="KQ40" s="2"/>
      <c r="KR40" s="2"/>
      <c r="KS40" s="2">
        <v>1</v>
      </c>
      <c r="KT40" s="2"/>
      <c r="KU40" s="2"/>
      <c r="KV40" s="3"/>
      <c r="KW40" s="2"/>
      <c r="KX40" s="2"/>
      <c r="KY40" s="2"/>
      <c r="KZ40" s="2"/>
      <c r="LA40" s="2"/>
      <c r="LB40" s="2"/>
      <c r="LC40" s="3"/>
      <c r="LD40" s="2"/>
      <c r="LE40" s="2"/>
      <c r="LF40" s="2"/>
      <c r="LG40" s="2"/>
      <c r="LH40" s="2"/>
      <c r="LI40" s="2"/>
      <c r="LJ40" s="3"/>
      <c r="LK40" s="2"/>
      <c r="LL40" s="2"/>
      <c r="LM40" s="2"/>
      <c r="LN40" s="2"/>
      <c r="LO40" s="2"/>
      <c r="LP40" s="2"/>
      <c r="LQ40" s="3"/>
      <c r="LR40" s="2"/>
      <c r="LS40" s="2"/>
      <c r="LT40" s="2"/>
      <c r="LU40" s="2"/>
      <c r="LV40" s="2"/>
      <c r="LW40" s="2"/>
      <c r="LX40" s="3">
        <v>1</v>
      </c>
      <c r="LY40" s="2"/>
      <c r="LZ40" s="2"/>
      <c r="MA40" s="2"/>
      <c r="MB40" s="2"/>
      <c r="MC40" s="2"/>
      <c r="MD40" s="2"/>
      <c r="ME40" s="3"/>
      <c r="MF40" s="2"/>
      <c r="MG40" s="2"/>
      <c r="MH40" s="2"/>
      <c r="MI40" s="2"/>
      <c r="MJ40" s="2"/>
      <c r="MK40" s="2"/>
      <c r="ML40" s="3"/>
      <c r="MM40" s="2"/>
      <c r="MN40" s="2"/>
      <c r="MO40" s="2"/>
      <c r="MP40" s="2"/>
      <c r="MQ40" s="2"/>
      <c r="MR40" s="2"/>
      <c r="MS40" s="3"/>
      <c r="MT40" s="2"/>
      <c r="MU40" s="2"/>
      <c r="MV40" s="2"/>
      <c r="MW40" s="2"/>
      <c r="MX40" s="2"/>
      <c r="MY40" s="2"/>
      <c r="MZ40" s="11" t="s">
        <v>92</v>
      </c>
      <c r="NF40" s="1">
        <v>3</v>
      </c>
      <c r="OI40" s="1">
        <v>1</v>
      </c>
      <c r="OY40" s="1">
        <v>1</v>
      </c>
      <c r="SF40" s="11" t="s">
        <v>92</v>
      </c>
      <c r="TW40" s="1">
        <v>1</v>
      </c>
      <c r="UR40" s="11" t="s">
        <v>92</v>
      </c>
      <c r="UW40" s="1">
        <v>1</v>
      </c>
      <c r="ZJ40" s="1">
        <v>1</v>
      </c>
      <c r="ZO40" s="13" t="s">
        <v>92</v>
      </c>
      <c r="ZS40" s="1">
        <v>1</v>
      </c>
      <c r="ABH40" s="8"/>
    </row>
    <row r="41" spans="1:736" x14ac:dyDescent="0.25">
      <c r="A41" s="22" t="s">
        <v>37</v>
      </c>
      <c r="B41" s="11" t="s">
        <v>91</v>
      </c>
      <c r="BE41" s="1">
        <v>1</v>
      </c>
      <c r="CR41" s="1">
        <v>2</v>
      </c>
      <c r="DQ41" s="1">
        <v>2</v>
      </c>
      <c r="DR41" s="1">
        <v>1</v>
      </c>
      <c r="EQ41" s="1">
        <v>2</v>
      </c>
      <c r="IC41" s="11" t="s">
        <v>91</v>
      </c>
      <c r="IL41" s="1">
        <v>1</v>
      </c>
      <c r="IZ41" s="1">
        <v>1</v>
      </c>
      <c r="JG41" s="1">
        <v>1</v>
      </c>
      <c r="JO41" s="1">
        <v>1</v>
      </c>
      <c r="JU41" s="1">
        <v>1</v>
      </c>
      <c r="JV41" s="1">
        <v>1</v>
      </c>
      <c r="JY41" s="1">
        <v>1</v>
      </c>
      <c r="KO41" s="1">
        <v>1</v>
      </c>
      <c r="LE41" s="1">
        <v>1</v>
      </c>
      <c r="LK41" s="1">
        <v>2</v>
      </c>
      <c r="LS41" s="1">
        <v>1</v>
      </c>
      <c r="MG41" s="1">
        <v>1</v>
      </c>
      <c r="MO41" s="1">
        <v>1</v>
      </c>
      <c r="MQ41" s="1">
        <v>1</v>
      </c>
      <c r="MU41" s="1">
        <v>3</v>
      </c>
      <c r="MZ41" s="11" t="s">
        <v>91</v>
      </c>
      <c r="SF41" s="11" t="s">
        <v>91</v>
      </c>
      <c r="SG41" s="1">
        <v>1</v>
      </c>
      <c r="SH41" s="1">
        <v>1</v>
      </c>
      <c r="SN41" s="1">
        <v>2</v>
      </c>
      <c r="SO41" s="1">
        <v>1</v>
      </c>
      <c r="SS41" s="1">
        <v>1</v>
      </c>
      <c r="TB41" s="1">
        <v>3</v>
      </c>
      <c r="TD41" s="1">
        <v>2</v>
      </c>
      <c r="TI41" s="1">
        <v>1</v>
      </c>
      <c r="TP41" s="1">
        <v>3</v>
      </c>
      <c r="TQ41" s="1">
        <v>1</v>
      </c>
      <c r="TR41" s="1">
        <v>2</v>
      </c>
      <c r="TU41" s="1">
        <v>1</v>
      </c>
      <c r="TW41" s="1">
        <v>3</v>
      </c>
      <c r="TY41" s="1">
        <v>2</v>
      </c>
      <c r="UD41" s="1">
        <v>1</v>
      </c>
      <c r="UE41" s="1">
        <v>5</v>
      </c>
      <c r="UK41" s="1">
        <v>1</v>
      </c>
      <c r="UM41" s="1">
        <v>1</v>
      </c>
      <c r="UR41" s="11" t="s">
        <v>91</v>
      </c>
      <c r="XG41" s="1">
        <v>1</v>
      </c>
      <c r="YU41" s="1">
        <v>2</v>
      </c>
      <c r="ZO41" s="13" t="s">
        <v>91</v>
      </c>
      <c r="ZS41" s="1">
        <v>1</v>
      </c>
      <c r="ZT41" s="1">
        <v>2</v>
      </c>
      <c r="ZY41" s="1">
        <v>2</v>
      </c>
      <c r="AAA41" s="1">
        <v>2</v>
      </c>
      <c r="AAC41" s="1">
        <v>1</v>
      </c>
      <c r="AAS41" s="1">
        <v>2</v>
      </c>
      <c r="AAU41" s="1">
        <v>1</v>
      </c>
      <c r="AAW41" s="1">
        <v>2</v>
      </c>
      <c r="AAX41" s="1">
        <v>1</v>
      </c>
      <c r="ABE41" s="1">
        <v>1</v>
      </c>
      <c r="ABH41" s="8"/>
    </row>
    <row r="42" spans="1:736" x14ac:dyDescent="0.25">
      <c r="A42" s="22"/>
      <c r="B42" s="11" t="s">
        <v>90</v>
      </c>
      <c r="CZ42" s="1">
        <v>1</v>
      </c>
      <c r="IC42" s="11" t="s">
        <v>90</v>
      </c>
      <c r="IF42" s="2"/>
      <c r="IG42" s="2">
        <v>3</v>
      </c>
      <c r="IH42" s="2">
        <v>4</v>
      </c>
      <c r="II42" s="2">
        <v>3</v>
      </c>
      <c r="IJ42" s="2"/>
      <c r="IM42" s="2">
        <v>1</v>
      </c>
      <c r="IN42" s="2"/>
      <c r="IO42" s="2">
        <v>11</v>
      </c>
      <c r="IP42" s="2">
        <v>6</v>
      </c>
      <c r="IQ42" s="2"/>
      <c r="IT42" s="2"/>
      <c r="IU42" s="2">
        <v>7</v>
      </c>
      <c r="IV42" s="2">
        <v>8</v>
      </c>
      <c r="IW42" s="2">
        <v>1</v>
      </c>
      <c r="IX42" s="2">
        <v>1</v>
      </c>
      <c r="JA42" s="2"/>
      <c r="JB42" s="2">
        <v>1</v>
      </c>
      <c r="JC42" s="2">
        <v>5</v>
      </c>
      <c r="JD42" s="2">
        <v>1</v>
      </c>
      <c r="JE42" s="2">
        <v>3</v>
      </c>
      <c r="JH42" s="2"/>
      <c r="JI42" s="2">
        <v>2</v>
      </c>
      <c r="JJ42" s="2">
        <v>16</v>
      </c>
      <c r="JK42" s="2">
        <v>2</v>
      </c>
      <c r="JL42" s="2"/>
      <c r="JN42" s="1">
        <v>1</v>
      </c>
      <c r="JO42" s="2"/>
      <c r="JP42" s="2">
        <v>6</v>
      </c>
      <c r="JQ42" s="2">
        <v>22</v>
      </c>
      <c r="JR42" s="2">
        <v>2</v>
      </c>
      <c r="JS42" s="2"/>
      <c r="JV42" s="2"/>
      <c r="JW42" s="2">
        <v>1</v>
      </c>
      <c r="JX42" s="2">
        <v>10</v>
      </c>
      <c r="JY42" s="2">
        <v>9</v>
      </c>
      <c r="JZ42" s="2"/>
      <c r="KC42" s="2"/>
      <c r="KD42" s="2"/>
      <c r="KE42" s="2">
        <v>10</v>
      </c>
      <c r="KF42" s="2">
        <v>5</v>
      </c>
      <c r="KG42" s="2">
        <v>1</v>
      </c>
      <c r="KJ42" s="2"/>
      <c r="KK42" s="2">
        <v>3</v>
      </c>
      <c r="KL42" s="2">
        <v>6</v>
      </c>
      <c r="KM42" s="2"/>
      <c r="KN42" s="2">
        <v>2</v>
      </c>
      <c r="KQ42" s="2">
        <v>1</v>
      </c>
      <c r="KR42" s="2">
        <v>8</v>
      </c>
      <c r="KS42" s="2">
        <v>20</v>
      </c>
      <c r="KT42" s="2">
        <v>11</v>
      </c>
      <c r="KU42" s="2"/>
      <c r="KX42" s="2"/>
      <c r="KY42" s="2">
        <v>5</v>
      </c>
      <c r="KZ42" s="2">
        <v>7</v>
      </c>
      <c r="LA42" s="2">
        <v>3</v>
      </c>
      <c r="LB42" s="2"/>
      <c r="LE42" s="2">
        <v>1</v>
      </c>
      <c r="LF42" s="2">
        <v>1</v>
      </c>
      <c r="LG42" s="2">
        <v>2</v>
      </c>
      <c r="LH42" s="2">
        <v>3</v>
      </c>
      <c r="LI42" s="2"/>
      <c r="LL42" s="2"/>
      <c r="LM42" s="2">
        <v>5</v>
      </c>
      <c r="LN42" s="2">
        <v>9</v>
      </c>
      <c r="LO42" s="2">
        <v>6</v>
      </c>
      <c r="LP42" s="2"/>
      <c r="LS42" s="2">
        <v>3</v>
      </c>
      <c r="LT42" s="2">
        <v>4</v>
      </c>
      <c r="LU42" s="2">
        <v>4</v>
      </c>
      <c r="LV42" s="2">
        <v>4</v>
      </c>
      <c r="LW42" s="2">
        <v>1</v>
      </c>
      <c r="LZ42" s="2">
        <v>1</v>
      </c>
      <c r="MA42" s="2">
        <v>3</v>
      </c>
      <c r="MB42" s="2">
        <v>2</v>
      </c>
      <c r="MC42" s="2">
        <v>3</v>
      </c>
      <c r="MD42" s="2"/>
      <c r="MG42" s="2"/>
      <c r="MH42" s="2">
        <v>8</v>
      </c>
      <c r="MI42" s="2">
        <v>2</v>
      </c>
      <c r="MJ42" s="2">
        <v>2</v>
      </c>
      <c r="MK42" s="2"/>
      <c r="MN42" s="2">
        <v>4</v>
      </c>
      <c r="MO42" s="2">
        <v>2</v>
      </c>
      <c r="MP42" s="2">
        <v>3</v>
      </c>
      <c r="MQ42" s="2">
        <v>8</v>
      </c>
      <c r="MR42" s="2">
        <v>1</v>
      </c>
      <c r="MU42" s="2">
        <v>2</v>
      </c>
      <c r="MV42" s="2">
        <v>3</v>
      </c>
      <c r="MW42" s="2">
        <v>1</v>
      </c>
      <c r="MX42" s="2">
        <v>2</v>
      </c>
      <c r="MY42" s="2"/>
      <c r="MZ42" s="11" t="s">
        <v>90</v>
      </c>
      <c r="PL42" s="1">
        <v>1</v>
      </c>
      <c r="RT42" s="1">
        <v>1</v>
      </c>
      <c r="SF42" s="11" t="s">
        <v>90</v>
      </c>
      <c r="SG42" s="1">
        <v>1</v>
      </c>
      <c r="SI42" s="1">
        <v>7</v>
      </c>
      <c r="SJ42" s="1">
        <v>4</v>
      </c>
      <c r="SK42" s="1">
        <v>3</v>
      </c>
      <c r="SP42" s="1">
        <v>12</v>
      </c>
      <c r="SQ42" s="1">
        <v>12</v>
      </c>
      <c r="SR42" s="1">
        <v>9</v>
      </c>
      <c r="SS42" s="1">
        <v>2</v>
      </c>
      <c r="ST42" s="1">
        <v>3</v>
      </c>
      <c r="SU42" s="1">
        <v>2</v>
      </c>
      <c r="SV42" s="1">
        <v>2</v>
      </c>
      <c r="SW42" s="1">
        <v>23</v>
      </c>
      <c r="SX42" s="1">
        <v>13</v>
      </c>
      <c r="SY42" s="1">
        <v>5</v>
      </c>
      <c r="SZ42" s="1">
        <v>3</v>
      </c>
      <c r="TA42" s="1">
        <v>1</v>
      </c>
      <c r="TD42" s="1">
        <v>9</v>
      </c>
      <c r="TE42" s="1">
        <v>4</v>
      </c>
      <c r="TF42" s="1">
        <v>7</v>
      </c>
      <c r="TG42" s="1">
        <v>1</v>
      </c>
      <c r="TI42" s="1">
        <v>3</v>
      </c>
      <c r="TK42" s="1">
        <v>2</v>
      </c>
      <c r="TL42" s="1">
        <v>4</v>
      </c>
      <c r="TM42" s="1">
        <v>2</v>
      </c>
      <c r="TN42" s="1">
        <v>2</v>
      </c>
      <c r="TP42" s="1">
        <v>2</v>
      </c>
      <c r="TQ42" s="1">
        <v>3</v>
      </c>
      <c r="TR42" s="1">
        <v>17</v>
      </c>
      <c r="TS42" s="1">
        <v>5</v>
      </c>
      <c r="TT42" s="1">
        <v>7</v>
      </c>
      <c r="TU42" s="1">
        <v>1</v>
      </c>
      <c r="TV42" s="1">
        <v>2</v>
      </c>
      <c r="TX42" s="1">
        <v>2</v>
      </c>
      <c r="TY42" s="1">
        <v>9</v>
      </c>
      <c r="TZ42" s="1">
        <v>1</v>
      </c>
      <c r="UA42" s="1">
        <v>5</v>
      </c>
      <c r="UB42" s="1">
        <v>1</v>
      </c>
      <c r="UD42" s="1">
        <v>6</v>
      </c>
      <c r="UE42" s="1">
        <v>1</v>
      </c>
      <c r="UF42" s="1">
        <v>9</v>
      </c>
      <c r="UG42" s="1">
        <v>4</v>
      </c>
      <c r="UH42" s="1">
        <v>2</v>
      </c>
      <c r="UI42" s="1">
        <v>1</v>
      </c>
      <c r="UK42" s="1">
        <v>8</v>
      </c>
      <c r="UL42" s="1">
        <v>1</v>
      </c>
      <c r="UM42" s="1">
        <v>15</v>
      </c>
      <c r="UN42" s="1">
        <v>14</v>
      </c>
      <c r="UO42" s="1">
        <v>11</v>
      </c>
      <c r="UP42" s="1">
        <v>4</v>
      </c>
      <c r="UR42" s="11" t="s">
        <v>90</v>
      </c>
      <c r="ZO42" s="13" t="s">
        <v>90</v>
      </c>
      <c r="ZP42" s="1">
        <v>4</v>
      </c>
      <c r="ZQ42" s="1">
        <v>3</v>
      </c>
      <c r="ZR42" s="1">
        <v>6</v>
      </c>
      <c r="ZS42" s="1">
        <v>7</v>
      </c>
      <c r="ZT42" s="1">
        <v>1</v>
      </c>
      <c r="ZU42" s="1">
        <v>8</v>
      </c>
      <c r="ZV42" s="1">
        <v>4</v>
      </c>
      <c r="ZW42" s="1">
        <v>6</v>
      </c>
      <c r="ZX42" s="1">
        <v>7</v>
      </c>
      <c r="ZY42" s="1">
        <v>7</v>
      </c>
      <c r="ZZ42" s="1">
        <v>5</v>
      </c>
      <c r="AAA42" s="1">
        <v>2</v>
      </c>
      <c r="AAB42" s="1">
        <v>10</v>
      </c>
      <c r="AAC42" s="1">
        <v>5</v>
      </c>
      <c r="AAD42" s="1">
        <v>4</v>
      </c>
      <c r="AAE42" s="1">
        <v>8</v>
      </c>
      <c r="AAF42" s="1">
        <v>8</v>
      </c>
      <c r="AAG42" s="1">
        <v>6</v>
      </c>
      <c r="AAH42" s="1">
        <v>7</v>
      </c>
      <c r="AAI42" s="1">
        <v>6</v>
      </c>
      <c r="AAJ42" s="1">
        <v>8</v>
      </c>
      <c r="AAK42" s="1">
        <v>1</v>
      </c>
      <c r="AAL42" s="1">
        <v>6</v>
      </c>
      <c r="AAM42" s="1">
        <v>7</v>
      </c>
      <c r="AAN42" s="1">
        <v>2</v>
      </c>
      <c r="AAO42" s="1">
        <v>10</v>
      </c>
      <c r="AAP42" s="1">
        <v>3</v>
      </c>
      <c r="AAQ42" s="1">
        <v>11</v>
      </c>
      <c r="AAR42" s="1">
        <v>15</v>
      </c>
      <c r="AAS42" s="1">
        <v>3</v>
      </c>
      <c r="AAT42" s="1">
        <v>7</v>
      </c>
      <c r="AAU42" s="1">
        <v>9</v>
      </c>
      <c r="AAV42" s="1">
        <v>5</v>
      </c>
      <c r="AAW42" s="1">
        <v>6</v>
      </c>
      <c r="AAX42" s="1">
        <v>3</v>
      </c>
      <c r="AAY42" s="1">
        <v>3</v>
      </c>
      <c r="AAZ42" s="1">
        <v>5</v>
      </c>
      <c r="ABA42" s="1">
        <v>3</v>
      </c>
      <c r="ABB42" s="1">
        <v>12</v>
      </c>
      <c r="ABC42" s="1">
        <v>7</v>
      </c>
      <c r="ABD42" s="1">
        <v>2</v>
      </c>
      <c r="ABE42" s="1">
        <v>2</v>
      </c>
      <c r="ABF42" s="1">
        <v>11</v>
      </c>
      <c r="ABG42" s="1">
        <v>4</v>
      </c>
      <c r="ABH42" s="8">
        <v>2</v>
      </c>
    </row>
    <row r="43" spans="1:736" x14ac:dyDescent="0.25">
      <c r="A43" s="22"/>
      <c r="B43" s="11" t="s">
        <v>89</v>
      </c>
      <c r="F43" s="1">
        <v>1</v>
      </c>
      <c r="AD43" s="1">
        <v>1</v>
      </c>
      <c r="AJ43" s="1">
        <v>1</v>
      </c>
      <c r="AO43" s="1">
        <v>1</v>
      </c>
      <c r="BF43" s="1">
        <v>1</v>
      </c>
      <c r="CF43" s="1">
        <v>1</v>
      </c>
      <c r="CQ43" s="1">
        <v>1</v>
      </c>
      <c r="CS43" s="1">
        <v>1</v>
      </c>
      <c r="DT43" s="1">
        <v>1</v>
      </c>
      <c r="EJ43" s="1">
        <v>1</v>
      </c>
      <c r="ET43" s="1">
        <v>1</v>
      </c>
      <c r="IC43" s="11" t="s">
        <v>89</v>
      </c>
      <c r="ID43" s="3"/>
      <c r="IE43" s="2">
        <v>5</v>
      </c>
      <c r="IF43" s="2"/>
      <c r="IG43" s="2"/>
      <c r="IH43" s="2"/>
      <c r="II43" s="2">
        <v>1</v>
      </c>
      <c r="IJ43" s="2"/>
      <c r="IK43" s="3"/>
      <c r="IL43" s="2"/>
      <c r="IM43" s="2"/>
      <c r="IN43" s="2">
        <v>1</v>
      </c>
      <c r="IO43" s="2"/>
      <c r="IP43" s="2"/>
      <c r="IQ43" s="2"/>
      <c r="IR43" s="3">
        <v>1</v>
      </c>
      <c r="IS43" s="2"/>
      <c r="IT43" s="2"/>
      <c r="IU43" s="2">
        <v>1</v>
      </c>
      <c r="IV43" s="2"/>
      <c r="IW43" s="2"/>
      <c r="IX43" s="2"/>
      <c r="IY43" s="3"/>
      <c r="IZ43" s="2">
        <v>3</v>
      </c>
      <c r="JA43" s="2"/>
      <c r="JB43" s="2"/>
      <c r="JC43" s="2"/>
      <c r="JD43" s="2"/>
      <c r="JE43" s="2"/>
      <c r="JF43" s="3"/>
      <c r="JG43" s="2"/>
      <c r="JH43" s="2"/>
      <c r="JI43" s="2"/>
      <c r="JJ43" s="2"/>
      <c r="JK43" s="2"/>
      <c r="JL43" s="2"/>
      <c r="JM43" s="3">
        <v>2</v>
      </c>
      <c r="JN43" s="2">
        <v>2</v>
      </c>
      <c r="JO43" s="2"/>
      <c r="JP43" s="2">
        <v>2</v>
      </c>
      <c r="JQ43" s="2"/>
      <c r="JR43" s="2"/>
      <c r="JS43" s="2"/>
      <c r="JT43" s="3"/>
      <c r="JU43" s="2">
        <v>1</v>
      </c>
      <c r="JV43" s="2"/>
      <c r="JW43" s="2">
        <v>1</v>
      </c>
      <c r="JX43" s="2"/>
      <c r="JY43" s="2"/>
      <c r="JZ43" s="2"/>
      <c r="KA43" s="3"/>
      <c r="KB43" s="2">
        <v>4</v>
      </c>
      <c r="KC43" s="2"/>
      <c r="KD43" s="2">
        <v>3</v>
      </c>
      <c r="KE43" s="2">
        <v>2</v>
      </c>
      <c r="KF43" s="2"/>
      <c r="KG43" s="2"/>
      <c r="KH43" s="3">
        <v>1</v>
      </c>
      <c r="KI43" s="2">
        <v>2</v>
      </c>
      <c r="KJ43" s="2"/>
      <c r="KK43" s="2"/>
      <c r="KL43" s="2"/>
      <c r="KM43" s="2"/>
      <c r="KN43" s="2"/>
      <c r="KO43" s="3"/>
      <c r="KP43" s="2">
        <v>3</v>
      </c>
      <c r="KQ43" s="2"/>
      <c r="KR43" s="2"/>
      <c r="KS43" s="2"/>
      <c r="KT43" s="2"/>
      <c r="KU43" s="2"/>
      <c r="KV43" s="3"/>
      <c r="KW43" s="2">
        <v>2</v>
      </c>
      <c r="KX43" s="2"/>
      <c r="KY43" s="2">
        <v>1</v>
      </c>
      <c r="KZ43" s="2"/>
      <c r="LA43" s="2"/>
      <c r="LB43" s="2"/>
      <c r="LC43" s="3">
        <v>2</v>
      </c>
      <c r="LD43" s="2">
        <v>3</v>
      </c>
      <c r="LE43" s="2"/>
      <c r="LF43" s="2"/>
      <c r="LG43" s="2"/>
      <c r="LH43" s="2"/>
      <c r="LI43" s="2"/>
      <c r="LJ43" s="3">
        <v>1</v>
      </c>
      <c r="LK43" s="2">
        <v>2</v>
      </c>
      <c r="LL43" s="2"/>
      <c r="LM43" s="2"/>
      <c r="LN43" s="2"/>
      <c r="LO43" s="2"/>
      <c r="LP43" s="2"/>
      <c r="LQ43" s="3">
        <v>2</v>
      </c>
      <c r="LR43" s="2">
        <v>1</v>
      </c>
      <c r="LS43" s="2"/>
      <c r="LT43" s="2"/>
      <c r="LU43" s="2"/>
      <c r="LV43" s="2"/>
      <c r="LW43" s="2">
        <v>1</v>
      </c>
      <c r="LX43" s="3"/>
      <c r="LY43" s="2">
        <v>3</v>
      </c>
      <c r="LZ43" s="2"/>
      <c r="MA43" s="2"/>
      <c r="MB43" s="2"/>
      <c r="MC43" s="2"/>
      <c r="MD43" s="2"/>
      <c r="ME43" s="3">
        <v>2</v>
      </c>
      <c r="MF43" s="2">
        <v>3</v>
      </c>
      <c r="MG43" s="2"/>
      <c r="MH43" s="2"/>
      <c r="MI43" s="2"/>
      <c r="MJ43" s="2"/>
      <c r="MK43" s="2"/>
      <c r="ML43" s="3"/>
      <c r="MM43" s="2">
        <v>4</v>
      </c>
      <c r="MN43" s="2"/>
      <c r="MO43" s="2"/>
      <c r="MP43" s="2"/>
      <c r="MQ43" s="2"/>
      <c r="MR43" s="2"/>
      <c r="MS43" s="3">
        <v>2</v>
      </c>
      <c r="MT43" s="2"/>
      <c r="MU43" s="2"/>
      <c r="MV43" s="2"/>
      <c r="MW43" s="2"/>
      <c r="MX43" s="2"/>
      <c r="MY43" s="2"/>
      <c r="MZ43" s="11" t="s">
        <v>89</v>
      </c>
      <c r="OV43" s="1">
        <v>1</v>
      </c>
      <c r="PN43" s="1">
        <v>1</v>
      </c>
      <c r="QC43" s="1">
        <v>1</v>
      </c>
      <c r="SF43" s="11" t="s">
        <v>89</v>
      </c>
      <c r="SI43" s="1">
        <v>2</v>
      </c>
      <c r="SJ43" s="1">
        <v>1</v>
      </c>
      <c r="SS43" s="1">
        <v>1</v>
      </c>
      <c r="ST43" s="1">
        <v>2</v>
      </c>
      <c r="TH43" s="1">
        <v>1</v>
      </c>
      <c r="TV43" s="1">
        <v>2</v>
      </c>
      <c r="TY43" s="1">
        <v>1</v>
      </c>
      <c r="UJ43" s="1">
        <v>1</v>
      </c>
      <c r="UQ43" s="1">
        <v>1</v>
      </c>
      <c r="UR43" s="11" t="s">
        <v>89</v>
      </c>
      <c r="VW43" s="1">
        <v>2</v>
      </c>
      <c r="XK43" s="1">
        <v>2</v>
      </c>
      <c r="XN43" s="1">
        <v>1</v>
      </c>
      <c r="ZA43" s="1">
        <v>2</v>
      </c>
      <c r="ZC43" s="1">
        <v>1</v>
      </c>
      <c r="ZO43" s="13" t="s">
        <v>89</v>
      </c>
      <c r="ZR43" s="1">
        <v>2</v>
      </c>
      <c r="ZS43" s="1">
        <v>2</v>
      </c>
      <c r="ZX43" s="1">
        <v>3</v>
      </c>
      <c r="AAC43" s="1">
        <v>2</v>
      </c>
      <c r="AAL43" s="1">
        <v>4</v>
      </c>
      <c r="AAN43" s="1">
        <v>2</v>
      </c>
      <c r="AAP43" s="1">
        <v>1</v>
      </c>
      <c r="AAS43" s="1">
        <v>1</v>
      </c>
      <c r="AAV43" s="1">
        <v>2</v>
      </c>
      <c r="ABA43" s="1">
        <v>1</v>
      </c>
      <c r="ABB43" s="1">
        <v>1</v>
      </c>
      <c r="ABC43" s="1">
        <v>2</v>
      </c>
      <c r="ABF43" s="1">
        <v>3</v>
      </c>
      <c r="ABH43" s="8"/>
    </row>
    <row r="44" spans="1:736" x14ac:dyDescent="0.25">
      <c r="A44" s="22"/>
      <c r="B44" s="11" t="s">
        <v>88</v>
      </c>
      <c r="IC44" s="11" t="s">
        <v>88</v>
      </c>
      <c r="MZ44" s="11" t="s">
        <v>88</v>
      </c>
      <c r="SF44" s="11" t="s">
        <v>88</v>
      </c>
      <c r="UR44" s="11" t="s">
        <v>88</v>
      </c>
      <c r="VI44" s="1">
        <v>1</v>
      </c>
      <c r="VN44" s="1">
        <v>1</v>
      </c>
      <c r="WP44" s="1">
        <v>1</v>
      </c>
      <c r="XA44" s="1">
        <v>1</v>
      </c>
      <c r="XS44" s="1">
        <v>3</v>
      </c>
      <c r="XT44" s="1">
        <v>1</v>
      </c>
      <c r="YN44" s="1">
        <v>1</v>
      </c>
      <c r="ZI44" s="1">
        <v>1</v>
      </c>
      <c r="ZO44" s="13" t="s">
        <v>88</v>
      </c>
      <c r="ZP44" s="1">
        <v>3</v>
      </c>
      <c r="ZQ44" s="1">
        <v>5</v>
      </c>
      <c r="ZV44" s="1">
        <v>5</v>
      </c>
      <c r="ZY44" s="1">
        <v>1</v>
      </c>
      <c r="ZZ44" s="1">
        <v>2</v>
      </c>
      <c r="AAA44" s="1">
        <v>4</v>
      </c>
      <c r="AAE44" s="1">
        <v>6</v>
      </c>
      <c r="AAF44" s="1">
        <v>10</v>
      </c>
      <c r="AAK44" s="1">
        <v>2</v>
      </c>
      <c r="AAL44" s="1">
        <v>1</v>
      </c>
      <c r="AAO44" s="1">
        <v>2</v>
      </c>
      <c r="AAP44" s="1">
        <v>3</v>
      </c>
      <c r="AAU44" s="1">
        <v>5</v>
      </c>
      <c r="AAV44" s="1">
        <v>1</v>
      </c>
      <c r="AAZ44" s="1">
        <v>4</v>
      </c>
      <c r="ABD44" s="1">
        <v>2</v>
      </c>
      <c r="ABG44" s="1">
        <v>1</v>
      </c>
      <c r="ABH44" s="8"/>
    </row>
    <row r="45" spans="1:736" x14ac:dyDescent="0.25">
      <c r="A45" s="22"/>
      <c r="B45" s="11" t="s">
        <v>87</v>
      </c>
      <c r="AY45" s="1">
        <v>1</v>
      </c>
      <c r="AZ45" s="1">
        <v>1</v>
      </c>
      <c r="BV45" s="1">
        <v>1</v>
      </c>
      <c r="BZ45" s="1">
        <v>1</v>
      </c>
      <c r="CB45" s="1">
        <v>2</v>
      </c>
      <c r="CL45" s="1">
        <v>1</v>
      </c>
      <c r="CW45" s="1">
        <v>2</v>
      </c>
      <c r="DF45" s="1">
        <v>1</v>
      </c>
      <c r="DJ45" s="1">
        <v>1</v>
      </c>
      <c r="DL45" s="1">
        <v>1</v>
      </c>
      <c r="DV45" s="1">
        <v>1</v>
      </c>
      <c r="DZ45" s="1">
        <v>1</v>
      </c>
      <c r="EE45" s="1">
        <v>1</v>
      </c>
      <c r="EG45" s="1">
        <v>1</v>
      </c>
      <c r="EM45" s="1">
        <v>2</v>
      </c>
      <c r="EO45" s="1">
        <v>1</v>
      </c>
      <c r="FL45" s="1">
        <v>1</v>
      </c>
      <c r="GO45" s="1">
        <v>4</v>
      </c>
      <c r="GP45" s="1">
        <v>1</v>
      </c>
      <c r="GY45" s="1">
        <v>7</v>
      </c>
      <c r="IC45" s="11" t="s">
        <v>87</v>
      </c>
      <c r="ID45" s="3"/>
      <c r="IE45" s="2"/>
      <c r="IF45" s="2"/>
      <c r="IG45" s="2"/>
      <c r="IH45" s="2">
        <v>1</v>
      </c>
      <c r="II45" s="2"/>
      <c r="IJ45" s="2"/>
      <c r="IK45" s="3"/>
      <c r="IL45" s="2"/>
      <c r="IM45" s="2"/>
      <c r="IN45" s="2"/>
      <c r="IO45" s="2"/>
      <c r="IP45" s="2">
        <v>2</v>
      </c>
      <c r="IQ45" s="2">
        <v>1</v>
      </c>
      <c r="IR45" s="3"/>
      <c r="IS45" s="2"/>
      <c r="IT45" s="2"/>
      <c r="IU45" s="2">
        <v>1</v>
      </c>
      <c r="IV45" s="2">
        <v>1</v>
      </c>
      <c r="IW45" s="2">
        <v>1</v>
      </c>
      <c r="IX45" s="2"/>
      <c r="IY45" s="3"/>
      <c r="IZ45" s="2"/>
      <c r="JA45" s="2"/>
      <c r="JB45" s="2"/>
      <c r="JC45" s="2"/>
      <c r="JD45" s="2">
        <v>1</v>
      </c>
      <c r="JE45" s="2"/>
      <c r="JF45" s="3"/>
      <c r="JG45" s="2"/>
      <c r="JH45" s="2"/>
      <c r="JI45" s="2"/>
      <c r="JJ45" s="2"/>
      <c r="JK45" s="2"/>
      <c r="JL45" s="2"/>
      <c r="JM45" s="3"/>
      <c r="JN45" s="2">
        <v>1</v>
      </c>
      <c r="JO45" s="2">
        <v>1</v>
      </c>
      <c r="JP45" s="2">
        <v>1</v>
      </c>
      <c r="JQ45" s="2"/>
      <c r="JR45" s="2">
        <v>1</v>
      </c>
      <c r="JS45" s="2">
        <v>1</v>
      </c>
      <c r="JT45" s="3"/>
      <c r="JU45" s="2"/>
      <c r="JV45" s="2"/>
      <c r="JW45" s="2">
        <v>1</v>
      </c>
      <c r="JX45" s="2"/>
      <c r="JY45" s="2"/>
      <c r="JZ45" s="2"/>
      <c r="KA45" s="3"/>
      <c r="KB45" s="2"/>
      <c r="KC45" s="2"/>
      <c r="KD45" s="2">
        <v>1</v>
      </c>
      <c r="KE45" s="2"/>
      <c r="KF45" s="2"/>
      <c r="KG45" s="2"/>
      <c r="KH45" s="3"/>
      <c r="KI45" s="2">
        <v>1</v>
      </c>
      <c r="KJ45" s="2"/>
      <c r="KK45" s="2"/>
      <c r="KL45" s="2">
        <v>1</v>
      </c>
      <c r="KM45" s="2">
        <v>1</v>
      </c>
      <c r="KN45" s="2"/>
      <c r="KO45" s="3"/>
      <c r="KP45" s="2">
        <v>1</v>
      </c>
      <c r="KQ45" s="2">
        <v>1</v>
      </c>
      <c r="KR45" s="2">
        <v>2</v>
      </c>
      <c r="KS45" s="2">
        <v>2</v>
      </c>
      <c r="KT45" s="2">
        <v>3</v>
      </c>
      <c r="KU45" s="2"/>
      <c r="KV45" s="3">
        <v>1</v>
      </c>
      <c r="KW45" s="2">
        <v>1</v>
      </c>
      <c r="KX45" s="2">
        <v>1</v>
      </c>
      <c r="KY45" s="2">
        <v>1</v>
      </c>
      <c r="KZ45" s="2">
        <v>3</v>
      </c>
      <c r="LA45" s="2">
        <v>1</v>
      </c>
      <c r="LB45" s="2"/>
      <c r="LC45" s="3"/>
      <c r="LD45" s="2"/>
      <c r="LE45" s="2"/>
      <c r="LF45" s="2">
        <v>1</v>
      </c>
      <c r="LG45" s="2"/>
      <c r="LH45" s="2"/>
      <c r="LI45" s="2"/>
      <c r="LJ45" s="3"/>
      <c r="LK45" s="2">
        <v>1</v>
      </c>
      <c r="LL45" s="2"/>
      <c r="LM45" s="2">
        <v>1</v>
      </c>
      <c r="LN45" s="2"/>
      <c r="LO45" s="2"/>
      <c r="LP45" s="2"/>
      <c r="LQ45" s="3"/>
      <c r="LR45" s="2">
        <v>1</v>
      </c>
      <c r="LS45" s="2"/>
      <c r="LT45" s="2"/>
      <c r="LU45" s="2"/>
      <c r="LV45" s="2"/>
      <c r="LW45" s="2"/>
      <c r="LX45" s="3"/>
      <c r="LY45" s="2"/>
      <c r="LZ45" s="2">
        <v>1</v>
      </c>
      <c r="MA45" s="2">
        <v>2</v>
      </c>
      <c r="MB45" s="2"/>
      <c r="MC45" s="2"/>
      <c r="MD45" s="2"/>
      <c r="ME45" s="3"/>
      <c r="MF45" s="2"/>
      <c r="MG45" s="2"/>
      <c r="MH45" s="2"/>
      <c r="MI45" s="2"/>
      <c r="MJ45" s="2">
        <v>1</v>
      </c>
      <c r="MK45" s="2"/>
      <c r="ML45" s="3"/>
      <c r="MM45" s="2">
        <v>1</v>
      </c>
      <c r="MN45" s="2"/>
      <c r="MO45" s="2"/>
      <c r="MP45" s="2"/>
      <c r="MQ45" s="2"/>
      <c r="MR45" s="2">
        <v>1</v>
      </c>
      <c r="MS45" s="3"/>
      <c r="MT45" s="2"/>
      <c r="MU45" s="2"/>
      <c r="MV45" s="2"/>
      <c r="MW45" s="2"/>
      <c r="MX45" s="2"/>
      <c r="MY45" s="2"/>
      <c r="MZ45" s="11" t="s">
        <v>87</v>
      </c>
      <c r="NG45" s="1">
        <v>3</v>
      </c>
      <c r="NH45" s="1">
        <v>1</v>
      </c>
      <c r="NI45" s="1">
        <v>1</v>
      </c>
      <c r="NK45" s="1">
        <v>2</v>
      </c>
      <c r="NW45" s="1">
        <v>1</v>
      </c>
      <c r="NX45" s="1">
        <v>3</v>
      </c>
      <c r="NY45" s="1">
        <v>6</v>
      </c>
      <c r="NZ45" s="1">
        <v>2</v>
      </c>
      <c r="OC45" s="1">
        <v>1</v>
      </c>
      <c r="OD45" s="1">
        <v>2</v>
      </c>
      <c r="OM45" s="1">
        <v>1</v>
      </c>
      <c r="OO45" s="1">
        <v>3</v>
      </c>
      <c r="OQ45" s="1">
        <v>1</v>
      </c>
      <c r="OZ45" s="1">
        <v>1</v>
      </c>
      <c r="PA45" s="1">
        <v>1</v>
      </c>
      <c r="PC45" s="1">
        <v>4</v>
      </c>
      <c r="PD45" s="1">
        <v>3</v>
      </c>
      <c r="PG45" s="1">
        <v>3</v>
      </c>
      <c r="PI45" s="1">
        <v>2</v>
      </c>
      <c r="PO45" s="1">
        <v>5</v>
      </c>
      <c r="PP45" s="1">
        <v>2</v>
      </c>
      <c r="PQ45" s="1">
        <v>6</v>
      </c>
      <c r="PR45" s="1">
        <v>5</v>
      </c>
      <c r="PS45" s="1">
        <v>2</v>
      </c>
      <c r="PW45" s="1">
        <v>1</v>
      </c>
      <c r="QF45" s="1">
        <v>1</v>
      </c>
      <c r="QG45" s="1">
        <v>4</v>
      </c>
      <c r="QH45" s="1">
        <v>1</v>
      </c>
      <c r="QK45" s="1">
        <v>1</v>
      </c>
      <c r="QU45" s="1">
        <v>2</v>
      </c>
      <c r="QV45" s="1">
        <v>1</v>
      </c>
      <c r="QW45" s="1">
        <v>1</v>
      </c>
      <c r="RA45" s="1">
        <v>2</v>
      </c>
      <c r="RH45" s="1">
        <v>1</v>
      </c>
      <c r="RK45" s="1">
        <v>5</v>
      </c>
      <c r="RO45" s="1">
        <v>1</v>
      </c>
      <c r="RV45" s="1">
        <v>1</v>
      </c>
      <c r="RX45" s="1">
        <v>1</v>
      </c>
      <c r="RY45" s="1">
        <v>3</v>
      </c>
      <c r="RZ45" s="1">
        <v>1</v>
      </c>
      <c r="SA45" s="1">
        <v>1</v>
      </c>
      <c r="SF45" s="11" t="s">
        <v>87</v>
      </c>
      <c r="SM45" s="1">
        <v>2</v>
      </c>
      <c r="ST45" s="1">
        <v>1</v>
      </c>
      <c r="SU45" s="1">
        <v>1</v>
      </c>
      <c r="TA45" s="1">
        <v>1</v>
      </c>
      <c r="TB45" s="1">
        <v>1</v>
      </c>
      <c r="TD45" s="1">
        <v>1</v>
      </c>
      <c r="TH45" s="1">
        <v>3</v>
      </c>
      <c r="TI45" s="1">
        <v>1</v>
      </c>
      <c r="TO45" s="1">
        <v>3</v>
      </c>
      <c r="TP45" s="1">
        <v>2</v>
      </c>
      <c r="TQ45" s="1">
        <v>1</v>
      </c>
      <c r="TS45" s="1">
        <v>2</v>
      </c>
      <c r="TU45" s="1">
        <v>1</v>
      </c>
      <c r="TV45" s="1">
        <v>3</v>
      </c>
      <c r="TW45" s="1">
        <v>2</v>
      </c>
      <c r="UC45" s="1">
        <v>2</v>
      </c>
      <c r="UJ45" s="1">
        <v>1</v>
      </c>
      <c r="UK45" s="1">
        <v>1</v>
      </c>
      <c r="UQ45" s="1">
        <v>2</v>
      </c>
      <c r="UR45" s="11" t="s">
        <v>87</v>
      </c>
      <c r="UW45" s="1">
        <v>1</v>
      </c>
      <c r="UZ45" s="1">
        <v>4</v>
      </c>
      <c r="VA45" s="1">
        <v>3</v>
      </c>
      <c r="VB45" s="1">
        <v>5</v>
      </c>
      <c r="VC45" s="1">
        <v>3</v>
      </c>
      <c r="VD45" s="1">
        <v>1</v>
      </c>
      <c r="VE45" s="1">
        <v>2</v>
      </c>
      <c r="VK45" s="1">
        <v>1</v>
      </c>
      <c r="VN45" s="1">
        <v>8</v>
      </c>
      <c r="VO45" s="1">
        <v>5</v>
      </c>
      <c r="VP45" s="1">
        <v>13</v>
      </c>
      <c r="VQ45" s="1">
        <v>2</v>
      </c>
      <c r="VR45" s="1">
        <v>6</v>
      </c>
      <c r="VS45" s="1">
        <v>2</v>
      </c>
      <c r="VY45" s="1">
        <v>1</v>
      </c>
      <c r="WB45" s="1">
        <v>6</v>
      </c>
      <c r="WC45" s="1">
        <v>1</v>
      </c>
      <c r="WD45" s="1">
        <v>5</v>
      </c>
      <c r="WE45" s="1">
        <v>3</v>
      </c>
      <c r="WF45" s="1">
        <v>4</v>
      </c>
      <c r="WG45" s="1">
        <v>4</v>
      </c>
      <c r="WH45" s="1">
        <v>1</v>
      </c>
      <c r="WK45" s="1">
        <v>1</v>
      </c>
      <c r="WN45" s="1">
        <v>1</v>
      </c>
      <c r="WP45" s="1">
        <v>9</v>
      </c>
      <c r="WQ45" s="1">
        <v>6</v>
      </c>
      <c r="WR45" s="1">
        <v>12</v>
      </c>
      <c r="WS45" s="1">
        <v>2</v>
      </c>
      <c r="WT45" s="1">
        <v>7</v>
      </c>
      <c r="WU45" s="1">
        <v>5</v>
      </c>
      <c r="WV45" s="1">
        <v>1</v>
      </c>
      <c r="WZ45" s="1">
        <v>2</v>
      </c>
      <c r="XA45" s="1">
        <v>1</v>
      </c>
      <c r="XD45" s="1">
        <v>9</v>
      </c>
      <c r="XE45" s="1">
        <v>6</v>
      </c>
      <c r="XF45" s="1">
        <v>18</v>
      </c>
      <c r="XG45" s="1">
        <v>3</v>
      </c>
      <c r="XH45" s="1">
        <v>6</v>
      </c>
      <c r="XN45" s="1">
        <v>1</v>
      </c>
      <c r="XR45" s="1">
        <v>12</v>
      </c>
      <c r="XS45" s="1">
        <v>4</v>
      </c>
      <c r="XT45" s="1">
        <v>8</v>
      </c>
      <c r="XU45" s="1">
        <v>3</v>
      </c>
      <c r="XV45" s="1">
        <v>4</v>
      </c>
      <c r="XW45" s="1">
        <v>4</v>
      </c>
      <c r="XX45" s="1">
        <v>2</v>
      </c>
      <c r="YB45" s="1">
        <v>1</v>
      </c>
      <c r="YF45" s="1">
        <v>10</v>
      </c>
      <c r="YG45" s="1">
        <v>11</v>
      </c>
      <c r="YH45" s="1">
        <v>12</v>
      </c>
      <c r="YI45" s="1">
        <v>2</v>
      </c>
      <c r="YJ45" s="1">
        <v>7</v>
      </c>
      <c r="YK45" s="1">
        <v>5</v>
      </c>
      <c r="YQ45" s="1">
        <v>1</v>
      </c>
      <c r="YT45" s="1">
        <v>8</v>
      </c>
      <c r="YU45" s="1">
        <v>8</v>
      </c>
      <c r="YV45" s="1">
        <v>12</v>
      </c>
      <c r="YW45" s="1">
        <v>5</v>
      </c>
      <c r="YX45" s="1">
        <v>9</v>
      </c>
      <c r="YY45" s="1">
        <v>3</v>
      </c>
      <c r="ZD45" s="1">
        <v>1</v>
      </c>
      <c r="ZE45" s="1">
        <v>1</v>
      </c>
      <c r="ZH45" s="1">
        <v>3</v>
      </c>
      <c r="ZI45" s="1">
        <v>9</v>
      </c>
      <c r="ZJ45" s="1">
        <v>7</v>
      </c>
      <c r="ZK45" s="1">
        <v>4</v>
      </c>
      <c r="ZL45" s="1">
        <v>1</v>
      </c>
      <c r="ZM45" s="1">
        <v>3</v>
      </c>
      <c r="ZN45" s="1">
        <v>1</v>
      </c>
      <c r="ZO45" s="13" t="s">
        <v>87</v>
      </c>
      <c r="ZQ45" s="1">
        <v>4</v>
      </c>
      <c r="ZS45" s="1">
        <v>1</v>
      </c>
      <c r="ZT45" s="1">
        <v>3</v>
      </c>
      <c r="ZU45" s="1">
        <v>1</v>
      </c>
      <c r="ZX45" s="1">
        <v>4</v>
      </c>
      <c r="ZY45" s="1">
        <v>1</v>
      </c>
      <c r="ZZ45" s="1">
        <v>2</v>
      </c>
      <c r="AAA45" s="1">
        <v>3</v>
      </c>
      <c r="AAC45" s="1">
        <v>2</v>
      </c>
      <c r="AAD45" s="1">
        <v>4</v>
      </c>
      <c r="AAE45" s="1">
        <v>1</v>
      </c>
      <c r="AAF45" s="1">
        <v>2</v>
      </c>
      <c r="AAI45" s="1">
        <v>1</v>
      </c>
      <c r="AAJ45" s="1">
        <v>1</v>
      </c>
      <c r="AAK45" s="1">
        <v>3</v>
      </c>
      <c r="AAL45" s="1">
        <v>4</v>
      </c>
      <c r="AAM45" s="1">
        <v>5</v>
      </c>
      <c r="AAN45" s="1">
        <v>1</v>
      </c>
      <c r="AAO45" s="1">
        <v>1</v>
      </c>
      <c r="AAP45" s="1">
        <v>6</v>
      </c>
      <c r="AAQ45" s="1">
        <v>1</v>
      </c>
      <c r="AAR45" s="1">
        <v>1</v>
      </c>
      <c r="AAS45" s="1">
        <v>1</v>
      </c>
      <c r="AAT45" s="1">
        <v>2</v>
      </c>
      <c r="AAU45" s="1">
        <v>3</v>
      </c>
      <c r="AAW45" s="1">
        <v>1</v>
      </c>
      <c r="AAX45" s="1">
        <v>1</v>
      </c>
      <c r="AAY45" s="1">
        <v>1</v>
      </c>
      <c r="AAZ45" s="1">
        <v>3</v>
      </c>
      <c r="ABA45" s="1">
        <v>2</v>
      </c>
      <c r="ABC45" s="1">
        <v>4</v>
      </c>
      <c r="ABD45" s="1">
        <v>1</v>
      </c>
      <c r="ABE45" s="1">
        <v>3</v>
      </c>
      <c r="ABF45" s="1">
        <v>1</v>
      </c>
      <c r="ABG45" s="1">
        <v>4</v>
      </c>
      <c r="ABH45" s="8">
        <v>1</v>
      </c>
    </row>
    <row r="46" spans="1:736" x14ac:dyDescent="0.25">
      <c r="A46" s="22"/>
      <c r="B46" s="11" t="s">
        <v>86</v>
      </c>
      <c r="IC46" s="11" t="s">
        <v>86</v>
      </c>
      <c r="MZ46" s="11" t="s">
        <v>86</v>
      </c>
      <c r="OS46" s="1">
        <v>1</v>
      </c>
      <c r="SF46" s="11" t="s">
        <v>86</v>
      </c>
      <c r="UR46" s="11" t="s">
        <v>86</v>
      </c>
      <c r="ZO46" s="13" t="s">
        <v>86</v>
      </c>
      <c r="ABH46" s="8"/>
    </row>
    <row r="47" spans="1:736" x14ac:dyDescent="0.25">
      <c r="A47" s="22"/>
      <c r="B47" s="11" t="s">
        <v>85</v>
      </c>
      <c r="IC47" s="11" t="s">
        <v>85</v>
      </c>
      <c r="MZ47" s="11" t="s">
        <v>85</v>
      </c>
      <c r="SF47" s="11" t="s">
        <v>85</v>
      </c>
      <c r="UR47" s="11" t="s">
        <v>85</v>
      </c>
      <c r="WU47" s="1">
        <v>1</v>
      </c>
      <c r="ZO47" s="13" t="s">
        <v>85</v>
      </c>
      <c r="ZP47" s="1">
        <v>2</v>
      </c>
      <c r="ZQ47" s="1">
        <v>5</v>
      </c>
      <c r="ZU47" s="1">
        <v>1</v>
      </c>
      <c r="ZV47" s="1">
        <v>5</v>
      </c>
      <c r="AAE47" s="1">
        <v>1</v>
      </c>
      <c r="AAF47" s="1">
        <v>1</v>
      </c>
      <c r="AAJ47" s="1">
        <v>1</v>
      </c>
      <c r="AAK47" s="1">
        <v>5</v>
      </c>
      <c r="AAO47" s="1">
        <v>3</v>
      </c>
      <c r="AAP47" s="1">
        <v>4</v>
      </c>
      <c r="AAT47" s="1">
        <v>6</v>
      </c>
      <c r="AAU47" s="1">
        <v>4</v>
      </c>
      <c r="AAY47" s="1">
        <v>2</v>
      </c>
      <c r="ABE47" s="1">
        <v>1</v>
      </c>
      <c r="ABH47" s="8"/>
    </row>
    <row r="48" spans="1:736" x14ac:dyDescent="0.25">
      <c r="A48" s="22"/>
      <c r="B48" s="11" t="s">
        <v>84</v>
      </c>
      <c r="D48" s="1">
        <v>2</v>
      </c>
      <c r="E48" s="1">
        <v>5</v>
      </c>
      <c r="F48" s="1">
        <v>11</v>
      </c>
      <c r="G48" s="1">
        <v>11</v>
      </c>
      <c r="H48" s="1">
        <v>4</v>
      </c>
      <c r="J48" s="1">
        <v>2</v>
      </c>
      <c r="K48" s="1">
        <v>1</v>
      </c>
      <c r="L48" s="1">
        <v>14</v>
      </c>
      <c r="M48" s="1">
        <v>26</v>
      </c>
      <c r="N48" s="1">
        <v>5</v>
      </c>
      <c r="O48" s="1">
        <v>10</v>
      </c>
      <c r="P48" s="1">
        <v>1</v>
      </c>
      <c r="S48" s="1">
        <v>9</v>
      </c>
      <c r="T48" s="1">
        <v>5</v>
      </c>
      <c r="U48" s="1">
        <v>3</v>
      </c>
      <c r="V48" s="1">
        <v>3</v>
      </c>
      <c r="W48" s="1">
        <v>1</v>
      </c>
      <c r="X48" s="1">
        <v>4</v>
      </c>
      <c r="Y48" s="1">
        <v>13</v>
      </c>
      <c r="Z48" s="1">
        <v>21</v>
      </c>
      <c r="AA48" s="1">
        <v>23</v>
      </c>
      <c r="AB48" s="1">
        <v>8</v>
      </c>
      <c r="AF48" s="1">
        <v>9</v>
      </c>
      <c r="AH48" s="1">
        <v>2</v>
      </c>
      <c r="AI48" s="1">
        <v>4</v>
      </c>
      <c r="AJ48" s="1">
        <v>7</v>
      </c>
      <c r="AK48" s="1">
        <v>6</v>
      </c>
      <c r="AL48" s="1">
        <v>7</v>
      </c>
      <c r="AM48" s="1">
        <v>24</v>
      </c>
      <c r="AN48" s="1">
        <v>25</v>
      </c>
      <c r="AO48" s="1">
        <v>16</v>
      </c>
      <c r="AQ48" s="1">
        <v>1</v>
      </c>
      <c r="AR48" s="1">
        <v>6</v>
      </c>
      <c r="AS48" s="1">
        <v>7</v>
      </c>
      <c r="AT48" s="1">
        <v>5</v>
      </c>
      <c r="AU48" s="1">
        <v>1</v>
      </c>
      <c r="AV48" s="1">
        <v>4</v>
      </c>
      <c r="AW48" s="1">
        <v>12</v>
      </c>
      <c r="AX48" s="1">
        <v>4</v>
      </c>
      <c r="AY48" s="1">
        <v>10</v>
      </c>
      <c r="AZ48" s="1">
        <v>37</v>
      </c>
      <c r="BA48" s="1">
        <v>30</v>
      </c>
      <c r="BB48" s="1">
        <v>17</v>
      </c>
      <c r="BC48" s="1">
        <v>1</v>
      </c>
      <c r="BD48" s="1">
        <v>1</v>
      </c>
      <c r="BE48" s="1">
        <v>3</v>
      </c>
      <c r="BF48" s="1">
        <v>6</v>
      </c>
      <c r="BG48" s="1">
        <v>2</v>
      </c>
      <c r="BI48" s="1">
        <v>2</v>
      </c>
      <c r="BJ48" s="1">
        <v>12</v>
      </c>
      <c r="BK48" s="1">
        <v>5</v>
      </c>
      <c r="BL48" s="1">
        <v>8</v>
      </c>
      <c r="BM48" s="1">
        <v>37</v>
      </c>
      <c r="BN48" s="1">
        <v>12</v>
      </c>
      <c r="BO48" s="1">
        <v>21</v>
      </c>
      <c r="BR48" s="1">
        <v>3</v>
      </c>
      <c r="BS48" s="1">
        <v>6</v>
      </c>
      <c r="BT48" s="1">
        <v>3</v>
      </c>
      <c r="BU48" s="1">
        <v>2</v>
      </c>
      <c r="BV48" s="1">
        <v>3</v>
      </c>
      <c r="BW48" s="1">
        <v>5</v>
      </c>
      <c r="BX48" s="1">
        <v>4</v>
      </c>
      <c r="BY48" s="1">
        <v>7</v>
      </c>
      <c r="BZ48" s="1">
        <v>24</v>
      </c>
      <c r="CA48" s="1">
        <v>12</v>
      </c>
      <c r="CB48" s="1">
        <v>7</v>
      </c>
      <c r="CC48" s="1">
        <v>1</v>
      </c>
      <c r="CD48" s="1">
        <v>2</v>
      </c>
      <c r="CE48" s="1">
        <v>3</v>
      </c>
      <c r="CF48" s="1">
        <v>3</v>
      </c>
      <c r="CG48" s="1">
        <v>2</v>
      </c>
      <c r="CH48" s="1">
        <v>1</v>
      </c>
      <c r="CI48" s="1">
        <v>1</v>
      </c>
      <c r="CJ48" s="1">
        <v>9</v>
      </c>
      <c r="CK48" s="1">
        <v>4</v>
      </c>
      <c r="CL48" s="1">
        <v>17</v>
      </c>
      <c r="CM48" s="1">
        <v>52</v>
      </c>
      <c r="CN48" s="1">
        <v>25</v>
      </c>
      <c r="CO48" s="1">
        <v>15</v>
      </c>
      <c r="CP48" s="1">
        <v>1</v>
      </c>
      <c r="CR48" s="1">
        <v>1</v>
      </c>
      <c r="CS48" s="1">
        <v>2</v>
      </c>
      <c r="CT48" s="1">
        <v>1</v>
      </c>
      <c r="CU48" s="1">
        <v>3</v>
      </c>
      <c r="CV48" s="1">
        <v>3</v>
      </c>
      <c r="CW48" s="1">
        <v>11</v>
      </c>
      <c r="CX48" s="1">
        <v>6</v>
      </c>
      <c r="CY48" s="1">
        <v>13</v>
      </c>
      <c r="CZ48" s="1">
        <v>29</v>
      </c>
      <c r="DA48" s="1">
        <v>27</v>
      </c>
      <c r="DB48" s="1">
        <v>9</v>
      </c>
      <c r="DD48" s="1">
        <v>2</v>
      </c>
      <c r="DE48" s="1">
        <v>3</v>
      </c>
      <c r="DF48" s="1">
        <v>1</v>
      </c>
      <c r="DG48" s="1">
        <v>6</v>
      </c>
      <c r="DI48" s="1">
        <v>3</v>
      </c>
      <c r="DJ48" s="1">
        <v>7</v>
      </c>
      <c r="DK48" s="1">
        <v>7</v>
      </c>
      <c r="DL48" s="1">
        <v>20</v>
      </c>
      <c r="DM48" s="1">
        <v>23</v>
      </c>
      <c r="DN48" s="1">
        <v>20</v>
      </c>
      <c r="DO48" s="1">
        <v>6</v>
      </c>
      <c r="DR48" s="1">
        <v>1</v>
      </c>
      <c r="DS48" s="1">
        <v>5</v>
      </c>
      <c r="DT48" s="1">
        <v>6</v>
      </c>
      <c r="DV48" s="1">
        <v>3</v>
      </c>
      <c r="DW48" s="1">
        <v>7</v>
      </c>
      <c r="DX48" s="1">
        <v>9</v>
      </c>
      <c r="DY48" s="1">
        <v>9</v>
      </c>
      <c r="DZ48" s="1">
        <v>12</v>
      </c>
      <c r="EA48" s="1">
        <v>16</v>
      </c>
      <c r="EB48" s="1">
        <v>19</v>
      </c>
      <c r="EC48" s="1">
        <v>1</v>
      </c>
      <c r="ED48" s="1">
        <v>2</v>
      </c>
      <c r="EF48" s="1">
        <v>4</v>
      </c>
      <c r="EG48" s="1">
        <v>2</v>
      </c>
      <c r="EH48" s="1">
        <v>3</v>
      </c>
      <c r="EI48" s="1">
        <v>14</v>
      </c>
      <c r="EJ48" s="1">
        <v>8</v>
      </c>
      <c r="EK48" s="1">
        <v>9</v>
      </c>
      <c r="EL48" s="1">
        <v>9</v>
      </c>
      <c r="EM48" s="1">
        <v>19</v>
      </c>
      <c r="EN48" s="1">
        <v>24</v>
      </c>
      <c r="EO48" s="1">
        <v>18</v>
      </c>
      <c r="ER48" s="1">
        <v>3</v>
      </c>
      <c r="ES48" s="1">
        <v>2</v>
      </c>
      <c r="ET48" s="1">
        <v>8</v>
      </c>
      <c r="EW48" s="1">
        <v>5</v>
      </c>
      <c r="EX48" s="1">
        <v>8</v>
      </c>
      <c r="EY48" s="1">
        <v>10</v>
      </c>
      <c r="EZ48" s="1">
        <v>24</v>
      </c>
      <c r="FA48" s="1">
        <v>29</v>
      </c>
      <c r="FB48" s="1">
        <v>17</v>
      </c>
      <c r="FE48" s="1">
        <v>3</v>
      </c>
      <c r="FF48" s="1">
        <v>1</v>
      </c>
      <c r="FG48" s="1">
        <v>2</v>
      </c>
      <c r="FH48" s="1">
        <v>2</v>
      </c>
      <c r="FI48" s="1">
        <v>4</v>
      </c>
      <c r="FJ48" s="1">
        <v>14</v>
      </c>
      <c r="FK48" s="1">
        <v>9</v>
      </c>
      <c r="FL48" s="1">
        <v>18</v>
      </c>
      <c r="FM48" s="1">
        <v>19</v>
      </c>
      <c r="FN48" s="1">
        <v>30</v>
      </c>
      <c r="FO48" s="1">
        <v>17</v>
      </c>
      <c r="FP48" s="1">
        <v>1</v>
      </c>
      <c r="FQ48" s="1">
        <v>4</v>
      </c>
      <c r="FR48" s="1">
        <v>3</v>
      </c>
      <c r="FS48" s="1">
        <v>1</v>
      </c>
      <c r="FT48" s="1">
        <v>5</v>
      </c>
      <c r="FV48" s="1">
        <v>3</v>
      </c>
      <c r="FW48" s="1">
        <v>6</v>
      </c>
      <c r="FX48" s="1">
        <v>3</v>
      </c>
      <c r="FY48" s="1">
        <v>12</v>
      </c>
      <c r="FZ48" s="1">
        <v>14</v>
      </c>
      <c r="GA48" s="1">
        <v>21</v>
      </c>
      <c r="GB48" s="1">
        <v>11</v>
      </c>
      <c r="GE48" s="1">
        <v>2</v>
      </c>
      <c r="GF48" s="1">
        <v>4</v>
      </c>
      <c r="GG48" s="1">
        <v>4</v>
      </c>
      <c r="GH48" s="1">
        <v>2</v>
      </c>
      <c r="GI48" s="1">
        <v>9</v>
      </c>
      <c r="GJ48" s="1">
        <v>11</v>
      </c>
      <c r="GK48" s="1">
        <v>7</v>
      </c>
      <c r="GL48" s="1">
        <v>14</v>
      </c>
      <c r="GM48" s="1">
        <v>19</v>
      </c>
      <c r="GN48" s="1">
        <v>23</v>
      </c>
      <c r="GO48" s="1">
        <v>13</v>
      </c>
      <c r="GQ48" s="1">
        <v>2</v>
      </c>
      <c r="GR48" s="1">
        <v>4</v>
      </c>
      <c r="GS48" s="1">
        <v>3</v>
      </c>
      <c r="GT48" s="1">
        <v>7</v>
      </c>
      <c r="GU48" s="1">
        <v>1</v>
      </c>
      <c r="GV48" s="1">
        <v>9</v>
      </c>
      <c r="GW48" s="1">
        <v>25</v>
      </c>
      <c r="GX48" s="1">
        <v>7</v>
      </c>
      <c r="GY48" s="1">
        <v>15</v>
      </c>
      <c r="GZ48" s="1">
        <v>17</v>
      </c>
      <c r="HA48" s="1">
        <v>22</v>
      </c>
      <c r="HB48" s="1">
        <v>10</v>
      </c>
      <c r="HC48" s="1">
        <v>1</v>
      </c>
      <c r="HE48" s="1">
        <v>1</v>
      </c>
      <c r="HF48" s="1">
        <v>3</v>
      </c>
      <c r="HG48" s="1">
        <v>6</v>
      </c>
      <c r="HH48" s="1">
        <v>4</v>
      </c>
      <c r="HI48" s="1">
        <v>4</v>
      </c>
      <c r="HJ48" s="1">
        <v>5</v>
      </c>
      <c r="HK48" s="1">
        <v>4</v>
      </c>
      <c r="HL48" s="1">
        <v>22</v>
      </c>
      <c r="HM48" s="1">
        <v>31</v>
      </c>
      <c r="HN48" s="1">
        <v>15</v>
      </c>
      <c r="HO48" s="1">
        <v>6</v>
      </c>
      <c r="HP48" s="1">
        <v>1</v>
      </c>
      <c r="HQ48" s="1">
        <v>1</v>
      </c>
      <c r="HR48" s="1">
        <v>2</v>
      </c>
      <c r="HS48" s="1">
        <v>4</v>
      </c>
      <c r="HT48" s="1">
        <v>3</v>
      </c>
      <c r="HV48" s="1">
        <v>4</v>
      </c>
      <c r="HW48" s="1">
        <v>13</v>
      </c>
      <c r="HX48" s="1">
        <v>3</v>
      </c>
      <c r="HY48" s="1">
        <v>8</v>
      </c>
      <c r="HZ48" s="1">
        <v>30</v>
      </c>
      <c r="IA48" s="1">
        <v>33</v>
      </c>
      <c r="IB48" s="1">
        <v>8</v>
      </c>
      <c r="IC48" s="11" t="s">
        <v>84</v>
      </c>
      <c r="IG48" s="1">
        <v>2</v>
      </c>
      <c r="IN48" s="1">
        <v>1</v>
      </c>
      <c r="IO48" s="1">
        <v>2</v>
      </c>
      <c r="IP48" s="1">
        <v>1</v>
      </c>
      <c r="IU48" s="1">
        <v>1</v>
      </c>
      <c r="IV48" s="1">
        <v>1</v>
      </c>
      <c r="IX48" s="1">
        <v>1</v>
      </c>
      <c r="JB48" s="1">
        <v>1</v>
      </c>
      <c r="JD48" s="1">
        <v>1</v>
      </c>
      <c r="JI48" s="1">
        <v>6</v>
      </c>
      <c r="JK48" s="1">
        <v>1</v>
      </c>
      <c r="JP48" s="1">
        <v>1</v>
      </c>
      <c r="JR48" s="1">
        <v>2</v>
      </c>
      <c r="JW48" s="1">
        <v>2</v>
      </c>
      <c r="KD48" s="1">
        <v>1</v>
      </c>
      <c r="KF48" s="1">
        <v>2</v>
      </c>
      <c r="KL48" s="1">
        <v>1</v>
      </c>
      <c r="KR48" s="1">
        <v>1</v>
      </c>
      <c r="KT48" s="1">
        <v>1</v>
      </c>
      <c r="KY48" s="1">
        <v>1</v>
      </c>
      <c r="KZ48" s="1">
        <v>1</v>
      </c>
      <c r="LF48" s="1">
        <v>2</v>
      </c>
      <c r="LH48" s="1">
        <v>1</v>
      </c>
      <c r="LM48" s="1">
        <v>1</v>
      </c>
      <c r="LN48" s="1">
        <v>1</v>
      </c>
      <c r="LO48" s="1">
        <v>1</v>
      </c>
      <c r="LP48" s="1">
        <v>1</v>
      </c>
      <c r="LW48" s="1">
        <v>1</v>
      </c>
      <c r="MB48" s="1">
        <v>1</v>
      </c>
      <c r="MC48" s="1">
        <v>2</v>
      </c>
      <c r="MH48" s="1">
        <v>3</v>
      </c>
      <c r="MO48" s="1">
        <v>2</v>
      </c>
      <c r="MW48" s="1">
        <v>1</v>
      </c>
      <c r="MX48" s="1">
        <v>1</v>
      </c>
      <c r="MZ48" s="11" t="s">
        <v>84</v>
      </c>
      <c r="NC48" s="1">
        <v>2</v>
      </c>
      <c r="ND48" s="1">
        <v>4</v>
      </c>
      <c r="NE48" s="1">
        <v>4</v>
      </c>
      <c r="NF48" s="1">
        <v>4</v>
      </c>
      <c r="NG48" s="1">
        <v>2</v>
      </c>
      <c r="NH48" s="1">
        <v>1</v>
      </c>
      <c r="NI48" s="1">
        <v>7</v>
      </c>
      <c r="NJ48" s="1">
        <v>5</v>
      </c>
      <c r="NK48" s="1">
        <v>7</v>
      </c>
      <c r="NL48" s="1">
        <v>5</v>
      </c>
      <c r="NM48" s="1">
        <v>22</v>
      </c>
      <c r="NN48" s="1">
        <v>51</v>
      </c>
      <c r="NO48" s="1">
        <v>14</v>
      </c>
      <c r="NP48" s="1">
        <v>3</v>
      </c>
      <c r="NQ48" s="1">
        <v>4</v>
      </c>
      <c r="NR48" s="1">
        <v>3</v>
      </c>
      <c r="NS48" s="1">
        <v>2</v>
      </c>
      <c r="NT48" s="1">
        <v>7</v>
      </c>
      <c r="NU48" s="1">
        <v>2</v>
      </c>
      <c r="NV48" s="1">
        <v>4</v>
      </c>
      <c r="NW48" s="1">
        <v>1</v>
      </c>
      <c r="NX48" s="1">
        <v>5</v>
      </c>
      <c r="NY48" s="1">
        <v>7</v>
      </c>
      <c r="NZ48" s="1">
        <v>16</v>
      </c>
      <c r="OA48" s="1">
        <v>11</v>
      </c>
      <c r="OB48" s="1">
        <v>68</v>
      </c>
      <c r="OC48" s="1">
        <v>54</v>
      </c>
      <c r="OD48" s="1">
        <v>34</v>
      </c>
      <c r="OE48" s="1">
        <v>1</v>
      </c>
      <c r="OF48" s="1">
        <v>1</v>
      </c>
      <c r="OG48" s="1">
        <v>8</v>
      </c>
      <c r="OH48" s="1">
        <v>6</v>
      </c>
      <c r="OI48" s="1">
        <v>9</v>
      </c>
      <c r="OJ48" s="1">
        <v>5</v>
      </c>
      <c r="OK48" s="1">
        <v>2</v>
      </c>
      <c r="OL48" s="1">
        <v>13</v>
      </c>
      <c r="OM48" s="1">
        <v>11</v>
      </c>
      <c r="ON48" s="1">
        <v>5</v>
      </c>
      <c r="OO48" s="1">
        <v>12</v>
      </c>
      <c r="OP48" s="1">
        <v>15</v>
      </c>
      <c r="OQ48" s="1">
        <v>59</v>
      </c>
      <c r="OR48" s="1">
        <v>69</v>
      </c>
      <c r="OS48" s="1">
        <v>14</v>
      </c>
      <c r="OU48" s="1">
        <v>3</v>
      </c>
      <c r="OV48" s="1">
        <v>6</v>
      </c>
      <c r="OW48" s="1">
        <v>5</v>
      </c>
      <c r="OX48" s="1">
        <v>4</v>
      </c>
      <c r="OY48" s="1">
        <v>2</v>
      </c>
      <c r="OZ48" s="1">
        <v>2</v>
      </c>
      <c r="PA48" s="1">
        <v>11</v>
      </c>
      <c r="PB48" s="1">
        <v>5</v>
      </c>
      <c r="PC48" s="1">
        <v>6</v>
      </c>
      <c r="PD48" s="1">
        <v>14</v>
      </c>
      <c r="PE48" s="1">
        <v>3</v>
      </c>
      <c r="PF48" s="1">
        <v>61</v>
      </c>
      <c r="PG48" s="1">
        <v>55</v>
      </c>
      <c r="PH48" s="1">
        <v>13</v>
      </c>
      <c r="PJ48" s="1">
        <v>5</v>
      </c>
      <c r="PK48" s="1">
        <v>3</v>
      </c>
      <c r="PL48" s="1">
        <v>7</v>
      </c>
      <c r="PM48" s="1">
        <v>5</v>
      </c>
      <c r="PN48" s="1">
        <v>5</v>
      </c>
      <c r="PO48" s="1">
        <v>3</v>
      </c>
      <c r="PP48" s="1">
        <v>1</v>
      </c>
      <c r="PQ48" s="1">
        <v>6</v>
      </c>
      <c r="PR48" s="1">
        <v>8</v>
      </c>
      <c r="PS48" s="1">
        <v>15</v>
      </c>
      <c r="PT48" s="1">
        <v>28</v>
      </c>
      <c r="PU48" s="1">
        <v>55</v>
      </c>
      <c r="PV48" s="1">
        <v>64</v>
      </c>
      <c r="PW48" s="1">
        <v>29</v>
      </c>
      <c r="PX48" s="1">
        <v>7</v>
      </c>
      <c r="PY48" s="1">
        <v>3</v>
      </c>
      <c r="PZ48" s="1">
        <v>6</v>
      </c>
      <c r="QA48" s="1">
        <v>5</v>
      </c>
      <c r="QB48" s="1">
        <v>11</v>
      </c>
      <c r="QC48" s="1">
        <v>3</v>
      </c>
      <c r="QD48" s="1">
        <v>1</v>
      </c>
      <c r="QE48" s="1">
        <v>6</v>
      </c>
      <c r="QF48" s="1">
        <v>8</v>
      </c>
      <c r="QG48" s="1">
        <v>17</v>
      </c>
      <c r="QH48" s="1">
        <v>2</v>
      </c>
      <c r="QI48" s="1">
        <v>28</v>
      </c>
      <c r="QJ48" s="1">
        <v>67</v>
      </c>
      <c r="QK48" s="1">
        <v>43</v>
      </c>
      <c r="QL48" s="1">
        <v>21</v>
      </c>
      <c r="QN48" s="1">
        <v>7</v>
      </c>
      <c r="QO48" s="1">
        <v>9</v>
      </c>
      <c r="QP48" s="1">
        <v>2</v>
      </c>
      <c r="QQ48" s="1">
        <v>2</v>
      </c>
      <c r="QR48" s="1">
        <v>4</v>
      </c>
      <c r="QS48" s="1">
        <v>3</v>
      </c>
      <c r="QT48" s="1">
        <v>12</v>
      </c>
      <c r="QU48" s="1">
        <v>4</v>
      </c>
      <c r="QV48" s="1">
        <v>7</v>
      </c>
      <c r="QW48" s="1">
        <v>13</v>
      </c>
      <c r="QX48" s="1">
        <v>24</v>
      </c>
      <c r="QY48" s="1">
        <v>68</v>
      </c>
      <c r="QZ48" s="1">
        <v>79</v>
      </c>
      <c r="RA48" s="1">
        <v>25</v>
      </c>
      <c r="RB48" s="1">
        <v>2</v>
      </c>
      <c r="RC48" s="1">
        <v>5</v>
      </c>
      <c r="RD48" s="1">
        <v>8</v>
      </c>
      <c r="RE48" s="1">
        <v>6</v>
      </c>
      <c r="RF48" s="1">
        <v>11</v>
      </c>
      <c r="RG48" s="1">
        <v>3</v>
      </c>
      <c r="RH48" s="1">
        <v>2</v>
      </c>
      <c r="RI48" s="1">
        <v>8</v>
      </c>
      <c r="RJ48" s="1">
        <v>9</v>
      </c>
      <c r="RK48" s="1">
        <v>12</v>
      </c>
      <c r="RL48" s="1">
        <v>14</v>
      </c>
      <c r="RM48" s="1">
        <v>48</v>
      </c>
      <c r="RN48" s="1">
        <v>97</v>
      </c>
      <c r="RO48" s="1">
        <v>86</v>
      </c>
      <c r="RP48" s="1">
        <v>33</v>
      </c>
      <c r="RQ48" s="1">
        <v>1</v>
      </c>
      <c r="RR48" s="1">
        <v>8</v>
      </c>
      <c r="RS48" s="1">
        <v>7</v>
      </c>
      <c r="RT48" s="1">
        <v>2</v>
      </c>
      <c r="RU48" s="1">
        <v>5</v>
      </c>
      <c r="RV48" s="1">
        <v>6</v>
      </c>
      <c r="RW48" s="1">
        <v>3</v>
      </c>
      <c r="RX48" s="1">
        <v>6</v>
      </c>
      <c r="RY48" s="1">
        <v>8</v>
      </c>
      <c r="RZ48" s="1">
        <v>12</v>
      </c>
      <c r="SA48" s="1">
        <v>15</v>
      </c>
      <c r="SB48" s="1">
        <v>2</v>
      </c>
      <c r="SC48" s="1">
        <v>11</v>
      </c>
      <c r="SD48" s="1">
        <v>67</v>
      </c>
      <c r="SE48" s="1">
        <v>5</v>
      </c>
      <c r="SF48" s="11" t="s">
        <v>84</v>
      </c>
      <c r="SQ48" s="1">
        <v>1</v>
      </c>
      <c r="SZ48" s="1">
        <v>5</v>
      </c>
      <c r="TE48" s="1">
        <v>2</v>
      </c>
      <c r="TG48" s="1">
        <v>1</v>
      </c>
      <c r="TM48" s="1">
        <v>1</v>
      </c>
      <c r="TS48" s="1">
        <v>1</v>
      </c>
      <c r="TU48" s="1">
        <v>2</v>
      </c>
      <c r="UB48" s="1">
        <v>2</v>
      </c>
      <c r="UH48" s="1">
        <v>1</v>
      </c>
      <c r="UI48" s="1">
        <v>2</v>
      </c>
      <c r="UP48" s="1">
        <v>3</v>
      </c>
      <c r="UR48" s="11" t="s">
        <v>84</v>
      </c>
      <c r="UU48" s="1">
        <v>2</v>
      </c>
      <c r="UV48" s="1">
        <v>6</v>
      </c>
      <c r="UW48" s="1">
        <v>9</v>
      </c>
      <c r="UX48" s="1">
        <v>9</v>
      </c>
      <c r="UY48" s="1">
        <v>2</v>
      </c>
      <c r="UZ48" s="1">
        <v>3</v>
      </c>
      <c r="VA48" s="1">
        <v>7</v>
      </c>
      <c r="VB48" s="1">
        <v>1</v>
      </c>
      <c r="VC48" s="1">
        <v>10</v>
      </c>
      <c r="VD48" s="1">
        <v>18</v>
      </c>
      <c r="VE48" s="1">
        <v>42</v>
      </c>
      <c r="VF48" s="1">
        <v>91</v>
      </c>
      <c r="VI48" s="1">
        <v>4</v>
      </c>
      <c r="VJ48" s="1">
        <v>10</v>
      </c>
      <c r="VK48" s="1">
        <v>2</v>
      </c>
      <c r="VL48" s="1">
        <v>9</v>
      </c>
      <c r="VM48" s="1">
        <v>1</v>
      </c>
      <c r="VN48" s="1">
        <v>1</v>
      </c>
      <c r="VO48" s="1">
        <v>6</v>
      </c>
      <c r="VP48" s="1">
        <v>1</v>
      </c>
      <c r="VQ48" s="1">
        <v>8</v>
      </c>
      <c r="VR48" s="1">
        <v>9</v>
      </c>
      <c r="VS48" s="1">
        <v>60</v>
      </c>
      <c r="VT48" s="1">
        <v>85</v>
      </c>
      <c r="VV48" s="1">
        <v>3</v>
      </c>
      <c r="VX48" s="1">
        <v>16</v>
      </c>
      <c r="VY48" s="1">
        <v>6</v>
      </c>
      <c r="VZ48" s="1">
        <v>2</v>
      </c>
      <c r="WA48" s="1">
        <v>9</v>
      </c>
      <c r="WB48" s="1">
        <v>6</v>
      </c>
      <c r="WC48" s="1">
        <v>3</v>
      </c>
      <c r="WD48" s="1">
        <v>2</v>
      </c>
      <c r="WE48" s="1">
        <v>10</v>
      </c>
      <c r="WF48" s="1">
        <v>24</v>
      </c>
      <c r="WG48" s="1">
        <v>105</v>
      </c>
      <c r="WH48" s="1">
        <v>79</v>
      </c>
      <c r="WI48" s="1">
        <v>1</v>
      </c>
      <c r="WJ48" s="1">
        <v>6</v>
      </c>
      <c r="WK48" s="1">
        <v>3</v>
      </c>
      <c r="WL48" s="1">
        <v>11</v>
      </c>
      <c r="WM48" s="1">
        <v>3</v>
      </c>
      <c r="WN48" s="1">
        <v>3</v>
      </c>
      <c r="WO48" s="1">
        <v>3</v>
      </c>
      <c r="WP48" s="1">
        <v>1</v>
      </c>
      <c r="WQ48" s="1">
        <v>9</v>
      </c>
      <c r="WR48" s="1">
        <v>1</v>
      </c>
      <c r="WS48" s="1">
        <v>9</v>
      </c>
      <c r="WT48" s="1">
        <v>8</v>
      </c>
      <c r="WU48" s="1">
        <v>45</v>
      </c>
      <c r="WV48" s="1">
        <v>106</v>
      </c>
      <c r="WX48" s="1">
        <v>2</v>
      </c>
      <c r="WY48" s="1">
        <v>8</v>
      </c>
      <c r="WZ48" s="1">
        <v>7</v>
      </c>
      <c r="XA48" s="1">
        <v>9</v>
      </c>
      <c r="XB48" s="1">
        <v>6</v>
      </c>
      <c r="XC48" s="1">
        <v>4</v>
      </c>
      <c r="XD48" s="1">
        <v>3</v>
      </c>
      <c r="XF48" s="1">
        <v>2</v>
      </c>
      <c r="XG48" s="1">
        <v>9</v>
      </c>
      <c r="XH48" s="1">
        <v>20</v>
      </c>
      <c r="XI48" s="1">
        <v>60</v>
      </c>
      <c r="XJ48" s="1">
        <v>137</v>
      </c>
      <c r="XM48" s="1">
        <v>2</v>
      </c>
      <c r="XN48" s="1">
        <v>8</v>
      </c>
      <c r="XO48" s="1">
        <v>5</v>
      </c>
      <c r="XP48" s="1">
        <v>5</v>
      </c>
      <c r="XQ48" s="1">
        <v>3</v>
      </c>
      <c r="XR48" s="1">
        <v>2</v>
      </c>
      <c r="XS48" s="1">
        <v>2</v>
      </c>
      <c r="XT48" s="1">
        <v>1</v>
      </c>
      <c r="XU48" s="1">
        <v>7</v>
      </c>
      <c r="XV48" s="1">
        <v>19</v>
      </c>
      <c r="XW48" s="1">
        <v>49</v>
      </c>
      <c r="XX48" s="1">
        <v>46</v>
      </c>
      <c r="XY48" s="1">
        <v>1</v>
      </c>
      <c r="XZ48" s="1">
        <v>1</v>
      </c>
      <c r="YA48" s="1">
        <v>4</v>
      </c>
      <c r="YB48" s="1">
        <v>14</v>
      </c>
      <c r="YC48" s="1">
        <v>5</v>
      </c>
      <c r="YD48" s="1">
        <v>1</v>
      </c>
      <c r="YE48" s="1">
        <v>5</v>
      </c>
      <c r="YF48" s="1">
        <v>1</v>
      </c>
      <c r="YG48" s="1">
        <v>3</v>
      </c>
      <c r="YH48" s="1">
        <v>3</v>
      </c>
      <c r="YI48" s="1">
        <v>2</v>
      </c>
      <c r="YJ48" s="1">
        <v>11</v>
      </c>
      <c r="YK48" s="1">
        <v>85</v>
      </c>
      <c r="YL48" s="1">
        <v>110</v>
      </c>
      <c r="YN48" s="1">
        <v>2</v>
      </c>
      <c r="YO48" s="1">
        <v>2</v>
      </c>
      <c r="YP48" s="1">
        <v>21</v>
      </c>
      <c r="YQ48" s="1">
        <v>6</v>
      </c>
      <c r="YR48" s="1">
        <v>7</v>
      </c>
      <c r="YS48" s="1">
        <v>10</v>
      </c>
      <c r="YT48" s="1">
        <v>1</v>
      </c>
      <c r="YU48" s="1">
        <v>1</v>
      </c>
      <c r="YV48" s="1">
        <v>2</v>
      </c>
      <c r="YW48" s="1">
        <v>4</v>
      </c>
      <c r="YX48" s="1">
        <v>22</v>
      </c>
      <c r="YY48" s="1">
        <v>65</v>
      </c>
      <c r="YZ48" s="1">
        <v>81</v>
      </c>
      <c r="ZB48" s="1">
        <v>3</v>
      </c>
      <c r="ZC48" s="1">
        <v>4</v>
      </c>
      <c r="ZD48" s="1">
        <v>5</v>
      </c>
      <c r="ZE48" s="1">
        <v>3</v>
      </c>
      <c r="ZF48" s="1">
        <v>4</v>
      </c>
      <c r="ZG48" s="1">
        <v>7</v>
      </c>
      <c r="ZH48" s="1">
        <v>2</v>
      </c>
      <c r="ZI48" s="1">
        <v>6</v>
      </c>
      <c r="ZJ48" s="1">
        <v>2</v>
      </c>
      <c r="ZK48" s="1">
        <v>10</v>
      </c>
      <c r="ZL48" s="1">
        <v>26</v>
      </c>
      <c r="ZM48" s="1">
        <v>60</v>
      </c>
      <c r="ZN48" s="1">
        <v>93</v>
      </c>
      <c r="ZO48" s="13" t="s">
        <v>84</v>
      </c>
      <c r="ZP48" s="1">
        <v>1</v>
      </c>
      <c r="ZT48" s="1">
        <v>1</v>
      </c>
      <c r="ZX48" s="1">
        <v>1</v>
      </c>
      <c r="AAF48" s="1">
        <v>1</v>
      </c>
      <c r="AAI48" s="1">
        <v>2</v>
      </c>
      <c r="AAL48" s="1">
        <v>1</v>
      </c>
      <c r="AAN48" s="1">
        <v>2</v>
      </c>
      <c r="AAR48" s="1">
        <v>2</v>
      </c>
      <c r="AAS48" s="1">
        <v>1</v>
      </c>
      <c r="AAV48" s="1">
        <v>1</v>
      </c>
      <c r="AAX48" s="1">
        <v>6</v>
      </c>
      <c r="ABC48" s="1">
        <v>2</v>
      </c>
      <c r="ABH48" s="8">
        <v>3</v>
      </c>
    </row>
    <row r="49" spans="1:736" x14ac:dyDescent="0.25">
      <c r="A49" s="22"/>
      <c r="B49" s="11" t="s">
        <v>83</v>
      </c>
      <c r="DF49" s="1">
        <v>1</v>
      </c>
      <c r="IC49" s="11" t="s">
        <v>83</v>
      </c>
      <c r="MZ49" s="11" t="s">
        <v>83</v>
      </c>
      <c r="SF49" s="11" t="s">
        <v>83</v>
      </c>
      <c r="UR49" s="11" t="s">
        <v>83</v>
      </c>
      <c r="ZO49" s="13" t="s">
        <v>83</v>
      </c>
      <c r="ABD49" s="1">
        <v>3</v>
      </c>
      <c r="ABH49" s="8"/>
    </row>
    <row r="50" spans="1:736" x14ac:dyDescent="0.25">
      <c r="A50" s="22"/>
      <c r="B50" s="11" t="s">
        <v>82</v>
      </c>
      <c r="IC50" s="11" t="s">
        <v>82</v>
      </c>
      <c r="MZ50" s="11" t="s">
        <v>82</v>
      </c>
      <c r="SF50" s="11" t="s">
        <v>82</v>
      </c>
      <c r="TS50" s="1">
        <v>1</v>
      </c>
      <c r="UR50" s="11" t="s">
        <v>82</v>
      </c>
      <c r="ZO50" s="13" t="s">
        <v>82</v>
      </c>
      <c r="ABH50" s="8"/>
    </row>
    <row r="51" spans="1:736" x14ac:dyDescent="0.25">
      <c r="A51" s="22"/>
      <c r="B51" s="11" t="s">
        <v>81</v>
      </c>
      <c r="IC51" s="11" t="s">
        <v>81</v>
      </c>
      <c r="IG51" s="2"/>
      <c r="IN51" s="2"/>
      <c r="IU51" s="2"/>
      <c r="JB51" s="2"/>
      <c r="JI51" s="2"/>
      <c r="JP51" s="2">
        <v>1</v>
      </c>
      <c r="JW51" s="2"/>
      <c r="KD51" s="2"/>
      <c r="KK51" s="2"/>
      <c r="KR51" s="2"/>
      <c r="KY51" s="2"/>
      <c r="LF51" s="2"/>
      <c r="LM51" s="2"/>
      <c r="LT51" s="2"/>
      <c r="MA51" s="2"/>
      <c r="MH51" s="2"/>
      <c r="MO51" s="2"/>
      <c r="MV51" s="2"/>
      <c r="MZ51" s="11" t="s">
        <v>81</v>
      </c>
      <c r="SF51" s="11" t="s">
        <v>81</v>
      </c>
      <c r="SM51" s="1">
        <v>1</v>
      </c>
      <c r="SP51" s="1">
        <v>2</v>
      </c>
      <c r="UR51" s="11" t="s">
        <v>81</v>
      </c>
      <c r="ZO51" s="13" t="s">
        <v>81</v>
      </c>
      <c r="AAT51" s="1">
        <v>1</v>
      </c>
      <c r="ABH51" s="8"/>
    </row>
    <row r="52" spans="1:736" x14ac:dyDescent="0.25">
      <c r="A52" s="22"/>
      <c r="B52" s="11" t="s">
        <v>80</v>
      </c>
      <c r="IC52" s="11" t="s">
        <v>80</v>
      </c>
      <c r="MZ52" s="11" t="s">
        <v>80</v>
      </c>
      <c r="SF52" s="11" t="s">
        <v>80</v>
      </c>
      <c r="UR52" s="11" t="s">
        <v>80</v>
      </c>
      <c r="VW52" s="1">
        <v>1</v>
      </c>
      <c r="WY52" s="1">
        <v>1</v>
      </c>
      <c r="ZO52" s="13" t="s">
        <v>80</v>
      </c>
      <c r="ZU52" s="1">
        <v>2</v>
      </c>
      <c r="AAD52" s="1">
        <v>1</v>
      </c>
      <c r="AAF52" s="1">
        <v>1</v>
      </c>
      <c r="AAS52" s="1">
        <v>1</v>
      </c>
      <c r="AAU52" s="1">
        <v>1</v>
      </c>
      <c r="ABH52" s="8"/>
    </row>
    <row r="53" spans="1:736" x14ac:dyDescent="0.25">
      <c r="A53" s="22"/>
      <c r="B53" s="11" t="s">
        <v>79</v>
      </c>
      <c r="E53" s="1">
        <v>3</v>
      </c>
      <c r="Q53" s="1">
        <v>3</v>
      </c>
      <c r="AM53" s="1">
        <v>1</v>
      </c>
      <c r="AP53" s="1">
        <v>1</v>
      </c>
      <c r="AQ53" s="1">
        <v>4</v>
      </c>
      <c r="AX53" s="1">
        <v>1</v>
      </c>
      <c r="BD53" s="1">
        <v>1</v>
      </c>
      <c r="BE53" s="1">
        <v>1</v>
      </c>
      <c r="BM53" s="1">
        <v>1</v>
      </c>
      <c r="BQ53" s="1">
        <v>2</v>
      </c>
      <c r="CE53" s="1">
        <v>1</v>
      </c>
      <c r="DD53" s="1">
        <v>1</v>
      </c>
      <c r="DP53" s="1">
        <v>1</v>
      </c>
      <c r="DR53" s="1">
        <v>1</v>
      </c>
      <c r="DS53" s="1">
        <v>1</v>
      </c>
      <c r="ED53" s="1">
        <v>4</v>
      </c>
      <c r="FC53" s="1">
        <v>1</v>
      </c>
      <c r="FD53" s="1">
        <v>1</v>
      </c>
      <c r="FE53" s="1">
        <v>1</v>
      </c>
      <c r="FQ53" s="1">
        <v>1</v>
      </c>
      <c r="FV53" s="1">
        <v>1</v>
      </c>
      <c r="GE53" s="1">
        <v>2</v>
      </c>
      <c r="GQ53" s="1">
        <v>1</v>
      </c>
      <c r="HE53" s="1">
        <v>1</v>
      </c>
      <c r="IC53" s="11" t="s">
        <v>79</v>
      </c>
      <c r="ID53" s="3"/>
      <c r="IF53" s="2"/>
      <c r="IG53" s="2"/>
      <c r="IH53" s="2"/>
      <c r="II53" s="2"/>
      <c r="IJ53" s="2"/>
      <c r="IK53" s="3"/>
      <c r="IM53" s="2"/>
      <c r="IN53" s="2"/>
      <c r="IO53" s="2"/>
      <c r="IP53" s="2"/>
      <c r="IQ53" s="2"/>
      <c r="IR53" s="3"/>
      <c r="IT53" s="2"/>
      <c r="IU53" s="2"/>
      <c r="IV53" s="2"/>
      <c r="IW53" s="2"/>
      <c r="IX53" s="2"/>
      <c r="IY53" s="3"/>
      <c r="JA53" s="2"/>
      <c r="JB53" s="2"/>
      <c r="JC53" s="2"/>
      <c r="JD53" s="2"/>
      <c r="JE53" s="2"/>
      <c r="JF53" s="3"/>
      <c r="JH53" s="2"/>
      <c r="JI53" s="2"/>
      <c r="JJ53" s="2"/>
      <c r="JK53" s="2"/>
      <c r="JL53" s="2">
        <v>1</v>
      </c>
      <c r="JM53" s="3"/>
      <c r="JO53" s="2"/>
      <c r="JP53" s="2"/>
      <c r="JQ53" s="2"/>
      <c r="JR53" s="2">
        <v>3</v>
      </c>
      <c r="JS53" s="2"/>
      <c r="JT53" s="3"/>
      <c r="JV53" s="2"/>
      <c r="JW53" s="2"/>
      <c r="JX53" s="2"/>
      <c r="JY53" s="2"/>
      <c r="JZ53" s="2"/>
      <c r="KA53" s="3"/>
      <c r="KC53" s="2"/>
      <c r="KD53" s="2"/>
      <c r="KE53" s="2"/>
      <c r="KF53" s="2"/>
      <c r="KG53" s="2"/>
      <c r="KH53" s="3"/>
      <c r="KJ53" s="2"/>
      <c r="KK53" s="2"/>
      <c r="KL53" s="2"/>
      <c r="KM53" s="2"/>
      <c r="KN53" s="2">
        <v>1</v>
      </c>
      <c r="KO53" s="3"/>
      <c r="KQ53" s="2"/>
      <c r="KR53" s="2"/>
      <c r="KS53" s="2"/>
      <c r="KT53" s="2"/>
      <c r="KU53" s="2"/>
      <c r="KV53" s="3"/>
      <c r="KX53" s="2"/>
      <c r="KY53" s="2"/>
      <c r="KZ53" s="2"/>
      <c r="LA53" s="2"/>
      <c r="LB53" s="2"/>
      <c r="LC53" s="3"/>
      <c r="LE53" s="2"/>
      <c r="LF53" s="2"/>
      <c r="LG53" s="2"/>
      <c r="LH53" s="2"/>
      <c r="LI53" s="2"/>
      <c r="LJ53" s="3"/>
      <c r="LL53" s="2"/>
      <c r="LM53" s="2"/>
      <c r="LN53" s="2"/>
      <c r="LO53" s="2"/>
      <c r="LP53" s="2"/>
      <c r="LQ53" s="3"/>
      <c r="LS53" s="2"/>
      <c r="LT53" s="2"/>
      <c r="LU53" s="2"/>
      <c r="LV53" s="2"/>
      <c r="LW53" s="2"/>
      <c r="LX53" s="3"/>
      <c r="LZ53" s="2"/>
      <c r="MA53" s="2"/>
      <c r="MB53" s="2"/>
      <c r="MC53" s="2"/>
      <c r="MD53" s="2"/>
      <c r="ME53" s="3"/>
      <c r="MG53" s="2"/>
      <c r="MH53" s="2"/>
      <c r="MI53" s="2"/>
      <c r="MJ53" s="2"/>
      <c r="MK53" s="2"/>
      <c r="ML53" s="3"/>
      <c r="MN53" s="2"/>
      <c r="MO53" s="2"/>
      <c r="MP53" s="2"/>
      <c r="MQ53" s="2"/>
      <c r="MR53" s="2"/>
      <c r="MS53" s="3">
        <v>1</v>
      </c>
      <c r="MU53" s="2"/>
      <c r="MV53" s="2"/>
      <c r="MW53" s="2"/>
      <c r="MX53" s="2"/>
      <c r="MY53" s="2"/>
      <c r="MZ53" s="11" t="s">
        <v>79</v>
      </c>
      <c r="NC53" s="1">
        <v>2</v>
      </c>
      <c r="ND53" s="1">
        <v>1</v>
      </c>
      <c r="OS53" s="1">
        <v>1</v>
      </c>
      <c r="OU53" s="1">
        <v>1</v>
      </c>
      <c r="OV53" s="1">
        <v>1</v>
      </c>
      <c r="PJ53" s="1">
        <v>1</v>
      </c>
      <c r="PK53" s="1">
        <v>1</v>
      </c>
      <c r="QP53" s="1">
        <v>1</v>
      </c>
      <c r="RC53" s="1">
        <v>1</v>
      </c>
      <c r="RD53" s="1">
        <v>2</v>
      </c>
      <c r="RS53" s="1">
        <v>2</v>
      </c>
      <c r="SF53" s="11" t="s">
        <v>79</v>
      </c>
      <c r="SQ53" s="1">
        <v>1</v>
      </c>
      <c r="SS53" s="1">
        <v>1</v>
      </c>
      <c r="SU53" s="1">
        <v>1</v>
      </c>
      <c r="TE53" s="1">
        <v>1</v>
      </c>
      <c r="TI53" s="1">
        <v>1</v>
      </c>
      <c r="TL53" s="1">
        <v>1</v>
      </c>
      <c r="UD53" s="1">
        <v>2</v>
      </c>
      <c r="UR53" s="11" t="s">
        <v>79</v>
      </c>
      <c r="UW53" s="1">
        <v>1</v>
      </c>
      <c r="VZ53" s="1">
        <v>1</v>
      </c>
      <c r="YA53" s="1">
        <v>1</v>
      </c>
      <c r="ZC53" s="1">
        <v>2</v>
      </c>
      <c r="ZO53" s="13" t="s">
        <v>79</v>
      </c>
      <c r="ZV53" s="1">
        <v>1</v>
      </c>
      <c r="ABH53" s="8"/>
    </row>
    <row r="54" spans="1:736" x14ac:dyDescent="0.25">
      <c r="A54" s="22"/>
      <c r="B54" s="11" t="s">
        <v>78</v>
      </c>
      <c r="C54" s="1">
        <v>2</v>
      </c>
      <c r="E54" s="1">
        <v>6</v>
      </c>
      <c r="F54" s="1">
        <v>6</v>
      </c>
      <c r="G54" s="1">
        <v>1</v>
      </c>
      <c r="H54" s="1">
        <v>2</v>
      </c>
      <c r="K54" s="1">
        <v>2</v>
      </c>
      <c r="M54" s="1">
        <v>3</v>
      </c>
      <c r="P54" s="1">
        <v>1</v>
      </c>
      <c r="R54" s="1">
        <v>5</v>
      </c>
      <c r="S54" s="1">
        <v>5</v>
      </c>
      <c r="T54" s="1">
        <v>4</v>
      </c>
      <c r="Y54" s="1">
        <v>3</v>
      </c>
      <c r="AA54" s="1">
        <v>1</v>
      </c>
      <c r="AB54" s="1">
        <v>1</v>
      </c>
      <c r="AC54" s="1">
        <v>6</v>
      </c>
      <c r="AD54" s="1">
        <v>1</v>
      </c>
      <c r="AE54" s="1">
        <v>1</v>
      </c>
      <c r="AF54" s="1">
        <v>3</v>
      </c>
      <c r="AG54" s="1">
        <v>3</v>
      </c>
      <c r="AK54" s="1">
        <v>3</v>
      </c>
      <c r="AN54" s="1">
        <v>4</v>
      </c>
      <c r="AP54" s="1">
        <v>8</v>
      </c>
      <c r="AR54" s="1">
        <v>9</v>
      </c>
      <c r="AS54" s="1">
        <v>4</v>
      </c>
      <c r="AT54" s="1">
        <v>3</v>
      </c>
      <c r="AU54" s="1">
        <v>1</v>
      </c>
      <c r="AV54" s="1">
        <v>2</v>
      </c>
      <c r="AX54" s="1">
        <v>5</v>
      </c>
      <c r="AY54" s="1">
        <v>2</v>
      </c>
      <c r="AZ54" s="1">
        <v>4</v>
      </c>
      <c r="BA54" s="1">
        <v>1</v>
      </c>
      <c r="BD54" s="1">
        <v>1</v>
      </c>
      <c r="BE54" s="1">
        <v>4</v>
      </c>
      <c r="BF54" s="1">
        <v>4</v>
      </c>
      <c r="BG54" s="1">
        <v>2</v>
      </c>
      <c r="BI54" s="1">
        <v>3</v>
      </c>
      <c r="BK54" s="1">
        <v>2</v>
      </c>
      <c r="BL54" s="1">
        <v>2</v>
      </c>
      <c r="BM54" s="1">
        <v>1</v>
      </c>
      <c r="BP54" s="1">
        <v>2</v>
      </c>
      <c r="BR54" s="1">
        <v>4</v>
      </c>
      <c r="BS54" s="1">
        <v>7</v>
      </c>
      <c r="BT54" s="1">
        <v>4</v>
      </c>
      <c r="BV54" s="1">
        <v>2</v>
      </c>
      <c r="BX54" s="1">
        <v>2</v>
      </c>
      <c r="BY54" s="1">
        <v>6</v>
      </c>
      <c r="BZ54" s="1">
        <v>1</v>
      </c>
      <c r="CA54" s="1">
        <v>1</v>
      </c>
      <c r="CB54" s="1">
        <v>1</v>
      </c>
      <c r="CD54" s="1">
        <v>2</v>
      </c>
      <c r="CE54" s="1">
        <v>4</v>
      </c>
      <c r="CF54" s="1">
        <v>11</v>
      </c>
      <c r="CG54" s="1">
        <v>4</v>
      </c>
      <c r="CJ54" s="1">
        <v>1</v>
      </c>
      <c r="CK54" s="1">
        <v>5</v>
      </c>
      <c r="CL54" s="1">
        <v>1</v>
      </c>
      <c r="CO54" s="1">
        <v>1</v>
      </c>
      <c r="CP54" s="1">
        <v>2</v>
      </c>
      <c r="CR54" s="1">
        <v>2</v>
      </c>
      <c r="CS54" s="1">
        <v>11</v>
      </c>
      <c r="CT54" s="1">
        <v>1</v>
      </c>
      <c r="CY54" s="1">
        <v>4</v>
      </c>
      <c r="CZ54" s="1">
        <v>1</v>
      </c>
      <c r="DC54" s="1">
        <v>3</v>
      </c>
      <c r="DD54" s="1">
        <v>1</v>
      </c>
      <c r="DE54" s="1">
        <v>2</v>
      </c>
      <c r="DF54" s="1">
        <v>8</v>
      </c>
      <c r="DG54" s="1">
        <v>1</v>
      </c>
      <c r="DL54" s="1">
        <v>2</v>
      </c>
      <c r="DM54" s="1">
        <v>2</v>
      </c>
      <c r="DN54" s="1">
        <v>3</v>
      </c>
      <c r="DO54" s="1">
        <v>1</v>
      </c>
      <c r="DP54" s="1">
        <v>1</v>
      </c>
      <c r="DQ54" s="1">
        <v>1</v>
      </c>
      <c r="DS54" s="1">
        <v>11</v>
      </c>
      <c r="DT54" s="1">
        <v>5</v>
      </c>
      <c r="DV54" s="1">
        <v>1</v>
      </c>
      <c r="DW54" s="1">
        <v>2</v>
      </c>
      <c r="DY54" s="1">
        <v>2</v>
      </c>
      <c r="DZ54" s="1">
        <v>4</v>
      </c>
      <c r="EB54" s="1">
        <v>3</v>
      </c>
      <c r="EC54" s="1">
        <v>3</v>
      </c>
      <c r="EE54" s="1">
        <v>2</v>
      </c>
      <c r="EF54" s="1">
        <v>6</v>
      </c>
      <c r="EG54" s="1">
        <v>3</v>
      </c>
      <c r="EI54" s="1">
        <v>3</v>
      </c>
      <c r="EJ54" s="1">
        <v>2</v>
      </c>
      <c r="EM54" s="1">
        <v>4</v>
      </c>
      <c r="EN54" s="1">
        <v>3</v>
      </c>
      <c r="EO54" s="1">
        <v>1</v>
      </c>
      <c r="EP54" s="1">
        <v>4</v>
      </c>
      <c r="EQ54" s="1">
        <v>1</v>
      </c>
      <c r="ER54" s="1">
        <v>2</v>
      </c>
      <c r="ES54" s="1">
        <v>3</v>
      </c>
      <c r="ET54" s="1">
        <v>1</v>
      </c>
      <c r="EX54" s="1">
        <v>2</v>
      </c>
      <c r="EY54" s="1">
        <v>2</v>
      </c>
      <c r="EZ54" s="1">
        <v>2</v>
      </c>
      <c r="FD54" s="1">
        <v>3</v>
      </c>
      <c r="FE54" s="1">
        <v>3</v>
      </c>
      <c r="FF54" s="1">
        <v>4</v>
      </c>
      <c r="FG54" s="1">
        <v>3</v>
      </c>
      <c r="FI54" s="1">
        <v>5</v>
      </c>
      <c r="FK54" s="1">
        <v>1</v>
      </c>
      <c r="FL54" s="1">
        <v>1</v>
      </c>
      <c r="FM54" s="1">
        <v>2</v>
      </c>
      <c r="FN54" s="1">
        <v>2</v>
      </c>
      <c r="FP54" s="1">
        <v>2</v>
      </c>
      <c r="FQ54" s="1">
        <v>3</v>
      </c>
      <c r="FR54" s="1">
        <v>8</v>
      </c>
      <c r="FS54" s="1">
        <v>3</v>
      </c>
      <c r="FT54" s="1">
        <v>3</v>
      </c>
      <c r="FU54" s="1">
        <v>3</v>
      </c>
      <c r="FV54" s="1">
        <v>4</v>
      </c>
      <c r="FX54" s="1">
        <v>1</v>
      </c>
      <c r="GA54" s="1">
        <v>1</v>
      </c>
      <c r="GB54" s="1">
        <v>2</v>
      </c>
      <c r="GC54" s="1">
        <v>1</v>
      </c>
      <c r="GD54" s="1">
        <v>1</v>
      </c>
      <c r="GE54" s="1">
        <v>3</v>
      </c>
      <c r="GF54" s="1">
        <v>1</v>
      </c>
      <c r="GG54" s="1">
        <v>3</v>
      </c>
      <c r="GK54" s="1">
        <v>3</v>
      </c>
      <c r="GL54" s="1">
        <v>1</v>
      </c>
      <c r="GP54" s="1">
        <v>6</v>
      </c>
      <c r="GR54" s="1">
        <v>1</v>
      </c>
      <c r="GS54" s="1">
        <v>7</v>
      </c>
      <c r="GT54" s="1">
        <v>3</v>
      </c>
      <c r="GV54" s="1">
        <v>8</v>
      </c>
      <c r="GX54" s="1">
        <v>3</v>
      </c>
      <c r="GZ54" s="1">
        <v>38</v>
      </c>
      <c r="HA54" s="1">
        <v>2</v>
      </c>
      <c r="HC54" s="1">
        <v>6</v>
      </c>
      <c r="HE54" s="1">
        <v>3</v>
      </c>
      <c r="HF54" s="1">
        <v>6</v>
      </c>
      <c r="HG54" s="1">
        <v>2</v>
      </c>
      <c r="HJ54" s="1">
        <v>1</v>
      </c>
      <c r="HK54" s="1">
        <v>4</v>
      </c>
      <c r="HM54" s="1">
        <v>1</v>
      </c>
      <c r="HP54" s="1">
        <v>6</v>
      </c>
      <c r="HQ54" s="1">
        <v>1</v>
      </c>
      <c r="HR54" s="1">
        <v>4</v>
      </c>
      <c r="HS54" s="1">
        <v>7</v>
      </c>
      <c r="HT54" s="1">
        <v>5</v>
      </c>
      <c r="HU54" s="1">
        <v>1</v>
      </c>
      <c r="HV54" s="1">
        <v>2</v>
      </c>
      <c r="HY54" s="1">
        <v>3</v>
      </c>
      <c r="IB54" s="1">
        <v>1</v>
      </c>
      <c r="IC54" s="11" t="s">
        <v>78</v>
      </c>
      <c r="ID54" s="3"/>
      <c r="IE54" s="2"/>
      <c r="IF54" s="2"/>
      <c r="IG54" s="2"/>
      <c r="IH54" s="2">
        <v>3</v>
      </c>
      <c r="II54" s="2">
        <v>2</v>
      </c>
      <c r="IJ54" s="2"/>
      <c r="IK54" s="3"/>
      <c r="IL54" s="2"/>
      <c r="IM54" s="2"/>
      <c r="IN54" s="2"/>
      <c r="IO54" s="2"/>
      <c r="IP54" s="2">
        <v>1</v>
      </c>
      <c r="IQ54" s="2">
        <v>2</v>
      </c>
      <c r="IR54" s="3"/>
      <c r="IS54" s="2"/>
      <c r="IT54" s="2"/>
      <c r="IU54" s="2">
        <v>1</v>
      </c>
      <c r="IV54" s="2"/>
      <c r="IW54" s="2">
        <v>1</v>
      </c>
      <c r="IX54" s="2"/>
      <c r="IY54" s="3"/>
      <c r="IZ54" s="2"/>
      <c r="JA54" s="2"/>
      <c r="JB54" s="2"/>
      <c r="JC54" s="2">
        <v>2</v>
      </c>
      <c r="JD54" s="2"/>
      <c r="JE54" s="2">
        <v>1</v>
      </c>
      <c r="JF54" s="3"/>
      <c r="JG54" s="2">
        <v>1</v>
      </c>
      <c r="JH54" s="2"/>
      <c r="JI54" s="2">
        <v>1</v>
      </c>
      <c r="JJ54" s="2"/>
      <c r="JK54" s="2">
        <v>3</v>
      </c>
      <c r="JL54" s="2">
        <v>2</v>
      </c>
      <c r="JM54" s="3"/>
      <c r="JN54" s="2"/>
      <c r="JO54" s="2"/>
      <c r="JP54" s="2"/>
      <c r="JQ54" s="2"/>
      <c r="JR54" s="2"/>
      <c r="JS54" s="2">
        <v>3</v>
      </c>
      <c r="JT54" s="3"/>
      <c r="JU54" s="2"/>
      <c r="JV54" s="2"/>
      <c r="JW54" s="2">
        <v>1</v>
      </c>
      <c r="JX54" s="2">
        <v>1</v>
      </c>
      <c r="JY54" s="2">
        <v>2</v>
      </c>
      <c r="JZ54" s="2">
        <v>2</v>
      </c>
      <c r="KA54" s="3">
        <v>2</v>
      </c>
      <c r="KB54" s="2">
        <v>1</v>
      </c>
      <c r="KC54" s="2"/>
      <c r="KD54" s="2">
        <v>1</v>
      </c>
      <c r="KE54" s="2"/>
      <c r="KF54" s="2">
        <v>1</v>
      </c>
      <c r="KG54" s="2">
        <v>3</v>
      </c>
      <c r="KH54" s="3">
        <v>1</v>
      </c>
      <c r="KI54" s="2">
        <v>1</v>
      </c>
      <c r="KJ54" s="2"/>
      <c r="KK54" s="2"/>
      <c r="KL54" s="2">
        <v>1</v>
      </c>
      <c r="KM54" s="2">
        <v>2</v>
      </c>
      <c r="KN54" s="2">
        <v>3</v>
      </c>
      <c r="KO54" s="3"/>
      <c r="KP54" s="2"/>
      <c r="KQ54" s="2"/>
      <c r="KR54" s="2"/>
      <c r="KS54" s="2"/>
      <c r="KT54" s="2">
        <v>3</v>
      </c>
      <c r="KU54" s="2"/>
      <c r="KV54" s="3"/>
      <c r="KW54" s="2"/>
      <c r="KX54" s="2"/>
      <c r="KY54" s="2"/>
      <c r="KZ54" s="2">
        <v>1</v>
      </c>
      <c r="LA54" s="2">
        <v>4</v>
      </c>
      <c r="LB54" s="2"/>
      <c r="LC54" s="3"/>
      <c r="LD54" s="2"/>
      <c r="LE54" s="2"/>
      <c r="LF54" s="2"/>
      <c r="LG54" s="2">
        <v>1</v>
      </c>
      <c r="LH54" s="2">
        <v>1</v>
      </c>
      <c r="LI54" s="2"/>
      <c r="LJ54" s="3"/>
      <c r="LK54" s="2"/>
      <c r="LL54" s="2"/>
      <c r="LM54" s="2">
        <v>1</v>
      </c>
      <c r="LN54" s="2"/>
      <c r="LO54" s="2">
        <v>1</v>
      </c>
      <c r="LP54" s="2"/>
      <c r="LQ54" s="3"/>
      <c r="LR54" s="2"/>
      <c r="LS54" s="2"/>
      <c r="LT54" s="2"/>
      <c r="LU54" s="2"/>
      <c r="LV54" s="2"/>
      <c r="LW54" s="2"/>
      <c r="LX54" s="3"/>
      <c r="LY54" s="2"/>
      <c r="LZ54" s="2"/>
      <c r="MA54" s="2">
        <v>1</v>
      </c>
      <c r="MB54" s="2">
        <v>1</v>
      </c>
      <c r="MC54" s="2"/>
      <c r="MD54" s="2"/>
      <c r="ME54" s="3"/>
      <c r="MF54" s="2"/>
      <c r="MG54" s="2"/>
      <c r="MH54" s="2"/>
      <c r="MI54" s="2"/>
      <c r="MJ54" s="2">
        <v>1</v>
      </c>
      <c r="MK54" s="2"/>
      <c r="ML54" s="3"/>
      <c r="MM54" s="2"/>
      <c r="MN54" s="2"/>
      <c r="MO54" s="2">
        <v>2</v>
      </c>
      <c r="MP54" s="2">
        <v>2</v>
      </c>
      <c r="MQ54" s="2">
        <v>1</v>
      </c>
      <c r="MR54" s="2"/>
      <c r="MS54" s="3"/>
      <c r="MT54" s="2"/>
      <c r="MU54" s="2"/>
      <c r="MV54" s="2"/>
      <c r="MW54" s="2"/>
      <c r="MX54" s="2">
        <v>1</v>
      </c>
      <c r="MY54" s="2"/>
      <c r="MZ54" s="11" t="s">
        <v>78</v>
      </c>
      <c r="NB54" s="1">
        <v>1</v>
      </c>
      <c r="NC54" s="1">
        <v>12</v>
      </c>
      <c r="ND54" s="1">
        <v>6</v>
      </c>
      <c r="NE54" s="1">
        <v>4</v>
      </c>
      <c r="NF54" s="1">
        <v>1</v>
      </c>
      <c r="NG54" s="1">
        <v>1</v>
      </c>
      <c r="NH54" s="1">
        <v>1</v>
      </c>
      <c r="NI54" s="1">
        <v>2</v>
      </c>
      <c r="NJ54" s="1">
        <v>2</v>
      </c>
      <c r="NK54" s="1">
        <v>2</v>
      </c>
      <c r="NL54" s="1">
        <v>1</v>
      </c>
      <c r="NM54" s="1">
        <v>2</v>
      </c>
      <c r="NO54" s="1">
        <v>5</v>
      </c>
      <c r="NQ54" s="1">
        <v>3</v>
      </c>
      <c r="NR54" s="1">
        <v>5</v>
      </c>
      <c r="NS54" s="1">
        <v>11</v>
      </c>
      <c r="NU54" s="1">
        <v>1</v>
      </c>
      <c r="NV54" s="1">
        <v>1</v>
      </c>
      <c r="NW54" s="1">
        <v>3</v>
      </c>
      <c r="NX54" s="1">
        <v>3</v>
      </c>
      <c r="NY54" s="1">
        <v>1</v>
      </c>
      <c r="OA54" s="1">
        <v>1</v>
      </c>
      <c r="OB54" s="1">
        <v>4</v>
      </c>
      <c r="OC54" s="1">
        <v>10</v>
      </c>
      <c r="OD54" s="1">
        <v>3</v>
      </c>
      <c r="OE54" s="1">
        <v>2</v>
      </c>
      <c r="OF54" s="1">
        <v>4</v>
      </c>
      <c r="OG54" s="1">
        <v>6</v>
      </c>
      <c r="OH54" s="1">
        <v>6</v>
      </c>
      <c r="OI54" s="1">
        <v>1</v>
      </c>
      <c r="OJ54" s="1">
        <v>1</v>
      </c>
      <c r="OK54" s="1">
        <v>1</v>
      </c>
      <c r="OL54" s="1">
        <v>3</v>
      </c>
      <c r="OM54" s="1">
        <v>3</v>
      </c>
      <c r="OO54" s="1">
        <v>1</v>
      </c>
      <c r="OP54" s="1">
        <v>1</v>
      </c>
      <c r="OQ54" s="1">
        <v>1</v>
      </c>
      <c r="OR54" s="1">
        <v>4</v>
      </c>
      <c r="OS54" s="1">
        <v>2</v>
      </c>
      <c r="OT54" s="1">
        <v>1</v>
      </c>
      <c r="OU54" s="1">
        <v>3</v>
      </c>
      <c r="OV54" s="1">
        <v>9</v>
      </c>
      <c r="OW54" s="1">
        <v>11</v>
      </c>
      <c r="OX54" s="1">
        <v>6</v>
      </c>
      <c r="OZ54" s="1">
        <v>4</v>
      </c>
      <c r="PB54" s="1">
        <v>3</v>
      </c>
      <c r="PE54" s="1">
        <v>2</v>
      </c>
      <c r="PF54" s="1">
        <v>2</v>
      </c>
      <c r="PG54" s="1">
        <v>1</v>
      </c>
      <c r="PH54" s="1">
        <v>4</v>
      </c>
      <c r="PJ54" s="1">
        <v>3</v>
      </c>
      <c r="PK54" s="1">
        <v>7</v>
      </c>
      <c r="PL54" s="1">
        <v>6</v>
      </c>
      <c r="PO54" s="1">
        <v>1</v>
      </c>
      <c r="PQ54" s="1">
        <v>7</v>
      </c>
      <c r="PR54" s="1">
        <v>1</v>
      </c>
      <c r="PS54" s="1">
        <v>1</v>
      </c>
      <c r="PU54" s="1">
        <v>2</v>
      </c>
      <c r="PX54" s="1">
        <v>2</v>
      </c>
      <c r="PY54" s="1">
        <v>3</v>
      </c>
      <c r="PZ54" s="1">
        <v>10</v>
      </c>
      <c r="QA54" s="1">
        <v>5</v>
      </c>
      <c r="QB54" s="1">
        <v>6</v>
      </c>
      <c r="QC54" s="1">
        <v>3</v>
      </c>
      <c r="QD54" s="1">
        <v>2</v>
      </c>
      <c r="QE54" s="1">
        <v>1</v>
      </c>
      <c r="QF54" s="1">
        <v>5</v>
      </c>
      <c r="QG54" s="1">
        <v>1</v>
      </c>
      <c r="QH54" s="1">
        <v>1</v>
      </c>
      <c r="QJ54" s="1">
        <v>4</v>
      </c>
      <c r="QK54" s="1">
        <v>5</v>
      </c>
      <c r="QL54" s="1">
        <v>5</v>
      </c>
      <c r="QM54" s="1">
        <v>1</v>
      </c>
      <c r="QN54" s="1">
        <v>1</v>
      </c>
      <c r="QO54" s="1">
        <v>8</v>
      </c>
      <c r="QP54" s="1">
        <v>7</v>
      </c>
      <c r="QQ54" s="1">
        <v>3</v>
      </c>
      <c r="QS54" s="1">
        <v>3</v>
      </c>
      <c r="QU54" s="1">
        <v>1</v>
      </c>
      <c r="QV54" s="1">
        <v>2</v>
      </c>
      <c r="QZ54" s="1">
        <v>2</v>
      </c>
      <c r="RA54" s="1">
        <v>1</v>
      </c>
      <c r="RC54" s="1">
        <v>1</v>
      </c>
      <c r="RD54" s="1">
        <v>4</v>
      </c>
      <c r="RE54" s="1">
        <v>6</v>
      </c>
      <c r="RF54" s="1">
        <v>1</v>
      </c>
      <c r="RG54" s="1">
        <v>1</v>
      </c>
      <c r="RJ54" s="1">
        <v>6</v>
      </c>
      <c r="RL54" s="1">
        <v>2</v>
      </c>
      <c r="RN54" s="1">
        <v>2</v>
      </c>
      <c r="RO54" s="1">
        <v>4</v>
      </c>
      <c r="RP54" s="1">
        <v>1</v>
      </c>
      <c r="RQ54" s="1">
        <v>3</v>
      </c>
      <c r="RR54" s="1">
        <v>7</v>
      </c>
      <c r="RS54" s="1">
        <v>8</v>
      </c>
      <c r="RT54" s="1">
        <v>8</v>
      </c>
      <c r="RU54" s="1">
        <v>1</v>
      </c>
      <c r="RV54" s="1">
        <v>2</v>
      </c>
      <c r="RY54" s="1">
        <v>2</v>
      </c>
      <c r="SC54" s="1">
        <v>2</v>
      </c>
      <c r="SD54" s="1">
        <v>2</v>
      </c>
      <c r="SE54" s="1">
        <v>2</v>
      </c>
      <c r="SF54" s="11" t="s">
        <v>78</v>
      </c>
      <c r="SK54" s="1">
        <v>1</v>
      </c>
      <c r="SP54" s="1">
        <v>1</v>
      </c>
      <c r="SQ54" s="1">
        <v>1</v>
      </c>
      <c r="SR54" s="1">
        <v>1</v>
      </c>
      <c r="SX54" s="1">
        <v>1</v>
      </c>
      <c r="TM54" s="1">
        <v>1</v>
      </c>
      <c r="TT54" s="1">
        <v>2</v>
      </c>
      <c r="TY54" s="1">
        <v>2</v>
      </c>
      <c r="UF54" s="1">
        <v>2</v>
      </c>
      <c r="UK54" s="1">
        <v>1</v>
      </c>
      <c r="UN54" s="1">
        <v>1</v>
      </c>
      <c r="UR54" s="11" t="s">
        <v>78</v>
      </c>
      <c r="UT54" s="1">
        <v>2</v>
      </c>
      <c r="UU54" s="1">
        <v>4</v>
      </c>
      <c r="UV54" s="1">
        <v>5</v>
      </c>
      <c r="UW54" s="1">
        <v>6</v>
      </c>
      <c r="VA54" s="1">
        <v>4</v>
      </c>
      <c r="VB54" s="1">
        <v>1</v>
      </c>
      <c r="VC54" s="1">
        <v>2</v>
      </c>
      <c r="VD54" s="1">
        <v>8</v>
      </c>
      <c r="VF54" s="1">
        <v>8</v>
      </c>
      <c r="VI54" s="1">
        <v>7</v>
      </c>
      <c r="VJ54" s="1">
        <v>16</v>
      </c>
      <c r="VK54" s="1">
        <v>5</v>
      </c>
      <c r="VN54" s="1">
        <v>1</v>
      </c>
      <c r="VP54" s="1">
        <v>2</v>
      </c>
      <c r="VR54" s="1">
        <v>3</v>
      </c>
      <c r="VS54" s="1">
        <v>4</v>
      </c>
      <c r="VT54" s="1">
        <v>3</v>
      </c>
      <c r="VU54" s="1">
        <v>2</v>
      </c>
      <c r="VW54" s="1">
        <v>6</v>
      </c>
      <c r="VX54" s="1">
        <v>7</v>
      </c>
      <c r="VY54" s="1">
        <v>3</v>
      </c>
      <c r="WA54" s="1">
        <v>1</v>
      </c>
      <c r="WB54" s="1">
        <v>1</v>
      </c>
      <c r="WC54" s="1">
        <v>1</v>
      </c>
      <c r="WF54" s="1">
        <v>6</v>
      </c>
      <c r="WG54" s="1">
        <v>3</v>
      </c>
      <c r="WH54" s="1">
        <v>1</v>
      </c>
      <c r="WJ54" s="1">
        <v>2</v>
      </c>
      <c r="WK54" s="1">
        <v>12</v>
      </c>
      <c r="WL54" s="1">
        <v>13</v>
      </c>
      <c r="WM54" s="1">
        <v>4</v>
      </c>
      <c r="WO54" s="1">
        <v>2</v>
      </c>
      <c r="WQ54" s="1">
        <v>2</v>
      </c>
      <c r="WR54" s="1">
        <v>2</v>
      </c>
      <c r="WT54" s="1">
        <v>4</v>
      </c>
      <c r="WW54" s="1">
        <v>2</v>
      </c>
      <c r="WY54" s="1">
        <v>7</v>
      </c>
      <c r="WZ54" s="1">
        <v>17</v>
      </c>
      <c r="XA54" s="1">
        <v>5</v>
      </c>
      <c r="XF54" s="1">
        <v>1</v>
      </c>
      <c r="XG54" s="1">
        <v>2</v>
      </c>
      <c r="XH54" s="1">
        <v>8</v>
      </c>
      <c r="XI54" s="1">
        <v>9</v>
      </c>
      <c r="XJ54" s="1">
        <v>3</v>
      </c>
      <c r="XM54" s="1">
        <v>6</v>
      </c>
      <c r="XN54" s="1">
        <v>7</v>
      </c>
      <c r="XO54" s="1">
        <v>5</v>
      </c>
      <c r="XQ54" s="1">
        <v>4</v>
      </c>
      <c r="XS54" s="1">
        <v>1</v>
      </c>
      <c r="XT54" s="1">
        <v>3</v>
      </c>
      <c r="XU54" s="1">
        <v>1</v>
      </c>
      <c r="XV54" s="1">
        <v>5</v>
      </c>
      <c r="XW54" s="1">
        <v>1</v>
      </c>
      <c r="XX54" s="1">
        <v>16</v>
      </c>
      <c r="XY54" s="1">
        <v>1</v>
      </c>
      <c r="XZ54" s="1">
        <v>3</v>
      </c>
      <c r="YA54" s="1">
        <v>7</v>
      </c>
      <c r="YB54" s="1">
        <v>8</v>
      </c>
      <c r="YC54" s="1">
        <v>10</v>
      </c>
      <c r="YH54" s="1">
        <v>2</v>
      </c>
      <c r="YJ54" s="1">
        <v>1</v>
      </c>
      <c r="YK54" s="1">
        <v>1</v>
      </c>
      <c r="YL54" s="1">
        <v>5</v>
      </c>
      <c r="YN54" s="1">
        <v>1</v>
      </c>
      <c r="YO54" s="1">
        <v>6</v>
      </c>
      <c r="YP54" s="1">
        <v>11</v>
      </c>
      <c r="YQ54" s="1">
        <v>11</v>
      </c>
      <c r="YT54" s="1">
        <v>3</v>
      </c>
      <c r="YV54" s="1">
        <v>1</v>
      </c>
      <c r="YW54" s="1">
        <v>4</v>
      </c>
      <c r="YX54" s="1">
        <v>5</v>
      </c>
      <c r="YY54" s="1">
        <v>3</v>
      </c>
      <c r="YZ54" s="1">
        <v>3</v>
      </c>
      <c r="ZA54" s="1">
        <v>1</v>
      </c>
      <c r="ZC54" s="1">
        <v>5</v>
      </c>
      <c r="ZD54" s="1">
        <v>7</v>
      </c>
      <c r="ZE54" s="1">
        <v>4</v>
      </c>
      <c r="ZH54" s="1">
        <v>1</v>
      </c>
      <c r="ZI54" s="1">
        <v>2</v>
      </c>
      <c r="ZJ54" s="1">
        <v>1</v>
      </c>
      <c r="ZK54" s="1">
        <v>6</v>
      </c>
      <c r="ZL54" s="1">
        <v>6</v>
      </c>
      <c r="ZM54" s="1">
        <v>4</v>
      </c>
      <c r="ZN54" s="1">
        <v>1</v>
      </c>
      <c r="ZO54" s="13" t="s">
        <v>78</v>
      </c>
      <c r="ZQ54" s="1">
        <v>1</v>
      </c>
      <c r="ZT54" s="1">
        <v>2</v>
      </c>
      <c r="ZV54" s="1">
        <v>2</v>
      </c>
      <c r="ZX54" s="1">
        <v>1</v>
      </c>
      <c r="AAA54" s="1">
        <v>2</v>
      </c>
      <c r="AAF54" s="1">
        <v>1</v>
      </c>
      <c r="AAI54" s="1">
        <v>1</v>
      </c>
      <c r="AAK54" s="1">
        <v>5</v>
      </c>
      <c r="AAP54" s="1">
        <v>2</v>
      </c>
      <c r="AAU54" s="1">
        <v>1</v>
      </c>
      <c r="AAY54" s="1">
        <v>1</v>
      </c>
      <c r="AAZ54" s="1">
        <v>1</v>
      </c>
      <c r="ABH54" s="8"/>
    </row>
    <row r="55" spans="1:736" x14ac:dyDescent="0.25">
      <c r="A55" s="22"/>
      <c r="B55" s="11" t="s">
        <v>77</v>
      </c>
      <c r="F55" s="1">
        <v>1</v>
      </c>
      <c r="G55" s="1">
        <v>29</v>
      </c>
      <c r="H55" s="1">
        <v>243</v>
      </c>
      <c r="I55" s="1">
        <v>150</v>
      </c>
      <c r="J55" s="1">
        <v>209</v>
      </c>
      <c r="K55" s="1">
        <v>93</v>
      </c>
      <c r="L55" s="1">
        <v>203</v>
      </c>
      <c r="M55" s="1">
        <v>100</v>
      </c>
      <c r="N55" s="1">
        <v>20</v>
      </c>
      <c r="O55" s="1">
        <v>23</v>
      </c>
      <c r="S55" s="1">
        <v>5</v>
      </c>
      <c r="T55" s="1">
        <v>10</v>
      </c>
      <c r="U55" s="1">
        <v>216</v>
      </c>
      <c r="V55" s="1">
        <v>260</v>
      </c>
      <c r="W55" s="1">
        <v>222</v>
      </c>
      <c r="X55" s="1">
        <v>205</v>
      </c>
      <c r="Y55" s="1">
        <v>148</v>
      </c>
      <c r="Z55" s="1">
        <v>163</v>
      </c>
      <c r="AA55" s="1">
        <v>51</v>
      </c>
      <c r="AB55" s="1">
        <v>23</v>
      </c>
      <c r="AF55" s="1">
        <v>2</v>
      </c>
      <c r="AG55" s="1">
        <v>15</v>
      </c>
      <c r="AH55" s="1">
        <v>143</v>
      </c>
      <c r="AI55" s="1">
        <v>149</v>
      </c>
      <c r="AJ55" s="1">
        <v>210</v>
      </c>
      <c r="AK55" s="1">
        <v>124</v>
      </c>
      <c r="AL55" s="1">
        <v>90</v>
      </c>
      <c r="AM55" s="1">
        <v>99</v>
      </c>
      <c r="AN55" s="1">
        <v>66</v>
      </c>
      <c r="AO55" s="1">
        <v>23</v>
      </c>
      <c r="AS55" s="1">
        <v>5</v>
      </c>
      <c r="AT55" s="1">
        <v>18</v>
      </c>
      <c r="AU55" s="1">
        <v>228</v>
      </c>
      <c r="AV55" s="1">
        <v>208</v>
      </c>
      <c r="AW55" s="1">
        <v>108</v>
      </c>
      <c r="AX55" s="1">
        <v>134</v>
      </c>
      <c r="AY55" s="1">
        <v>149</v>
      </c>
      <c r="AZ55" s="1">
        <v>125</v>
      </c>
      <c r="BA55" s="1">
        <v>99</v>
      </c>
      <c r="BB55" s="1">
        <v>26</v>
      </c>
      <c r="BF55" s="1">
        <v>6</v>
      </c>
      <c r="BG55" s="1">
        <v>17</v>
      </c>
      <c r="BH55" s="1">
        <v>141</v>
      </c>
      <c r="BI55" s="1">
        <v>258</v>
      </c>
      <c r="BJ55" s="1">
        <v>123</v>
      </c>
      <c r="BK55" s="1">
        <v>153</v>
      </c>
      <c r="BL55" s="1">
        <v>229</v>
      </c>
      <c r="BM55" s="1">
        <v>194</v>
      </c>
      <c r="BN55" s="1">
        <v>36</v>
      </c>
      <c r="BO55" s="1">
        <v>35</v>
      </c>
      <c r="BS55" s="1">
        <v>3</v>
      </c>
      <c r="BT55" s="1">
        <v>15</v>
      </c>
      <c r="BU55" s="1">
        <v>202</v>
      </c>
      <c r="BV55" s="1">
        <v>270</v>
      </c>
      <c r="BW55" s="1">
        <v>125</v>
      </c>
      <c r="BX55" s="1">
        <v>148</v>
      </c>
      <c r="BY55" s="1">
        <v>224</v>
      </c>
      <c r="BZ55" s="1">
        <v>113</v>
      </c>
      <c r="CA55" s="1">
        <v>17</v>
      </c>
      <c r="CB55" s="1">
        <v>18</v>
      </c>
      <c r="CF55" s="1">
        <v>2</v>
      </c>
      <c r="CG55" s="1">
        <v>16</v>
      </c>
      <c r="CH55" s="1">
        <v>173</v>
      </c>
      <c r="CI55" s="1">
        <v>240</v>
      </c>
      <c r="CJ55" s="1">
        <v>109</v>
      </c>
      <c r="CK55" s="1">
        <v>126</v>
      </c>
      <c r="CL55" s="1">
        <v>187</v>
      </c>
      <c r="CM55" s="1">
        <v>140</v>
      </c>
      <c r="CN55" s="1">
        <v>42</v>
      </c>
      <c r="CO55" s="1">
        <v>24</v>
      </c>
      <c r="CS55" s="1">
        <v>4</v>
      </c>
      <c r="CT55" s="1">
        <v>34</v>
      </c>
      <c r="CU55" s="1">
        <v>219</v>
      </c>
      <c r="CV55" s="1">
        <v>209</v>
      </c>
      <c r="CW55" s="1">
        <v>155</v>
      </c>
      <c r="CX55" s="1">
        <v>150</v>
      </c>
      <c r="CY55" s="1">
        <v>226</v>
      </c>
      <c r="CZ55" s="1">
        <v>165</v>
      </c>
      <c r="DA55" s="1">
        <v>75</v>
      </c>
      <c r="DB55" s="1">
        <v>26</v>
      </c>
      <c r="DE55" s="1">
        <v>1</v>
      </c>
      <c r="DF55" s="1">
        <v>2</v>
      </c>
      <c r="DG55" s="1">
        <v>26</v>
      </c>
      <c r="DH55" s="1">
        <v>233</v>
      </c>
      <c r="DI55" s="1">
        <v>215</v>
      </c>
      <c r="DJ55" s="1">
        <v>126</v>
      </c>
      <c r="DK55" s="1">
        <v>124</v>
      </c>
      <c r="DL55" s="1">
        <v>180</v>
      </c>
      <c r="DM55" s="1">
        <v>135</v>
      </c>
      <c r="DN55" s="1">
        <v>74</v>
      </c>
      <c r="DO55" s="1">
        <v>17</v>
      </c>
      <c r="DR55" s="1">
        <v>1</v>
      </c>
      <c r="DS55" s="1">
        <v>3</v>
      </c>
      <c r="DT55" s="1">
        <v>2</v>
      </c>
      <c r="DU55" s="1">
        <v>149</v>
      </c>
      <c r="DV55" s="1">
        <v>131</v>
      </c>
      <c r="DW55" s="1">
        <v>365</v>
      </c>
      <c r="DX55" s="1">
        <v>185</v>
      </c>
      <c r="DY55" s="1">
        <v>92</v>
      </c>
      <c r="DZ55" s="1">
        <v>54</v>
      </c>
      <c r="EA55" s="1">
        <v>21</v>
      </c>
      <c r="EB55" s="1">
        <v>29</v>
      </c>
      <c r="EG55" s="1">
        <v>3</v>
      </c>
      <c r="EH55" s="1">
        <v>96</v>
      </c>
      <c r="EI55" s="1">
        <v>236</v>
      </c>
      <c r="EJ55" s="1">
        <v>183</v>
      </c>
      <c r="EK55" s="1">
        <v>131</v>
      </c>
      <c r="EL55" s="1">
        <v>96</v>
      </c>
      <c r="EM55" s="1">
        <v>82</v>
      </c>
      <c r="EN55" s="1">
        <v>25</v>
      </c>
      <c r="EO55" s="1">
        <v>18</v>
      </c>
      <c r="ES55" s="1">
        <v>1</v>
      </c>
      <c r="ET55" s="1">
        <v>8</v>
      </c>
      <c r="EU55" s="1">
        <v>157</v>
      </c>
      <c r="EV55" s="1">
        <v>159</v>
      </c>
      <c r="EW55" s="1">
        <v>210</v>
      </c>
      <c r="EX55" s="1">
        <v>173</v>
      </c>
      <c r="EY55" s="1">
        <v>171</v>
      </c>
      <c r="EZ55" s="1">
        <v>100</v>
      </c>
      <c r="FA55" s="1">
        <v>55</v>
      </c>
      <c r="FB55" s="1">
        <v>19</v>
      </c>
      <c r="FE55" s="1">
        <v>1</v>
      </c>
      <c r="FF55" s="1">
        <v>3</v>
      </c>
      <c r="FG55" s="1">
        <v>13</v>
      </c>
      <c r="FH55" s="1">
        <v>185</v>
      </c>
      <c r="FI55" s="1">
        <v>415</v>
      </c>
      <c r="FJ55" s="1">
        <v>189</v>
      </c>
      <c r="FK55" s="1">
        <v>191</v>
      </c>
      <c r="FL55" s="1">
        <v>145</v>
      </c>
      <c r="FM55" s="1">
        <v>117</v>
      </c>
      <c r="FN55" s="1">
        <v>41</v>
      </c>
      <c r="FO55" s="1">
        <v>27</v>
      </c>
      <c r="FS55" s="1">
        <v>3</v>
      </c>
      <c r="FT55" s="1">
        <v>8</v>
      </c>
      <c r="FU55" s="1">
        <v>221</v>
      </c>
      <c r="FV55" s="1">
        <v>240</v>
      </c>
      <c r="FW55" s="1">
        <v>176</v>
      </c>
      <c r="FX55" s="1">
        <v>206</v>
      </c>
      <c r="FY55" s="1">
        <v>239</v>
      </c>
      <c r="FZ55" s="1">
        <v>140</v>
      </c>
      <c r="GA55" s="1">
        <v>49</v>
      </c>
      <c r="GB55" s="1">
        <v>19</v>
      </c>
      <c r="GF55" s="1">
        <v>4</v>
      </c>
      <c r="GG55" s="1">
        <v>10</v>
      </c>
      <c r="GH55" s="1">
        <v>245</v>
      </c>
      <c r="GI55" s="1">
        <v>178</v>
      </c>
      <c r="GJ55" s="1">
        <v>184</v>
      </c>
      <c r="GK55" s="1">
        <v>187</v>
      </c>
      <c r="GL55" s="1">
        <v>212</v>
      </c>
      <c r="GM55" s="1">
        <v>122</v>
      </c>
      <c r="GN55" s="1">
        <v>54</v>
      </c>
      <c r="GO55" s="1">
        <v>36</v>
      </c>
      <c r="GT55" s="1">
        <v>1</v>
      </c>
      <c r="GU55" s="1">
        <v>280</v>
      </c>
      <c r="GV55" s="1">
        <v>249</v>
      </c>
      <c r="GW55" s="1">
        <v>208</v>
      </c>
      <c r="GX55" s="1">
        <v>179</v>
      </c>
      <c r="GY55" s="1">
        <v>186</v>
      </c>
      <c r="GZ55" s="1">
        <v>104</v>
      </c>
      <c r="HA55" s="1">
        <v>72</v>
      </c>
      <c r="HB55" s="1">
        <v>23</v>
      </c>
      <c r="HF55" s="1">
        <v>3</v>
      </c>
      <c r="HG55" s="1">
        <v>3</v>
      </c>
      <c r="HH55" s="1">
        <v>184</v>
      </c>
      <c r="HI55" s="1">
        <v>160</v>
      </c>
      <c r="HJ55" s="1">
        <v>154</v>
      </c>
      <c r="HK55" s="1">
        <v>125</v>
      </c>
      <c r="HL55" s="1">
        <v>192</v>
      </c>
      <c r="HM55" s="1">
        <v>131</v>
      </c>
      <c r="HN55" s="1">
        <v>50</v>
      </c>
      <c r="HO55" s="1">
        <v>22</v>
      </c>
      <c r="HS55" s="1">
        <v>3</v>
      </c>
      <c r="HT55" s="1">
        <v>10</v>
      </c>
      <c r="HU55" s="1">
        <v>151</v>
      </c>
      <c r="HV55" s="1">
        <v>214</v>
      </c>
      <c r="HW55" s="1">
        <v>180</v>
      </c>
      <c r="HX55" s="1">
        <v>183</v>
      </c>
      <c r="HY55" s="1">
        <v>186</v>
      </c>
      <c r="HZ55" s="1">
        <v>125</v>
      </c>
      <c r="IA55" s="1">
        <v>62</v>
      </c>
      <c r="IB55" s="1">
        <v>21</v>
      </c>
      <c r="IC55" s="11" t="s">
        <v>77</v>
      </c>
      <c r="ID55" s="3"/>
      <c r="IE55" s="2"/>
      <c r="IF55" s="2">
        <v>2</v>
      </c>
      <c r="IG55" s="2">
        <v>14</v>
      </c>
      <c r="IH55" s="2">
        <v>8</v>
      </c>
      <c r="II55" s="2">
        <v>20</v>
      </c>
      <c r="IJ55" s="2">
        <v>3</v>
      </c>
      <c r="IK55" s="3"/>
      <c r="IL55" s="2"/>
      <c r="IM55" s="2">
        <v>1</v>
      </c>
      <c r="IN55" s="2">
        <v>4</v>
      </c>
      <c r="IO55" s="2">
        <v>9</v>
      </c>
      <c r="IP55" s="2">
        <v>4</v>
      </c>
      <c r="IQ55" s="2">
        <v>2</v>
      </c>
      <c r="IR55" s="3"/>
      <c r="IS55" s="2"/>
      <c r="IT55" s="2">
        <v>1</v>
      </c>
      <c r="IU55" s="2">
        <v>7</v>
      </c>
      <c r="IV55" s="2">
        <v>7</v>
      </c>
      <c r="IW55" s="2">
        <v>12</v>
      </c>
      <c r="IX55" s="2">
        <v>3</v>
      </c>
      <c r="IY55" s="3"/>
      <c r="IZ55" s="2"/>
      <c r="JA55" s="2">
        <v>3</v>
      </c>
      <c r="JB55" s="2">
        <v>2</v>
      </c>
      <c r="JC55" s="2">
        <v>10</v>
      </c>
      <c r="JD55" s="2">
        <v>10</v>
      </c>
      <c r="JE55" s="2">
        <v>5</v>
      </c>
      <c r="JF55" s="3"/>
      <c r="JG55" s="2"/>
      <c r="JH55" s="2">
        <v>4</v>
      </c>
      <c r="JI55" s="2">
        <v>2</v>
      </c>
      <c r="JJ55" s="2">
        <v>9</v>
      </c>
      <c r="JK55" s="2">
        <v>16</v>
      </c>
      <c r="JL55" s="2">
        <v>3</v>
      </c>
      <c r="JM55" s="3"/>
      <c r="JN55" s="2">
        <v>1</v>
      </c>
      <c r="JO55" s="2">
        <v>2</v>
      </c>
      <c r="JP55" s="2">
        <v>13</v>
      </c>
      <c r="JQ55" s="2">
        <v>12</v>
      </c>
      <c r="JR55" s="2">
        <v>3</v>
      </c>
      <c r="JS55" s="2">
        <v>6</v>
      </c>
      <c r="JT55" s="3"/>
      <c r="JU55" s="2"/>
      <c r="JV55" s="2">
        <v>5</v>
      </c>
      <c r="JW55" s="2"/>
      <c r="JX55" s="2">
        <v>12</v>
      </c>
      <c r="JY55" s="2">
        <v>5</v>
      </c>
      <c r="JZ55" s="2">
        <v>4</v>
      </c>
      <c r="KA55" s="3"/>
      <c r="KB55" s="2"/>
      <c r="KC55" s="2">
        <v>1</v>
      </c>
      <c r="KD55" s="2">
        <v>3</v>
      </c>
      <c r="KE55" s="2">
        <v>8</v>
      </c>
      <c r="KF55" s="2">
        <v>11</v>
      </c>
      <c r="KG55" s="2">
        <v>5</v>
      </c>
      <c r="KH55" s="3"/>
      <c r="KI55" s="2">
        <v>2</v>
      </c>
      <c r="KJ55" s="2">
        <v>4</v>
      </c>
      <c r="KK55" s="2">
        <v>5</v>
      </c>
      <c r="KL55" s="2">
        <v>5</v>
      </c>
      <c r="KM55" s="2">
        <v>7</v>
      </c>
      <c r="KN55" s="2">
        <v>6</v>
      </c>
      <c r="KO55" s="3"/>
      <c r="KP55" s="2"/>
      <c r="KQ55" s="2"/>
      <c r="KR55" s="2">
        <v>4</v>
      </c>
      <c r="KS55" s="2">
        <v>2</v>
      </c>
      <c r="KT55" s="2">
        <v>7</v>
      </c>
      <c r="KU55" s="2">
        <v>1</v>
      </c>
      <c r="KV55" s="3"/>
      <c r="KW55" s="2"/>
      <c r="KX55" s="2">
        <v>1</v>
      </c>
      <c r="KY55" s="2">
        <v>3</v>
      </c>
      <c r="KZ55" s="2">
        <v>2</v>
      </c>
      <c r="LA55" s="2">
        <v>4</v>
      </c>
      <c r="LB55" s="2">
        <v>5</v>
      </c>
      <c r="LC55" s="3"/>
      <c r="LD55" s="2">
        <v>1</v>
      </c>
      <c r="LE55" s="2">
        <v>1</v>
      </c>
      <c r="LF55" s="2">
        <v>2</v>
      </c>
      <c r="LG55" s="2">
        <v>5</v>
      </c>
      <c r="LH55" s="2">
        <v>5</v>
      </c>
      <c r="LI55" s="2">
        <v>5</v>
      </c>
      <c r="LJ55" s="3"/>
      <c r="LK55" s="2">
        <v>2</v>
      </c>
      <c r="LL55" s="2">
        <v>5</v>
      </c>
      <c r="LM55" s="2">
        <v>4</v>
      </c>
      <c r="LN55" s="2">
        <v>5</v>
      </c>
      <c r="LO55" s="2">
        <v>9</v>
      </c>
      <c r="LP55" s="2">
        <v>8</v>
      </c>
      <c r="LQ55" s="3"/>
      <c r="LR55" s="2"/>
      <c r="LS55" s="2">
        <v>3</v>
      </c>
      <c r="LT55" s="2">
        <v>5</v>
      </c>
      <c r="LU55" s="2">
        <v>10</v>
      </c>
      <c r="LV55" s="2">
        <v>12</v>
      </c>
      <c r="LW55" s="2">
        <v>3</v>
      </c>
      <c r="LX55" s="3"/>
      <c r="LY55" s="2">
        <v>2</v>
      </c>
      <c r="LZ55" s="2"/>
      <c r="MA55" s="2">
        <v>4</v>
      </c>
      <c r="MB55" s="2">
        <v>8</v>
      </c>
      <c r="MC55" s="2">
        <v>9</v>
      </c>
      <c r="MD55" s="2">
        <v>7</v>
      </c>
      <c r="ME55" s="3"/>
      <c r="MF55" s="2">
        <v>1</v>
      </c>
      <c r="MG55" s="2">
        <v>6</v>
      </c>
      <c r="MH55" s="2">
        <v>5</v>
      </c>
      <c r="MI55" s="2">
        <v>5</v>
      </c>
      <c r="MJ55" s="2">
        <v>4</v>
      </c>
      <c r="MK55" s="2">
        <v>9</v>
      </c>
      <c r="ML55" s="3"/>
      <c r="MM55" s="2">
        <v>2</v>
      </c>
      <c r="MN55" s="2">
        <v>4</v>
      </c>
      <c r="MO55" s="2">
        <v>4</v>
      </c>
      <c r="MP55" s="2">
        <v>17</v>
      </c>
      <c r="MQ55" s="2">
        <v>15</v>
      </c>
      <c r="MR55" s="2">
        <v>2</v>
      </c>
      <c r="MS55" s="3"/>
      <c r="MT55" s="2">
        <v>1</v>
      </c>
      <c r="MU55" s="2">
        <v>3</v>
      </c>
      <c r="MV55" s="2">
        <v>8</v>
      </c>
      <c r="MW55" s="2">
        <v>8</v>
      </c>
      <c r="MX55" s="2">
        <v>8</v>
      </c>
      <c r="MY55" s="2">
        <v>2</v>
      </c>
      <c r="MZ55" s="11" t="s">
        <v>77</v>
      </c>
      <c r="NE55" s="1">
        <v>2</v>
      </c>
      <c r="NF55" s="1">
        <v>21</v>
      </c>
      <c r="NG55" s="1">
        <v>205</v>
      </c>
      <c r="NH55" s="1">
        <v>214</v>
      </c>
      <c r="NI55" s="1">
        <v>166</v>
      </c>
      <c r="NJ55" s="1">
        <v>67</v>
      </c>
      <c r="NK55" s="1">
        <v>57</v>
      </c>
      <c r="NL55" s="1">
        <v>18</v>
      </c>
      <c r="NM55" s="1">
        <v>6</v>
      </c>
      <c r="NN55" s="1">
        <v>6</v>
      </c>
      <c r="NT55" s="1">
        <v>7</v>
      </c>
      <c r="NU55" s="1">
        <v>51</v>
      </c>
      <c r="NV55" s="1">
        <v>195</v>
      </c>
      <c r="NW55" s="1">
        <v>129</v>
      </c>
      <c r="NX55" s="1">
        <v>127</v>
      </c>
      <c r="NY55" s="1">
        <v>50</v>
      </c>
      <c r="NZ55" s="1">
        <v>43</v>
      </c>
      <c r="OA55" s="1">
        <v>2</v>
      </c>
      <c r="OB55" s="1">
        <v>9</v>
      </c>
      <c r="OC55" s="1">
        <v>10</v>
      </c>
      <c r="OD55" s="1">
        <v>1</v>
      </c>
      <c r="OI55" s="1">
        <v>12</v>
      </c>
      <c r="OJ55" s="1">
        <v>51</v>
      </c>
      <c r="OK55" s="1">
        <v>531</v>
      </c>
      <c r="OL55" s="1">
        <v>133</v>
      </c>
      <c r="OM55" s="1">
        <v>78</v>
      </c>
      <c r="ON55" s="1">
        <v>37</v>
      </c>
      <c r="OO55" s="1">
        <v>42</v>
      </c>
      <c r="OP55" s="1">
        <v>12</v>
      </c>
      <c r="OQ55" s="1">
        <v>10</v>
      </c>
      <c r="OR55" s="1">
        <v>8</v>
      </c>
      <c r="OX55" s="1">
        <v>7</v>
      </c>
      <c r="OY55" s="1">
        <v>86</v>
      </c>
      <c r="OZ55" s="1">
        <v>159</v>
      </c>
      <c r="PA55" s="1">
        <v>22</v>
      </c>
      <c r="PB55" s="1">
        <v>90</v>
      </c>
      <c r="PC55" s="1">
        <v>109</v>
      </c>
      <c r="PD55" s="1">
        <v>54</v>
      </c>
      <c r="PE55" s="1">
        <v>3</v>
      </c>
      <c r="PF55" s="1">
        <v>17</v>
      </c>
      <c r="PG55" s="1">
        <v>13</v>
      </c>
      <c r="PM55" s="1">
        <v>13</v>
      </c>
      <c r="PN55" s="1">
        <v>99</v>
      </c>
      <c r="PO55" s="1">
        <v>158</v>
      </c>
      <c r="PP55" s="1">
        <v>65</v>
      </c>
      <c r="PQ55" s="1">
        <v>104</v>
      </c>
      <c r="PR55" s="1">
        <v>56</v>
      </c>
      <c r="PS55" s="1">
        <v>81</v>
      </c>
      <c r="PT55" s="1">
        <v>24</v>
      </c>
      <c r="PU55" s="1">
        <v>16</v>
      </c>
      <c r="PV55" s="1">
        <v>9</v>
      </c>
      <c r="QB55" s="1">
        <v>10</v>
      </c>
      <c r="QC55" s="1">
        <v>83</v>
      </c>
      <c r="QD55" s="1">
        <v>130</v>
      </c>
      <c r="QE55" s="1">
        <v>119</v>
      </c>
      <c r="QF55" s="1">
        <v>98</v>
      </c>
      <c r="QG55" s="1">
        <v>26</v>
      </c>
      <c r="QH55" s="1">
        <v>36</v>
      </c>
      <c r="QI55" s="1">
        <v>2</v>
      </c>
      <c r="QJ55" s="1">
        <v>11</v>
      </c>
      <c r="QK55" s="1">
        <v>9</v>
      </c>
      <c r="QP55" s="1">
        <v>1</v>
      </c>
      <c r="QQ55" s="1">
        <v>7</v>
      </c>
      <c r="QR55" s="1">
        <v>78</v>
      </c>
      <c r="QS55" s="1">
        <v>187</v>
      </c>
      <c r="QT55" s="1">
        <v>93</v>
      </c>
      <c r="QU55" s="1">
        <v>113</v>
      </c>
      <c r="QV55" s="1">
        <v>57</v>
      </c>
      <c r="QW55" s="1">
        <v>90</v>
      </c>
      <c r="QX55" s="1">
        <v>9</v>
      </c>
      <c r="QY55" s="1">
        <v>19</v>
      </c>
      <c r="QZ55" s="1">
        <v>13</v>
      </c>
      <c r="RA55" s="1">
        <v>3</v>
      </c>
      <c r="RF55" s="1">
        <v>6</v>
      </c>
      <c r="RG55" s="1">
        <v>66</v>
      </c>
      <c r="RH55" s="1">
        <v>158</v>
      </c>
      <c r="RI55" s="1">
        <v>81</v>
      </c>
      <c r="RJ55" s="1">
        <v>102</v>
      </c>
      <c r="RK55" s="1">
        <v>67</v>
      </c>
      <c r="RL55" s="1">
        <v>66</v>
      </c>
      <c r="RM55" s="1">
        <v>12</v>
      </c>
      <c r="RN55" s="1">
        <v>9</v>
      </c>
      <c r="RO55" s="1">
        <v>25</v>
      </c>
      <c r="RU55" s="1">
        <v>16</v>
      </c>
      <c r="RV55" s="1">
        <v>101</v>
      </c>
      <c r="RW55" s="1">
        <v>270</v>
      </c>
      <c r="RX55" s="1">
        <v>111</v>
      </c>
      <c r="RY55" s="1">
        <v>128</v>
      </c>
      <c r="RZ55" s="1">
        <v>71</v>
      </c>
      <c r="SA55" s="1">
        <v>70</v>
      </c>
      <c r="SB55" s="1">
        <v>26</v>
      </c>
      <c r="SC55" s="1">
        <v>36</v>
      </c>
      <c r="SD55" s="1">
        <v>7</v>
      </c>
      <c r="SE55" s="1">
        <v>2</v>
      </c>
      <c r="SF55" s="11" t="s">
        <v>77</v>
      </c>
      <c r="SI55" s="1">
        <v>2</v>
      </c>
      <c r="SJ55" s="1">
        <v>4</v>
      </c>
      <c r="SK55" s="1">
        <v>2</v>
      </c>
      <c r="SM55" s="1">
        <v>1</v>
      </c>
      <c r="SP55" s="1">
        <v>3</v>
      </c>
      <c r="SQ55" s="1">
        <v>1</v>
      </c>
      <c r="SR55" s="1">
        <v>1</v>
      </c>
      <c r="SS55" s="1">
        <v>1</v>
      </c>
      <c r="SW55" s="1">
        <v>8</v>
      </c>
      <c r="SX55" s="1">
        <v>3</v>
      </c>
      <c r="SY55" s="1">
        <v>1</v>
      </c>
      <c r="SZ55" s="1">
        <v>1</v>
      </c>
      <c r="TC55" s="1">
        <v>1</v>
      </c>
      <c r="TD55" s="1">
        <v>1</v>
      </c>
      <c r="TE55" s="1">
        <v>1</v>
      </c>
      <c r="TF55" s="1">
        <v>3</v>
      </c>
      <c r="TG55" s="1">
        <v>1</v>
      </c>
      <c r="TK55" s="1">
        <v>4</v>
      </c>
      <c r="TL55" s="1">
        <v>4</v>
      </c>
      <c r="TN55" s="1">
        <v>1</v>
      </c>
      <c r="TR55" s="1">
        <v>2</v>
      </c>
      <c r="TS55" s="1">
        <v>1</v>
      </c>
      <c r="TT55" s="1">
        <v>9</v>
      </c>
      <c r="TU55" s="1">
        <v>1</v>
      </c>
      <c r="TZ55" s="1">
        <v>2</v>
      </c>
      <c r="UA55" s="1">
        <v>3</v>
      </c>
      <c r="UG55" s="1">
        <v>3</v>
      </c>
      <c r="UH55" s="1">
        <v>3</v>
      </c>
      <c r="UM55" s="1">
        <v>7</v>
      </c>
      <c r="UN55" s="1">
        <v>4</v>
      </c>
      <c r="UO55" s="1">
        <v>1</v>
      </c>
      <c r="UP55" s="1">
        <v>1</v>
      </c>
      <c r="UR55" s="11" t="s">
        <v>77</v>
      </c>
      <c r="UV55" s="1">
        <v>1</v>
      </c>
      <c r="UW55" s="1">
        <v>26</v>
      </c>
      <c r="UX55" s="1">
        <f>9+10+2+11+8</f>
        <v>40</v>
      </c>
      <c r="UY55" s="1">
        <f>10+12+10+8</f>
        <v>40</v>
      </c>
      <c r="UZ55" s="1">
        <f>12+25+11+14+7</f>
        <v>69</v>
      </c>
      <c r="VA55" s="1">
        <f>16+27+29+8+8</f>
        <v>88</v>
      </c>
      <c r="VB55" s="1">
        <v>22</v>
      </c>
      <c r="VC55" s="1">
        <v>13</v>
      </c>
      <c r="VD55" s="1">
        <v>4</v>
      </c>
      <c r="VE55" s="1">
        <v>2</v>
      </c>
      <c r="VF55" s="1">
        <v>1</v>
      </c>
      <c r="VJ55" s="1">
        <v>3</v>
      </c>
      <c r="VK55" s="1">
        <v>30</v>
      </c>
      <c r="VL55" s="1">
        <f>9+6+10+21</f>
        <v>46</v>
      </c>
      <c r="VM55" s="1">
        <f>15+8+13+11+14</f>
        <v>61</v>
      </c>
      <c r="VN55" s="1">
        <f>19+16+8+14+7</f>
        <v>64</v>
      </c>
      <c r="VO55" s="1">
        <f>21+10+11+16+11</f>
        <v>69</v>
      </c>
      <c r="VP55" s="1">
        <f>3+8+2+3+2</f>
        <v>18</v>
      </c>
      <c r="VR55" s="1">
        <v>5</v>
      </c>
      <c r="VS55" s="1">
        <v>2</v>
      </c>
      <c r="VY55" s="1">
        <v>39</v>
      </c>
      <c r="VZ55" s="1">
        <f>9+5+8+7+7</f>
        <v>36</v>
      </c>
      <c r="WA55" s="1">
        <f>9+15+15+5+11</f>
        <v>55</v>
      </c>
      <c r="WB55" s="1">
        <f>35+12+14+10+6</f>
        <v>77</v>
      </c>
      <c r="WC55" s="1">
        <f>12+5+5+4+2</f>
        <v>28</v>
      </c>
      <c r="WD55" s="1">
        <v>15</v>
      </c>
      <c r="WE55" s="1">
        <v>9</v>
      </c>
      <c r="WF55" s="1">
        <v>2</v>
      </c>
      <c r="WG55" s="1">
        <v>6</v>
      </c>
      <c r="WM55" s="1">
        <v>27</v>
      </c>
      <c r="WN55" s="1">
        <f>22+5+7+4</f>
        <v>38</v>
      </c>
      <c r="WO55" s="1">
        <f>20+7+11+14</f>
        <v>52</v>
      </c>
      <c r="WP55" s="1">
        <f>5+4+12</f>
        <v>21</v>
      </c>
      <c r="WQ55" s="1">
        <f>24+24+15+20+7</f>
        <v>90</v>
      </c>
      <c r="WR55" s="1">
        <v>7</v>
      </c>
      <c r="WS55" s="1">
        <f>7+5+1+4+2</f>
        <v>19</v>
      </c>
      <c r="WT55" s="1">
        <v>1</v>
      </c>
      <c r="WU55" s="1">
        <v>4</v>
      </c>
      <c r="WV55" s="1">
        <v>2</v>
      </c>
      <c r="XA55" s="1">
        <v>28</v>
      </c>
      <c r="XB55" s="1">
        <f>3+2+7+8+13</f>
        <v>33</v>
      </c>
      <c r="XC55" s="1">
        <f>5+20+10+8+12</f>
        <v>55</v>
      </c>
      <c r="XD55" s="1">
        <f>18+6+14+9</f>
        <v>47</v>
      </c>
      <c r="XE55" s="1">
        <f>7*3+15+7</f>
        <v>43</v>
      </c>
      <c r="XF55" s="1">
        <v>16</v>
      </c>
      <c r="XG55" s="1">
        <v>10</v>
      </c>
      <c r="XH55" s="1">
        <v>5</v>
      </c>
      <c r="XN55" s="1">
        <v>2</v>
      </c>
      <c r="XO55" s="1">
        <v>22</v>
      </c>
      <c r="XP55" s="1">
        <f>9+9+7+11+8</f>
        <v>44</v>
      </c>
      <c r="XQ55" s="1">
        <f>13+9+7+7+9</f>
        <v>45</v>
      </c>
      <c r="XR55" s="1">
        <f>23+15+11</f>
        <v>49</v>
      </c>
      <c r="XS55" s="1">
        <f>13+16+10+12</f>
        <v>51</v>
      </c>
      <c r="XT55" s="1">
        <v>33</v>
      </c>
      <c r="XU55" s="1">
        <v>7</v>
      </c>
      <c r="XV55" s="1">
        <v>6</v>
      </c>
      <c r="XW55" s="1">
        <v>2</v>
      </c>
      <c r="YB55" s="1">
        <v>1</v>
      </c>
      <c r="YC55" s="1">
        <v>18</v>
      </c>
      <c r="YD55" s="1">
        <f>15+12+11+7+3</f>
        <v>48</v>
      </c>
      <c r="YE55" s="1">
        <f>9+8+20+6+8</f>
        <v>51</v>
      </c>
      <c r="YF55" s="1">
        <f>15+6+7+10</f>
        <v>38</v>
      </c>
      <c r="YG55" s="1">
        <f>6+7+5+14+9</f>
        <v>41</v>
      </c>
      <c r="YH55" s="1">
        <v>10</v>
      </c>
      <c r="YI55" s="1">
        <f>2+2+1+3+2</f>
        <v>10</v>
      </c>
      <c r="YJ55" s="1">
        <v>6</v>
      </c>
      <c r="YK55" s="1">
        <v>2</v>
      </c>
      <c r="YL55" s="1">
        <v>4</v>
      </c>
      <c r="YP55" s="1">
        <v>3</v>
      </c>
      <c r="YQ55" s="1">
        <v>48</v>
      </c>
      <c r="YR55" s="1">
        <f>11+9+8+11+3</f>
        <v>42</v>
      </c>
      <c r="YS55" s="1">
        <f>4+7+11+14+6</f>
        <v>42</v>
      </c>
      <c r="YT55" s="1">
        <f>20+9+12+8</f>
        <v>49</v>
      </c>
      <c r="YU55" s="1">
        <f>18+16+4+5+10</f>
        <v>53</v>
      </c>
      <c r="YV55" s="1">
        <v>13</v>
      </c>
      <c r="YW55" s="1">
        <v>10</v>
      </c>
      <c r="YX55" s="1">
        <v>7</v>
      </c>
      <c r="YY55" s="1">
        <v>1</v>
      </c>
      <c r="YZ55" s="1">
        <v>4</v>
      </c>
      <c r="ZB55" s="1">
        <v>1</v>
      </c>
      <c r="ZD55" s="1">
        <v>3</v>
      </c>
      <c r="ZE55" s="1">
        <v>19</v>
      </c>
      <c r="ZF55" s="1">
        <f>8+4+15+1+7</f>
        <v>35</v>
      </c>
      <c r="ZG55" s="1">
        <f>8+15+10+14+7</f>
        <v>54</v>
      </c>
      <c r="ZH55" s="1">
        <f>9+8+11+6+7</f>
        <v>41</v>
      </c>
      <c r="ZI55" s="1">
        <f>13+9+8+5+5</f>
        <v>40</v>
      </c>
      <c r="ZJ55" s="1">
        <f>2+7+3+6</f>
        <v>18</v>
      </c>
      <c r="ZK55" s="1">
        <v>11</v>
      </c>
      <c r="ZL55" s="1">
        <v>18</v>
      </c>
      <c r="ZO55" s="13" t="s">
        <v>77</v>
      </c>
      <c r="ZS55" s="1">
        <v>1</v>
      </c>
      <c r="ZT55" s="1">
        <v>1</v>
      </c>
      <c r="ZV55" s="1">
        <v>1</v>
      </c>
      <c r="ZY55" s="1">
        <v>3</v>
      </c>
      <c r="AAH55" s="1">
        <v>2</v>
      </c>
      <c r="AAI55" s="1">
        <v>1</v>
      </c>
      <c r="AAL55" s="1">
        <v>1</v>
      </c>
      <c r="AAM55" s="1">
        <v>2</v>
      </c>
      <c r="AAN55" s="1">
        <v>1</v>
      </c>
      <c r="AAR55" s="1">
        <v>1</v>
      </c>
      <c r="AAS55" s="1">
        <v>1</v>
      </c>
      <c r="AAV55" s="1">
        <v>2</v>
      </c>
      <c r="AAW55" s="1">
        <v>3</v>
      </c>
      <c r="ABA55" s="1">
        <v>1</v>
      </c>
      <c r="ABB55" s="1">
        <v>1</v>
      </c>
      <c r="ABC55" s="1">
        <v>1</v>
      </c>
      <c r="ABE55" s="1">
        <v>1</v>
      </c>
      <c r="ABH55" s="8">
        <v>2</v>
      </c>
    </row>
    <row r="56" spans="1:736" x14ac:dyDescent="0.25">
      <c r="A56" s="22"/>
      <c r="B56" s="11" t="s">
        <v>76</v>
      </c>
      <c r="IC56" s="11" t="s">
        <v>76</v>
      </c>
      <c r="ID56" s="3"/>
      <c r="IE56" s="2">
        <v>1</v>
      </c>
      <c r="IF56" s="2"/>
      <c r="IG56" s="2"/>
      <c r="IH56" s="2"/>
      <c r="II56" s="2"/>
      <c r="IJ56" s="2"/>
      <c r="IK56" s="3"/>
      <c r="IL56" s="2"/>
      <c r="IM56" s="2"/>
      <c r="IN56" s="2"/>
      <c r="IO56" s="2"/>
      <c r="IP56" s="2"/>
      <c r="IQ56" s="2"/>
      <c r="IR56" s="3"/>
      <c r="IS56" s="2"/>
      <c r="IT56" s="2"/>
      <c r="IU56" s="2"/>
      <c r="IV56" s="2"/>
      <c r="IW56" s="2"/>
      <c r="IX56" s="2"/>
      <c r="IY56" s="3"/>
      <c r="IZ56" s="2">
        <v>3</v>
      </c>
      <c r="JA56" s="2"/>
      <c r="JB56" s="2"/>
      <c r="JC56" s="2"/>
      <c r="JD56" s="2"/>
      <c r="JE56" s="2"/>
      <c r="JF56" s="3"/>
      <c r="JG56" s="2"/>
      <c r="JH56" s="2"/>
      <c r="JI56" s="2"/>
      <c r="JJ56" s="2"/>
      <c r="JK56" s="2"/>
      <c r="JL56" s="2"/>
      <c r="JM56" s="3"/>
      <c r="JN56" s="2">
        <v>2</v>
      </c>
      <c r="JO56" s="2"/>
      <c r="JP56" s="2"/>
      <c r="JQ56" s="2"/>
      <c r="JR56" s="2"/>
      <c r="JS56" s="2"/>
      <c r="JT56" s="3"/>
      <c r="JU56" s="2"/>
      <c r="JV56" s="2"/>
      <c r="JW56" s="2"/>
      <c r="JX56" s="2"/>
      <c r="JY56" s="2"/>
      <c r="JZ56" s="2"/>
      <c r="KA56" s="3"/>
      <c r="KB56" s="2">
        <v>1</v>
      </c>
      <c r="KC56" s="2"/>
      <c r="KD56" s="2"/>
      <c r="KE56" s="2"/>
      <c r="KF56" s="2"/>
      <c r="KG56" s="2"/>
      <c r="KH56" s="3"/>
      <c r="KI56" s="2"/>
      <c r="KJ56" s="2"/>
      <c r="KK56" s="2"/>
      <c r="KL56" s="2"/>
      <c r="KM56" s="2"/>
      <c r="KN56" s="2"/>
      <c r="KO56" s="3"/>
      <c r="KP56" s="2"/>
      <c r="KQ56" s="2"/>
      <c r="KR56" s="2"/>
      <c r="KS56" s="2"/>
      <c r="KT56" s="2"/>
      <c r="KU56" s="2"/>
      <c r="KV56" s="3"/>
      <c r="KW56" s="2"/>
      <c r="KX56" s="2"/>
      <c r="KY56" s="2"/>
      <c r="KZ56" s="2"/>
      <c r="LA56" s="2"/>
      <c r="LB56" s="2"/>
      <c r="LC56" s="3"/>
      <c r="LD56" s="2"/>
      <c r="LE56" s="2"/>
      <c r="LF56" s="2"/>
      <c r="LG56" s="2"/>
      <c r="LH56" s="2"/>
      <c r="LI56" s="2"/>
      <c r="LJ56" s="3"/>
      <c r="LK56" s="2"/>
      <c r="LL56" s="2"/>
      <c r="LM56" s="2"/>
      <c r="LN56" s="2"/>
      <c r="LO56" s="2"/>
      <c r="LP56" s="2"/>
      <c r="LQ56" s="3"/>
      <c r="LR56" s="2">
        <v>2</v>
      </c>
      <c r="LS56" s="2"/>
      <c r="LT56" s="2"/>
      <c r="LU56" s="2"/>
      <c r="LV56" s="2"/>
      <c r="LW56" s="2"/>
      <c r="LX56" s="3"/>
      <c r="LY56" s="2"/>
      <c r="LZ56" s="2"/>
      <c r="MA56" s="2"/>
      <c r="MB56" s="2"/>
      <c r="MC56" s="2"/>
      <c r="MD56" s="2"/>
      <c r="ME56" s="3"/>
      <c r="MF56" s="2">
        <v>1</v>
      </c>
      <c r="MG56" s="2"/>
      <c r="MH56" s="2"/>
      <c r="MI56" s="2"/>
      <c r="MJ56" s="2"/>
      <c r="MK56" s="2"/>
      <c r="ML56" s="3"/>
      <c r="MM56" s="2">
        <v>1</v>
      </c>
      <c r="MN56" s="2"/>
      <c r="MO56" s="2"/>
      <c r="MP56" s="2"/>
      <c r="MQ56" s="2"/>
      <c r="MR56" s="2"/>
      <c r="MS56" s="3"/>
      <c r="MT56" s="2"/>
      <c r="MU56" s="2"/>
      <c r="MV56" s="2"/>
      <c r="MW56" s="2"/>
      <c r="MX56" s="2"/>
      <c r="MY56" s="2"/>
      <c r="MZ56" s="11" t="s">
        <v>76</v>
      </c>
      <c r="SF56" s="11" t="s">
        <v>76</v>
      </c>
      <c r="UR56" s="11" t="s">
        <v>76</v>
      </c>
      <c r="ZO56" s="13" t="s">
        <v>76</v>
      </c>
      <c r="ABH56" s="8"/>
    </row>
    <row r="57" spans="1:736" x14ac:dyDescent="0.25">
      <c r="A57" s="22"/>
      <c r="B57" s="11" t="s">
        <v>75</v>
      </c>
      <c r="FP57" s="1">
        <v>1</v>
      </c>
      <c r="FR57" s="1">
        <v>1</v>
      </c>
      <c r="IC57" s="11" t="s">
        <v>75</v>
      </c>
      <c r="ID57" s="3"/>
      <c r="IE57" s="2"/>
      <c r="IF57" s="2"/>
      <c r="IG57" s="2"/>
      <c r="IH57" s="2"/>
      <c r="II57" s="2"/>
      <c r="IJ57" s="2"/>
      <c r="IK57" s="3"/>
      <c r="IL57" s="2">
        <v>1</v>
      </c>
      <c r="IM57" s="2"/>
      <c r="IN57" s="2"/>
      <c r="IO57" s="2"/>
      <c r="IP57" s="2"/>
      <c r="IQ57" s="2"/>
      <c r="IR57" s="3"/>
      <c r="IS57" s="2"/>
      <c r="IT57" s="2"/>
      <c r="IU57" s="2"/>
      <c r="IV57" s="2"/>
      <c r="IW57" s="2"/>
      <c r="IX57" s="2"/>
      <c r="IY57" s="3"/>
      <c r="IZ57" s="2"/>
      <c r="JA57" s="2"/>
      <c r="JB57" s="2"/>
      <c r="JC57" s="2"/>
      <c r="JD57" s="2"/>
      <c r="JE57" s="2"/>
      <c r="JF57" s="3"/>
      <c r="JG57" s="2"/>
      <c r="JH57" s="2"/>
      <c r="JI57" s="2"/>
      <c r="JJ57" s="2"/>
      <c r="JK57" s="2"/>
      <c r="JL57" s="2"/>
      <c r="JM57" s="3"/>
      <c r="JN57" s="2"/>
      <c r="JO57" s="2"/>
      <c r="JP57" s="2"/>
      <c r="JQ57" s="2"/>
      <c r="JR57" s="2">
        <v>2</v>
      </c>
      <c r="JS57" s="2"/>
      <c r="JT57" s="3"/>
      <c r="JU57" s="2"/>
      <c r="JV57" s="2"/>
      <c r="JW57" s="2"/>
      <c r="JX57" s="2"/>
      <c r="JY57" s="2">
        <v>1</v>
      </c>
      <c r="JZ57" s="2"/>
      <c r="KA57" s="3"/>
      <c r="KB57" s="2"/>
      <c r="KC57" s="2"/>
      <c r="KD57" s="2"/>
      <c r="KE57" s="2"/>
      <c r="KF57" s="2"/>
      <c r="KG57" s="2"/>
      <c r="KH57" s="3"/>
      <c r="KI57" s="2"/>
      <c r="KJ57" s="2"/>
      <c r="KK57" s="2"/>
      <c r="KL57" s="2"/>
      <c r="KM57" s="2"/>
      <c r="KN57" s="2"/>
      <c r="KO57" s="3"/>
      <c r="KP57" s="2"/>
      <c r="KQ57" s="2"/>
      <c r="KR57" s="2"/>
      <c r="KS57" s="2"/>
      <c r="KT57" s="2"/>
      <c r="KU57" s="2"/>
      <c r="KV57" s="3"/>
      <c r="KW57" s="2"/>
      <c r="KX57" s="2"/>
      <c r="KY57" s="2"/>
      <c r="KZ57" s="2"/>
      <c r="LA57" s="2"/>
      <c r="LB57" s="2"/>
      <c r="LC57" s="3"/>
      <c r="LD57" s="2"/>
      <c r="LE57" s="2"/>
      <c r="LF57" s="2"/>
      <c r="LG57" s="2"/>
      <c r="LH57" s="2"/>
      <c r="LI57" s="2"/>
      <c r="LJ57" s="3"/>
      <c r="LK57" s="2">
        <v>1</v>
      </c>
      <c r="LL57" s="2"/>
      <c r="LM57" s="2"/>
      <c r="LN57" s="2"/>
      <c r="LO57" s="2"/>
      <c r="LP57" s="2"/>
      <c r="LQ57" s="3"/>
      <c r="LR57" s="2"/>
      <c r="LS57" s="2"/>
      <c r="LT57" s="2"/>
      <c r="LU57" s="2"/>
      <c r="LV57" s="2"/>
      <c r="LW57" s="2"/>
      <c r="LX57" s="3"/>
      <c r="LY57" s="2"/>
      <c r="LZ57" s="2"/>
      <c r="MA57" s="2"/>
      <c r="MB57" s="2"/>
      <c r="MC57" s="2"/>
      <c r="MD57" s="2"/>
      <c r="ME57" s="3"/>
      <c r="MF57" s="2"/>
      <c r="MG57" s="2"/>
      <c r="MH57" s="2"/>
      <c r="MI57" s="2"/>
      <c r="MJ57" s="2"/>
      <c r="MK57" s="2"/>
      <c r="ML57" s="3"/>
      <c r="MM57" s="2"/>
      <c r="MN57" s="2"/>
      <c r="MO57" s="2"/>
      <c r="MP57" s="2"/>
      <c r="MQ57" s="2"/>
      <c r="MR57" s="2"/>
      <c r="MS57" s="3"/>
      <c r="MT57" s="2"/>
      <c r="MU57" s="2"/>
      <c r="MV57" s="2">
        <v>1</v>
      </c>
      <c r="MW57" s="2"/>
      <c r="MX57" s="2"/>
      <c r="MY57" s="2"/>
      <c r="MZ57" s="11" t="s">
        <v>75</v>
      </c>
      <c r="PX57" s="1">
        <v>1</v>
      </c>
      <c r="QM57" s="1">
        <v>1</v>
      </c>
      <c r="SF57" s="11" t="s">
        <v>75</v>
      </c>
      <c r="UR57" s="11" t="s">
        <v>75</v>
      </c>
      <c r="US57" s="1">
        <v>1</v>
      </c>
      <c r="UU57" s="1">
        <v>1</v>
      </c>
      <c r="VG57" s="1">
        <v>3</v>
      </c>
      <c r="VU57" s="1">
        <v>3</v>
      </c>
      <c r="WI57" s="1">
        <v>3</v>
      </c>
      <c r="WJ57" s="1">
        <v>1</v>
      </c>
      <c r="XY57" s="1">
        <v>6</v>
      </c>
      <c r="YA57" s="1">
        <v>1</v>
      </c>
      <c r="YG57" s="1">
        <v>1</v>
      </c>
      <c r="YM57" s="1">
        <v>9</v>
      </c>
      <c r="ZA57" s="1">
        <v>1</v>
      </c>
      <c r="ZO57" s="13" t="s">
        <v>75</v>
      </c>
      <c r="ZV57" s="1">
        <v>1</v>
      </c>
      <c r="ZZ57" s="1">
        <v>1</v>
      </c>
      <c r="AAA57" s="1">
        <v>2</v>
      </c>
      <c r="AAE57" s="1">
        <v>2</v>
      </c>
      <c r="AAP57" s="1">
        <v>1</v>
      </c>
      <c r="AAT57" s="1">
        <v>2</v>
      </c>
      <c r="ABD57" s="1">
        <v>2</v>
      </c>
      <c r="ABH57" s="8"/>
    </row>
    <row r="58" spans="1:736" x14ac:dyDescent="0.25">
      <c r="A58" s="16" t="s">
        <v>38</v>
      </c>
      <c r="B58" s="11" t="s">
        <v>74</v>
      </c>
      <c r="D58" s="1">
        <v>2</v>
      </c>
      <c r="I58" s="1">
        <v>5</v>
      </c>
      <c r="J58" s="1">
        <v>3</v>
      </c>
      <c r="K58" s="1">
        <v>2</v>
      </c>
      <c r="L58" s="1">
        <v>1</v>
      </c>
      <c r="M58" s="1">
        <v>3</v>
      </c>
      <c r="N58" s="1">
        <v>2</v>
      </c>
      <c r="O58" s="1">
        <v>1</v>
      </c>
      <c r="P58" s="1">
        <v>1</v>
      </c>
      <c r="R58" s="1">
        <v>3</v>
      </c>
      <c r="S58" s="1">
        <v>1</v>
      </c>
      <c r="T58" s="1">
        <v>1</v>
      </c>
      <c r="U58" s="1">
        <v>1</v>
      </c>
      <c r="V58" s="1">
        <v>2</v>
      </c>
      <c r="W58" s="1">
        <v>4</v>
      </c>
      <c r="X58" s="1">
        <v>1</v>
      </c>
      <c r="Y58" s="1">
        <v>6</v>
      </c>
      <c r="Z58" s="1">
        <v>7</v>
      </c>
      <c r="AA58" s="1">
        <v>8</v>
      </c>
      <c r="AB58" s="1">
        <v>1</v>
      </c>
      <c r="AD58" s="1">
        <v>2</v>
      </c>
      <c r="AE58" s="1">
        <v>1</v>
      </c>
      <c r="AF58" s="1">
        <v>3</v>
      </c>
      <c r="AH58" s="1">
        <v>1</v>
      </c>
      <c r="AI58" s="1">
        <v>1</v>
      </c>
      <c r="AK58" s="1">
        <v>2</v>
      </c>
      <c r="AL58" s="1">
        <v>2</v>
      </c>
      <c r="AM58" s="1">
        <v>10</v>
      </c>
      <c r="AN58" s="1">
        <v>7</v>
      </c>
      <c r="AO58" s="1">
        <v>4</v>
      </c>
      <c r="AP58" s="1">
        <v>1</v>
      </c>
      <c r="AQ58" s="1">
        <v>1</v>
      </c>
      <c r="AS58" s="1">
        <v>3</v>
      </c>
      <c r="AW58" s="1">
        <v>2</v>
      </c>
      <c r="AY58" s="1">
        <v>2</v>
      </c>
      <c r="AZ58" s="1">
        <v>5</v>
      </c>
      <c r="BA58" s="1">
        <v>5</v>
      </c>
      <c r="BE58" s="1">
        <v>1</v>
      </c>
      <c r="BF58" s="1">
        <v>3</v>
      </c>
      <c r="BH58" s="1">
        <v>2</v>
      </c>
      <c r="BI58" s="1">
        <v>1</v>
      </c>
      <c r="BJ58" s="1">
        <v>2</v>
      </c>
      <c r="BK58" s="1">
        <v>2</v>
      </c>
      <c r="BL58" s="1">
        <v>4</v>
      </c>
      <c r="BM58" s="1">
        <v>2</v>
      </c>
      <c r="BN58" s="1">
        <v>3</v>
      </c>
      <c r="BO58" s="1">
        <v>2</v>
      </c>
      <c r="BQ58" s="1">
        <v>4</v>
      </c>
      <c r="BS58" s="1">
        <v>5</v>
      </c>
      <c r="BT58" s="1">
        <v>2</v>
      </c>
      <c r="BU58" s="1">
        <v>2</v>
      </c>
      <c r="BW58" s="1">
        <v>8</v>
      </c>
      <c r="BX58" s="1">
        <v>5</v>
      </c>
      <c r="BY58" s="1">
        <v>3</v>
      </c>
      <c r="BZ58" s="1">
        <v>7</v>
      </c>
      <c r="CA58" s="1">
        <v>3</v>
      </c>
      <c r="CB58" s="1">
        <v>1</v>
      </c>
      <c r="CD58" s="1">
        <v>2</v>
      </c>
      <c r="CE58" s="1">
        <v>1</v>
      </c>
      <c r="CF58" s="1">
        <v>1</v>
      </c>
      <c r="CJ58" s="1">
        <v>2</v>
      </c>
      <c r="CK58" s="1">
        <v>1</v>
      </c>
      <c r="CL58" s="1">
        <v>6</v>
      </c>
      <c r="CM58" s="1">
        <v>2</v>
      </c>
      <c r="CN58" s="1">
        <v>3</v>
      </c>
      <c r="CO58" s="1">
        <v>2</v>
      </c>
      <c r="CP58" s="1">
        <v>1</v>
      </c>
      <c r="CQ58" s="1">
        <v>1</v>
      </c>
      <c r="CS58" s="1">
        <v>1</v>
      </c>
      <c r="CW58" s="1">
        <v>5</v>
      </c>
      <c r="CX58" s="1">
        <v>1</v>
      </c>
      <c r="CY58" s="1">
        <v>2</v>
      </c>
      <c r="CZ58" s="1">
        <v>7</v>
      </c>
      <c r="DA58" s="1">
        <v>8</v>
      </c>
      <c r="DB58" s="1">
        <v>1</v>
      </c>
      <c r="DC58" s="1">
        <v>2</v>
      </c>
      <c r="DD58" s="1">
        <v>1</v>
      </c>
      <c r="DE58" s="1">
        <v>4</v>
      </c>
      <c r="DF58" s="1">
        <v>4</v>
      </c>
      <c r="DG58" s="1">
        <v>2</v>
      </c>
      <c r="DI58" s="1">
        <v>1</v>
      </c>
      <c r="DJ58" s="1">
        <v>3</v>
      </c>
      <c r="DK58" s="1">
        <v>3</v>
      </c>
      <c r="DL58" s="1">
        <v>2</v>
      </c>
      <c r="DM58" s="1">
        <v>2</v>
      </c>
      <c r="DN58" s="1">
        <v>3</v>
      </c>
      <c r="DO58" s="1">
        <v>2</v>
      </c>
      <c r="DQ58" s="1">
        <v>1</v>
      </c>
      <c r="DS58" s="1">
        <v>4</v>
      </c>
      <c r="DT58" s="1">
        <v>8</v>
      </c>
      <c r="DZ58" s="1">
        <v>1</v>
      </c>
      <c r="EA58" s="1">
        <v>1</v>
      </c>
      <c r="EB58" s="1">
        <v>2</v>
      </c>
      <c r="EC58" s="1">
        <v>1</v>
      </c>
      <c r="ED58" s="1">
        <v>2</v>
      </c>
      <c r="EF58" s="1">
        <v>1</v>
      </c>
      <c r="EG58" s="1">
        <v>3</v>
      </c>
      <c r="EI58" s="1">
        <v>1</v>
      </c>
      <c r="EJ58" s="1">
        <v>3</v>
      </c>
      <c r="EK58" s="1">
        <v>2</v>
      </c>
      <c r="EL58" s="1">
        <v>1</v>
      </c>
      <c r="EM58" s="1">
        <v>1</v>
      </c>
      <c r="EN58" s="1">
        <v>3</v>
      </c>
      <c r="EP58" s="1">
        <v>1</v>
      </c>
      <c r="EQ58" s="1">
        <v>7</v>
      </c>
      <c r="ES58" s="1">
        <v>5</v>
      </c>
      <c r="ET58" s="1">
        <v>2</v>
      </c>
      <c r="EU58" s="1">
        <v>2</v>
      </c>
      <c r="EV58" s="1">
        <v>1</v>
      </c>
      <c r="EX58" s="1">
        <v>1</v>
      </c>
      <c r="EY58" s="1">
        <v>2</v>
      </c>
      <c r="EZ58" s="1">
        <v>5</v>
      </c>
      <c r="FA58" s="1">
        <v>4</v>
      </c>
      <c r="FB58" s="1">
        <v>2</v>
      </c>
      <c r="FD58" s="1">
        <v>5</v>
      </c>
      <c r="FF58" s="1">
        <v>1</v>
      </c>
      <c r="FG58" s="1">
        <v>2</v>
      </c>
      <c r="FH58" s="1">
        <v>3</v>
      </c>
      <c r="FI58" s="1">
        <v>1</v>
      </c>
      <c r="FK58" s="1">
        <v>1</v>
      </c>
      <c r="FL58" s="1">
        <v>1</v>
      </c>
      <c r="FM58" s="1">
        <v>5</v>
      </c>
      <c r="FN58" s="1">
        <v>7</v>
      </c>
      <c r="FO58" s="1">
        <v>2</v>
      </c>
      <c r="FP58" s="1">
        <v>1</v>
      </c>
      <c r="FQ58" s="1">
        <v>5</v>
      </c>
      <c r="FS58" s="1">
        <v>5</v>
      </c>
      <c r="FW58" s="1">
        <v>2</v>
      </c>
      <c r="FY58" s="1">
        <v>5</v>
      </c>
      <c r="FZ58" s="1">
        <v>0</v>
      </c>
      <c r="GA58" s="1">
        <v>6</v>
      </c>
      <c r="GB58" s="1">
        <v>3</v>
      </c>
      <c r="GD58" s="1">
        <v>1</v>
      </c>
      <c r="GE58" s="1">
        <v>1</v>
      </c>
      <c r="GF58" s="1">
        <v>7</v>
      </c>
      <c r="GH58" s="1">
        <v>1</v>
      </c>
      <c r="GI58" s="1">
        <v>1</v>
      </c>
      <c r="GJ58" s="1">
        <v>1</v>
      </c>
      <c r="GK58" s="1">
        <v>2</v>
      </c>
      <c r="GL58" s="1">
        <v>2</v>
      </c>
      <c r="GM58" s="1">
        <v>8</v>
      </c>
      <c r="GN58" s="1">
        <v>4</v>
      </c>
      <c r="GO58" s="1">
        <v>3</v>
      </c>
      <c r="GP58" s="1">
        <v>1</v>
      </c>
      <c r="GQ58" s="1">
        <v>5</v>
      </c>
      <c r="GS58" s="1">
        <v>7</v>
      </c>
      <c r="GT58" s="1">
        <v>2</v>
      </c>
      <c r="GU58" s="1">
        <v>1</v>
      </c>
      <c r="GV58" s="1">
        <v>4</v>
      </c>
      <c r="GW58" s="1">
        <v>4</v>
      </c>
      <c r="GY58" s="1">
        <v>1</v>
      </c>
      <c r="GZ58" s="1">
        <v>4</v>
      </c>
      <c r="HA58" s="1">
        <v>1</v>
      </c>
      <c r="HB58" s="1">
        <v>2</v>
      </c>
      <c r="HD58" s="1">
        <v>4</v>
      </c>
      <c r="HF58" s="1">
        <v>2</v>
      </c>
      <c r="HJ58" s="1">
        <v>1</v>
      </c>
      <c r="HK58" s="1">
        <v>1</v>
      </c>
      <c r="HM58" s="1">
        <v>5</v>
      </c>
      <c r="HN58" s="1">
        <v>4</v>
      </c>
      <c r="HO58" s="1">
        <v>8</v>
      </c>
      <c r="HQ58" s="1">
        <v>1</v>
      </c>
      <c r="HS58" s="1">
        <v>5</v>
      </c>
      <c r="HV58" s="1">
        <v>2</v>
      </c>
      <c r="HX58" s="1">
        <v>1</v>
      </c>
      <c r="HY58" s="1">
        <v>2</v>
      </c>
      <c r="HZ58" s="1">
        <v>10</v>
      </c>
      <c r="IA58" s="1">
        <v>7</v>
      </c>
      <c r="IB58" s="1">
        <v>3</v>
      </c>
      <c r="IC58" s="11" t="s">
        <v>74</v>
      </c>
      <c r="ID58" s="3"/>
      <c r="IE58" s="2"/>
      <c r="IF58" s="2"/>
      <c r="IG58" s="2">
        <v>1</v>
      </c>
      <c r="IH58" s="2">
        <v>1</v>
      </c>
      <c r="II58" s="2">
        <v>1</v>
      </c>
      <c r="IJ58" s="2">
        <v>1</v>
      </c>
      <c r="IK58" s="3"/>
      <c r="IL58" s="2"/>
      <c r="IM58" s="2"/>
      <c r="IN58" s="2">
        <v>1</v>
      </c>
      <c r="IO58" s="2"/>
      <c r="IP58" s="2"/>
      <c r="IQ58" s="2">
        <v>2</v>
      </c>
      <c r="IR58" s="3"/>
      <c r="IS58" s="2"/>
      <c r="IT58" s="2"/>
      <c r="IU58" s="2"/>
      <c r="IV58" s="2">
        <v>1</v>
      </c>
      <c r="IW58" s="2"/>
      <c r="IX58" s="2">
        <v>1</v>
      </c>
      <c r="IY58" s="3"/>
      <c r="IZ58" s="2"/>
      <c r="JA58" s="2"/>
      <c r="JB58" s="2"/>
      <c r="JC58" s="2">
        <v>4</v>
      </c>
      <c r="JD58" s="2"/>
      <c r="JE58" s="2"/>
      <c r="JF58" s="3"/>
      <c r="JG58" s="2"/>
      <c r="JH58" s="2"/>
      <c r="JI58" s="2"/>
      <c r="JJ58" s="2"/>
      <c r="JK58" s="2"/>
      <c r="JL58" s="2"/>
      <c r="JM58" s="3"/>
      <c r="JN58" s="2"/>
      <c r="JO58" s="2"/>
      <c r="JP58" s="2">
        <v>1</v>
      </c>
      <c r="JQ58" s="2"/>
      <c r="JR58" s="2">
        <v>1</v>
      </c>
      <c r="JS58" s="2"/>
      <c r="JT58" s="3"/>
      <c r="JU58" s="2"/>
      <c r="JV58" s="2"/>
      <c r="JW58" s="2">
        <v>1</v>
      </c>
      <c r="JX58" s="2"/>
      <c r="JY58" s="2">
        <v>1</v>
      </c>
      <c r="JZ58" s="2">
        <v>1</v>
      </c>
      <c r="KA58" s="3"/>
      <c r="KB58" s="2"/>
      <c r="KC58" s="2"/>
      <c r="KD58" s="2"/>
      <c r="KE58" s="2"/>
      <c r="KF58" s="2">
        <v>4</v>
      </c>
      <c r="KG58" s="2"/>
      <c r="KH58" s="3"/>
      <c r="KI58" s="2"/>
      <c r="KJ58" s="2"/>
      <c r="KK58" s="2"/>
      <c r="KL58" s="2"/>
      <c r="KM58" s="2"/>
      <c r="KN58" s="2"/>
      <c r="KO58" s="3"/>
      <c r="KP58" s="2"/>
      <c r="KQ58" s="2"/>
      <c r="KR58" s="2"/>
      <c r="KS58" s="2">
        <v>2</v>
      </c>
      <c r="KT58" s="2"/>
      <c r="KU58" s="2"/>
      <c r="KV58" s="3"/>
      <c r="KW58" s="2"/>
      <c r="KX58" s="2"/>
      <c r="KY58" s="2">
        <v>3</v>
      </c>
      <c r="KZ58" s="2"/>
      <c r="LA58" s="2">
        <v>2</v>
      </c>
      <c r="LB58" s="2">
        <v>1</v>
      </c>
      <c r="LC58" s="3"/>
      <c r="LD58" s="2"/>
      <c r="LE58" s="2"/>
      <c r="LF58" s="2"/>
      <c r="LG58" s="2"/>
      <c r="LH58" s="2">
        <v>1</v>
      </c>
      <c r="LI58" s="2"/>
      <c r="LJ58" s="3"/>
      <c r="LK58" s="2"/>
      <c r="LL58" s="2"/>
      <c r="LM58" s="2"/>
      <c r="LN58" s="2">
        <v>1</v>
      </c>
      <c r="LO58" s="2">
        <v>1</v>
      </c>
      <c r="LP58" s="2"/>
      <c r="LQ58" s="3"/>
      <c r="LR58" s="2"/>
      <c r="LS58" s="2"/>
      <c r="LT58" s="2"/>
      <c r="LU58" s="2">
        <v>1</v>
      </c>
      <c r="LV58" s="2"/>
      <c r="LW58" s="2">
        <v>1</v>
      </c>
      <c r="LX58" s="3"/>
      <c r="LY58" s="2"/>
      <c r="LZ58" s="2"/>
      <c r="MA58" s="2">
        <v>1</v>
      </c>
      <c r="MB58" s="2">
        <v>3</v>
      </c>
      <c r="MC58" s="2">
        <v>2</v>
      </c>
      <c r="MD58" s="2">
        <v>1</v>
      </c>
      <c r="ME58" s="3"/>
      <c r="MF58" s="2"/>
      <c r="MG58" s="2"/>
      <c r="MH58" s="2"/>
      <c r="MI58" s="2">
        <v>2</v>
      </c>
      <c r="MJ58" s="2"/>
      <c r="MK58" s="2"/>
      <c r="ML58" s="3"/>
      <c r="MM58" s="2"/>
      <c r="MN58" s="2"/>
      <c r="MO58" s="2"/>
      <c r="MP58" s="2"/>
      <c r="MQ58" s="2"/>
      <c r="MR58" s="2">
        <v>2</v>
      </c>
      <c r="MS58" s="3"/>
      <c r="MT58" s="2"/>
      <c r="MU58" s="2"/>
      <c r="MV58" s="2"/>
      <c r="MW58" s="2"/>
      <c r="MX58" s="2"/>
      <c r="MY58" s="2"/>
      <c r="MZ58" s="11" t="s">
        <v>74</v>
      </c>
      <c r="NB58" s="1">
        <v>1</v>
      </c>
      <c r="NC58" s="1">
        <v>3</v>
      </c>
      <c r="ND58" s="1">
        <v>4</v>
      </c>
      <c r="NE58" s="1">
        <v>1</v>
      </c>
      <c r="NG58" s="1">
        <v>1</v>
      </c>
      <c r="NI58" s="1">
        <v>2</v>
      </c>
      <c r="NJ58" s="1">
        <v>6</v>
      </c>
      <c r="NK58" s="1">
        <v>5</v>
      </c>
      <c r="NL58" s="1">
        <v>2</v>
      </c>
      <c r="NM58" s="1">
        <v>9</v>
      </c>
      <c r="NP58" s="1">
        <v>1</v>
      </c>
      <c r="NQ58" s="1">
        <v>2</v>
      </c>
      <c r="NS58" s="1">
        <v>1</v>
      </c>
      <c r="NT58" s="1">
        <v>1</v>
      </c>
      <c r="NU58" s="1">
        <v>2</v>
      </c>
      <c r="NW58" s="1">
        <v>1</v>
      </c>
      <c r="NX58" s="1">
        <v>1</v>
      </c>
      <c r="NY58" s="1">
        <v>13</v>
      </c>
      <c r="NZ58" s="1">
        <v>5</v>
      </c>
      <c r="OA58" s="1">
        <v>4</v>
      </c>
      <c r="OB58" s="1">
        <v>7</v>
      </c>
      <c r="OC58" s="1">
        <v>1</v>
      </c>
      <c r="OE58" s="1">
        <v>4</v>
      </c>
      <c r="OF58" s="1">
        <v>3</v>
      </c>
      <c r="OG58" s="1">
        <v>4</v>
      </c>
      <c r="OH58" s="1">
        <v>6</v>
      </c>
      <c r="OI58" s="1">
        <v>2</v>
      </c>
      <c r="OJ58" s="1">
        <v>3</v>
      </c>
      <c r="OK58" s="1">
        <v>2</v>
      </c>
      <c r="OM58" s="1">
        <v>1</v>
      </c>
      <c r="ON58" s="1">
        <v>8</v>
      </c>
      <c r="OO58" s="1">
        <v>12</v>
      </c>
      <c r="OP58" s="1">
        <v>6</v>
      </c>
      <c r="OQ58" s="1">
        <v>6</v>
      </c>
      <c r="OR58" s="1">
        <v>10</v>
      </c>
      <c r="OT58" s="1">
        <v>1</v>
      </c>
      <c r="OU58" s="1">
        <v>2</v>
      </c>
      <c r="OV58" s="1">
        <v>2</v>
      </c>
      <c r="OW58" s="1">
        <v>1</v>
      </c>
      <c r="OX58" s="1">
        <v>3</v>
      </c>
      <c r="OY58" s="1">
        <v>4</v>
      </c>
      <c r="PA58" s="1">
        <v>5</v>
      </c>
      <c r="PB58" s="1">
        <v>3</v>
      </c>
      <c r="PC58" s="1">
        <v>12</v>
      </c>
      <c r="PD58" s="1">
        <v>7</v>
      </c>
      <c r="PE58" s="1">
        <v>4</v>
      </c>
      <c r="PF58" s="1">
        <v>11</v>
      </c>
      <c r="PH58" s="1">
        <v>1</v>
      </c>
      <c r="PI58" s="1">
        <v>1</v>
      </c>
      <c r="PJ58" s="1">
        <v>9</v>
      </c>
      <c r="PK58" s="1">
        <v>2</v>
      </c>
      <c r="PL58" s="1">
        <v>1</v>
      </c>
      <c r="PN58" s="1">
        <v>4</v>
      </c>
      <c r="PP58" s="1">
        <v>1</v>
      </c>
      <c r="PQ58" s="1">
        <v>2</v>
      </c>
      <c r="PR58" s="1">
        <v>11</v>
      </c>
      <c r="PS58" s="1">
        <v>6</v>
      </c>
      <c r="PT58" s="1">
        <v>6</v>
      </c>
      <c r="PU58" s="1">
        <v>16</v>
      </c>
      <c r="PV58" s="1">
        <v>1</v>
      </c>
      <c r="PX58" s="1">
        <v>2</v>
      </c>
      <c r="PY58" s="1">
        <v>1</v>
      </c>
      <c r="PZ58" s="1">
        <v>6</v>
      </c>
      <c r="QB58" s="1">
        <v>1</v>
      </c>
      <c r="QD58" s="1">
        <v>4</v>
      </c>
      <c r="QF58" s="1">
        <v>3</v>
      </c>
      <c r="QG58" s="1">
        <v>9</v>
      </c>
      <c r="QH58" s="1">
        <v>8</v>
      </c>
      <c r="QI58" s="1">
        <v>9</v>
      </c>
      <c r="QJ58" s="1">
        <v>7</v>
      </c>
      <c r="QK58" s="1">
        <v>3</v>
      </c>
      <c r="QM58" s="1">
        <v>1</v>
      </c>
      <c r="QN58" s="1">
        <v>4</v>
      </c>
      <c r="QO58" s="1">
        <v>4</v>
      </c>
      <c r="QP58" s="1">
        <v>4</v>
      </c>
      <c r="QQ58" s="1">
        <v>4</v>
      </c>
      <c r="QR58" s="1">
        <v>6</v>
      </c>
      <c r="QS58" s="1">
        <v>3</v>
      </c>
      <c r="QT58" s="1">
        <v>2</v>
      </c>
      <c r="QU58" s="1">
        <v>1</v>
      </c>
      <c r="QV58" s="1">
        <v>3</v>
      </c>
      <c r="QW58" s="1">
        <v>9</v>
      </c>
      <c r="QX58" s="1">
        <v>3</v>
      </c>
      <c r="QY58" s="1">
        <v>10</v>
      </c>
      <c r="RC58" s="1">
        <v>9</v>
      </c>
      <c r="RD58" s="1">
        <v>4</v>
      </c>
      <c r="RE58" s="1">
        <v>2</v>
      </c>
      <c r="RF58" s="1">
        <v>1</v>
      </c>
      <c r="RG58" s="1">
        <v>2</v>
      </c>
      <c r="RH58" s="1">
        <v>2</v>
      </c>
      <c r="RI58" s="1">
        <v>1</v>
      </c>
      <c r="RJ58" s="1">
        <v>2</v>
      </c>
      <c r="RK58" s="1">
        <v>15</v>
      </c>
      <c r="RL58" s="1">
        <v>8</v>
      </c>
      <c r="RM58" s="1">
        <v>6</v>
      </c>
      <c r="RN58" s="1">
        <v>5</v>
      </c>
      <c r="RQ58" s="1">
        <v>2</v>
      </c>
      <c r="RR58" s="1">
        <v>9</v>
      </c>
      <c r="RU58" s="1">
        <v>2</v>
      </c>
      <c r="RW58" s="1">
        <v>1</v>
      </c>
      <c r="RX58" s="1">
        <v>1</v>
      </c>
      <c r="RY58" s="1">
        <v>5</v>
      </c>
      <c r="RZ58" s="1">
        <v>10</v>
      </c>
      <c r="SA58" s="1">
        <v>13</v>
      </c>
      <c r="SB58" s="1">
        <v>5</v>
      </c>
      <c r="SC58" s="1">
        <v>4</v>
      </c>
      <c r="SD58" s="1">
        <v>2</v>
      </c>
      <c r="SE58" s="1">
        <v>1</v>
      </c>
      <c r="SF58" s="11" t="s">
        <v>74</v>
      </c>
      <c r="TE58" s="1">
        <v>1</v>
      </c>
      <c r="TN58" s="1">
        <v>1</v>
      </c>
      <c r="TU58" s="1">
        <v>2</v>
      </c>
      <c r="UI58" s="1">
        <v>1</v>
      </c>
      <c r="UR58" s="11" t="s">
        <v>74</v>
      </c>
      <c r="UU58" s="1">
        <v>1</v>
      </c>
      <c r="VD58" s="1">
        <v>5</v>
      </c>
      <c r="VE58" s="1">
        <v>1</v>
      </c>
      <c r="VI58" s="1">
        <v>1</v>
      </c>
      <c r="VQ58" s="1">
        <v>2</v>
      </c>
      <c r="VR58" s="1">
        <v>7</v>
      </c>
      <c r="VS58" s="1">
        <v>2</v>
      </c>
      <c r="VT58" s="1">
        <v>1</v>
      </c>
      <c r="VW58" s="1">
        <v>4</v>
      </c>
      <c r="WF58" s="1">
        <v>3</v>
      </c>
      <c r="WG58" s="1">
        <v>1</v>
      </c>
      <c r="WH58" s="1">
        <v>1</v>
      </c>
      <c r="WO58" s="1">
        <v>1</v>
      </c>
      <c r="WT58" s="1">
        <v>8</v>
      </c>
      <c r="WU58" s="1">
        <v>3</v>
      </c>
      <c r="WV58" s="1">
        <v>6</v>
      </c>
      <c r="WY58" s="1">
        <v>2</v>
      </c>
      <c r="WZ58" s="1">
        <v>1</v>
      </c>
      <c r="XA58" s="1">
        <v>1</v>
      </c>
      <c r="XC58" s="1">
        <v>1</v>
      </c>
      <c r="XG58" s="1">
        <v>4</v>
      </c>
      <c r="XH58" s="1">
        <v>2</v>
      </c>
      <c r="XI58" s="1">
        <v>1</v>
      </c>
      <c r="XL58" s="1">
        <v>1</v>
      </c>
      <c r="XM58" s="1">
        <v>2</v>
      </c>
      <c r="XO58" s="1">
        <v>1</v>
      </c>
      <c r="XQ58" s="1">
        <v>1</v>
      </c>
      <c r="XU58" s="1">
        <v>2</v>
      </c>
      <c r="XV58" s="1">
        <v>6</v>
      </c>
      <c r="XX58" s="1">
        <v>4</v>
      </c>
      <c r="YD58" s="1">
        <v>1</v>
      </c>
      <c r="YH58" s="1">
        <v>2</v>
      </c>
      <c r="YI58" s="1">
        <v>1</v>
      </c>
      <c r="YJ58" s="1">
        <v>3</v>
      </c>
      <c r="YK58" s="1">
        <v>5</v>
      </c>
      <c r="YL58" s="1">
        <v>3</v>
      </c>
      <c r="YO58" s="1">
        <v>3</v>
      </c>
      <c r="YR58" s="1">
        <v>1</v>
      </c>
      <c r="YS58" s="1">
        <v>1</v>
      </c>
      <c r="YT58" s="1">
        <v>1</v>
      </c>
      <c r="YX58" s="1">
        <v>8</v>
      </c>
      <c r="YY58" s="1">
        <v>4</v>
      </c>
      <c r="YZ58" s="1">
        <v>6</v>
      </c>
      <c r="ZB58" s="1">
        <v>1</v>
      </c>
      <c r="ZC58" s="1">
        <v>1</v>
      </c>
      <c r="ZE58" s="1">
        <v>2</v>
      </c>
      <c r="ZK58" s="1">
        <v>1</v>
      </c>
      <c r="ZL58" s="1">
        <v>8</v>
      </c>
      <c r="ZM58" s="1">
        <v>3</v>
      </c>
      <c r="ZN58" s="1">
        <v>1</v>
      </c>
      <c r="ZO58" s="16" t="s">
        <v>74</v>
      </c>
      <c r="ZT58" s="1">
        <v>3</v>
      </c>
      <c r="ZV58" s="1">
        <v>2</v>
      </c>
      <c r="ZY58" s="1">
        <v>4</v>
      </c>
      <c r="AAD58" s="1">
        <v>2</v>
      </c>
      <c r="AAF58" s="1">
        <v>1</v>
      </c>
      <c r="AAI58" s="1">
        <v>1</v>
      </c>
      <c r="AAN58" s="1">
        <v>2</v>
      </c>
      <c r="AAS58" s="1">
        <v>2</v>
      </c>
      <c r="AAV58" s="1">
        <v>1</v>
      </c>
      <c r="AAW58" s="1">
        <v>1</v>
      </c>
      <c r="AAX58" s="1">
        <v>4</v>
      </c>
      <c r="ABA58" s="1">
        <v>1</v>
      </c>
      <c r="ABH58" s="8">
        <v>1</v>
      </c>
    </row>
    <row r="59" spans="1:736" x14ac:dyDescent="0.25">
      <c r="A59" s="21" t="s">
        <v>39</v>
      </c>
      <c r="B59" s="11" t="s">
        <v>73</v>
      </c>
      <c r="IC59" s="11" t="s">
        <v>73</v>
      </c>
      <c r="IG59" s="2"/>
      <c r="IH59" s="2"/>
      <c r="IJ59" s="2"/>
      <c r="IN59" s="2"/>
      <c r="IO59" s="2"/>
      <c r="IQ59" s="2"/>
      <c r="IU59" s="2"/>
      <c r="IV59" s="2"/>
      <c r="IX59" s="2"/>
      <c r="JB59" s="2"/>
      <c r="JC59" s="2"/>
      <c r="JE59" s="2"/>
      <c r="JI59" s="2"/>
      <c r="JJ59" s="2"/>
      <c r="JL59" s="2"/>
      <c r="JP59" s="2">
        <v>1</v>
      </c>
      <c r="JQ59" s="2"/>
      <c r="JS59" s="2"/>
      <c r="JW59" s="2"/>
      <c r="JX59" s="2"/>
      <c r="JZ59" s="2"/>
      <c r="KD59" s="2"/>
      <c r="KE59" s="2"/>
      <c r="KG59" s="2"/>
      <c r="KK59" s="2"/>
      <c r="KL59" s="2"/>
      <c r="KN59" s="2"/>
      <c r="KR59" s="2"/>
      <c r="KS59" s="2"/>
      <c r="KU59" s="2"/>
      <c r="KY59" s="2"/>
      <c r="KZ59" s="2"/>
      <c r="LB59" s="2"/>
      <c r="LF59" s="2"/>
      <c r="LG59" s="2"/>
      <c r="LI59" s="2"/>
      <c r="LM59" s="2"/>
      <c r="LN59" s="2"/>
      <c r="LP59" s="2"/>
      <c r="LT59" s="2"/>
      <c r="LU59" s="2"/>
      <c r="LW59" s="2"/>
      <c r="MA59" s="2"/>
      <c r="MB59" s="2"/>
      <c r="MD59" s="2"/>
      <c r="MH59" s="2"/>
      <c r="MI59" s="2"/>
      <c r="MK59" s="2"/>
      <c r="MO59" s="2"/>
      <c r="MP59" s="2"/>
      <c r="MR59" s="2"/>
      <c r="MV59" s="2"/>
      <c r="MW59" s="2"/>
      <c r="MY59" s="2"/>
      <c r="MZ59" s="11" t="s">
        <v>73</v>
      </c>
      <c r="SF59" s="11" t="s">
        <v>73</v>
      </c>
      <c r="UR59" s="11" t="s">
        <v>73</v>
      </c>
      <c r="ZO59" s="11" t="s">
        <v>73</v>
      </c>
      <c r="ABH59" s="8"/>
    </row>
    <row r="60" spans="1:736" x14ac:dyDescent="0.25">
      <c r="A60" s="21"/>
      <c r="B60" s="11" t="s">
        <v>72</v>
      </c>
      <c r="C60" s="1">
        <v>1</v>
      </c>
      <c r="IC60" s="11" t="s">
        <v>72</v>
      </c>
      <c r="MZ60" s="11" t="s">
        <v>72</v>
      </c>
      <c r="SF60" s="11" t="s">
        <v>72</v>
      </c>
      <c r="UR60" s="11" t="s">
        <v>72</v>
      </c>
      <c r="ZO60" s="11" t="s">
        <v>72</v>
      </c>
      <c r="ABH60" s="8"/>
    </row>
    <row r="61" spans="1:736" x14ac:dyDescent="0.25">
      <c r="A61" s="21"/>
      <c r="B61" s="11" t="s">
        <v>71</v>
      </c>
      <c r="IC61" s="11" t="s">
        <v>71</v>
      </c>
      <c r="MZ61" s="11" t="s">
        <v>71</v>
      </c>
      <c r="PL61" s="1">
        <v>1</v>
      </c>
      <c r="PS61" s="1">
        <v>1</v>
      </c>
      <c r="SF61" s="11" t="s">
        <v>71</v>
      </c>
      <c r="UR61" s="11" t="s">
        <v>71</v>
      </c>
      <c r="XB61" s="1">
        <v>1</v>
      </c>
      <c r="XG61" s="1">
        <v>1</v>
      </c>
      <c r="ZO61" s="11" t="s">
        <v>71</v>
      </c>
      <c r="ABH61" s="8"/>
    </row>
    <row r="62" spans="1:736" x14ac:dyDescent="0.25">
      <c r="A62" s="21"/>
      <c r="B62" s="11" t="s">
        <v>70</v>
      </c>
      <c r="F62" s="1">
        <v>1</v>
      </c>
      <c r="I62" s="1">
        <v>7</v>
      </c>
      <c r="L62" s="1">
        <v>1</v>
      </c>
      <c r="U62" s="1">
        <v>4</v>
      </c>
      <c r="V62" s="1">
        <v>3</v>
      </c>
      <c r="AH62" s="1">
        <v>12</v>
      </c>
      <c r="AI62" s="1">
        <v>6</v>
      </c>
      <c r="AT62" s="1">
        <v>3</v>
      </c>
      <c r="AV62" s="1">
        <v>2</v>
      </c>
      <c r="BH62" s="1">
        <v>2</v>
      </c>
      <c r="BI62" s="1">
        <v>5</v>
      </c>
      <c r="BJ62" s="1">
        <v>1</v>
      </c>
      <c r="BU62" s="1">
        <v>6</v>
      </c>
      <c r="BV62" s="1">
        <v>5</v>
      </c>
      <c r="CG62" s="1">
        <v>1</v>
      </c>
      <c r="CH62" s="1">
        <v>3</v>
      </c>
      <c r="CI62" s="1">
        <v>3</v>
      </c>
      <c r="CJ62" s="1">
        <v>1</v>
      </c>
      <c r="CU62" s="1">
        <v>2</v>
      </c>
      <c r="CV62" s="1">
        <v>4</v>
      </c>
      <c r="DG62" s="1">
        <v>1</v>
      </c>
      <c r="DH62" s="1">
        <v>3</v>
      </c>
      <c r="DI62" s="1">
        <v>2</v>
      </c>
      <c r="DU62" s="1">
        <v>1</v>
      </c>
      <c r="DV62" s="1">
        <v>2</v>
      </c>
      <c r="DZ62" s="1">
        <v>1</v>
      </c>
      <c r="EH62" s="1">
        <v>2</v>
      </c>
      <c r="ET62" s="1">
        <v>2</v>
      </c>
      <c r="EU62" s="1">
        <v>11</v>
      </c>
      <c r="EV62" s="1">
        <v>12</v>
      </c>
      <c r="FH62" s="1">
        <v>7</v>
      </c>
      <c r="FI62" s="1">
        <v>7</v>
      </c>
      <c r="FT62" s="1">
        <v>3</v>
      </c>
      <c r="FU62" s="1">
        <v>4</v>
      </c>
      <c r="FV62" s="1">
        <v>5</v>
      </c>
      <c r="GI62" s="1">
        <v>3</v>
      </c>
      <c r="HW62" s="1">
        <v>1</v>
      </c>
      <c r="IC62" s="11" t="s">
        <v>70</v>
      </c>
      <c r="ID62" s="3"/>
      <c r="IE62" s="2"/>
      <c r="IF62" s="2"/>
      <c r="IG62" s="2"/>
      <c r="IH62" s="2"/>
      <c r="II62" s="2"/>
      <c r="IJ62" s="2">
        <v>2</v>
      </c>
      <c r="IK62" s="3"/>
      <c r="IL62" s="2"/>
      <c r="IM62" s="2"/>
      <c r="IN62" s="2"/>
      <c r="IO62" s="2"/>
      <c r="IP62" s="2"/>
      <c r="IQ62" s="2"/>
      <c r="IR62" s="3"/>
      <c r="IS62" s="2"/>
      <c r="IT62" s="2"/>
      <c r="IU62" s="2"/>
      <c r="IV62" s="2"/>
      <c r="IW62" s="2">
        <v>1</v>
      </c>
      <c r="IX62" s="2">
        <v>1</v>
      </c>
      <c r="IY62" s="3"/>
      <c r="IZ62" s="2"/>
      <c r="JA62" s="2"/>
      <c r="JB62" s="2"/>
      <c r="JC62" s="2">
        <v>1</v>
      </c>
      <c r="JD62" s="2"/>
      <c r="JE62" s="2"/>
      <c r="JF62" s="3"/>
      <c r="JG62" s="2"/>
      <c r="JH62" s="2"/>
      <c r="JI62" s="2"/>
      <c r="JJ62" s="2"/>
      <c r="JK62" s="2"/>
      <c r="JL62" s="2"/>
      <c r="JM62" s="3"/>
      <c r="JN62" s="2"/>
      <c r="JO62" s="2"/>
      <c r="JP62" s="2"/>
      <c r="JQ62" s="2"/>
      <c r="JR62" s="2"/>
      <c r="JS62" s="2">
        <v>2</v>
      </c>
      <c r="JT62" s="3"/>
      <c r="JU62" s="2"/>
      <c r="JV62" s="2"/>
      <c r="JW62" s="2"/>
      <c r="JX62" s="2"/>
      <c r="JY62" s="2">
        <v>1</v>
      </c>
      <c r="JZ62" s="2"/>
      <c r="KA62" s="3"/>
      <c r="KB62" s="2"/>
      <c r="KC62" s="2"/>
      <c r="KD62" s="2"/>
      <c r="KE62" s="2"/>
      <c r="KF62" s="2"/>
      <c r="KG62" s="2"/>
      <c r="KH62" s="3"/>
      <c r="KI62" s="2"/>
      <c r="KJ62" s="2"/>
      <c r="KK62" s="2"/>
      <c r="KL62" s="2"/>
      <c r="KM62" s="2"/>
      <c r="KN62" s="2">
        <v>1</v>
      </c>
      <c r="KO62" s="3"/>
      <c r="KP62" s="2"/>
      <c r="KQ62" s="2"/>
      <c r="KR62" s="2"/>
      <c r="KS62" s="2"/>
      <c r="KT62" s="2"/>
      <c r="KU62" s="2"/>
      <c r="KV62" s="3"/>
      <c r="KW62" s="2"/>
      <c r="KX62" s="2"/>
      <c r="KY62" s="2"/>
      <c r="KZ62" s="2"/>
      <c r="LA62" s="2"/>
      <c r="LB62" s="2"/>
      <c r="LC62" s="3"/>
      <c r="LD62" s="2"/>
      <c r="LE62" s="2"/>
      <c r="LF62" s="2"/>
      <c r="LG62" s="2"/>
      <c r="LH62" s="2"/>
      <c r="LI62" s="2"/>
      <c r="LJ62" s="3"/>
      <c r="LK62" s="2"/>
      <c r="LL62" s="2"/>
      <c r="LM62" s="2"/>
      <c r="LN62" s="2"/>
      <c r="LO62" s="2"/>
      <c r="LP62" s="2"/>
      <c r="LQ62" s="3"/>
      <c r="LR62" s="2"/>
      <c r="LS62" s="2"/>
      <c r="LT62" s="2"/>
      <c r="LU62" s="2"/>
      <c r="LV62" s="2">
        <v>1</v>
      </c>
      <c r="LW62" s="2"/>
      <c r="LX62" s="3"/>
      <c r="LY62" s="2"/>
      <c r="LZ62" s="2"/>
      <c r="MA62" s="2"/>
      <c r="MB62" s="2"/>
      <c r="MC62" s="2"/>
      <c r="MD62" s="2"/>
      <c r="ME62" s="3"/>
      <c r="MF62" s="2"/>
      <c r="MG62" s="2"/>
      <c r="MH62" s="2"/>
      <c r="MI62" s="2"/>
      <c r="MJ62" s="2"/>
      <c r="MK62" s="2"/>
      <c r="ML62" s="3"/>
      <c r="MM62" s="2"/>
      <c r="MN62" s="2"/>
      <c r="MO62" s="2"/>
      <c r="MP62" s="2"/>
      <c r="MQ62" s="2"/>
      <c r="MR62" s="2"/>
      <c r="MS62" s="3"/>
      <c r="MT62" s="2"/>
      <c r="MU62" s="2"/>
      <c r="MV62" s="2"/>
      <c r="MW62" s="2"/>
      <c r="MX62" s="2"/>
      <c r="MY62" s="2"/>
      <c r="MZ62" s="11" t="s">
        <v>70</v>
      </c>
      <c r="NG62" s="1">
        <v>4</v>
      </c>
      <c r="NI62" s="1">
        <v>1</v>
      </c>
      <c r="NL62" s="1">
        <v>2</v>
      </c>
      <c r="NV62" s="1">
        <v>2</v>
      </c>
      <c r="OJ62" s="1">
        <v>1</v>
      </c>
      <c r="OL62" s="1">
        <v>1</v>
      </c>
      <c r="PM62" s="1">
        <v>1</v>
      </c>
      <c r="PN62" s="1">
        <v>1</v>
      </c>
      <c r="PO62" s="1">
        <v>2</v>
      </c>
      <c r="PP62" s="1">
        <v>2</v>
      </c>
      <c r="QI62" s="1">
        <v>1</v>
      </c>
      <c r="QU62" s="1">
        <v>1</v>
      </c>
      <c r="RF62" s="1">
        <v>1</v>
      </c>
      <c r="RG62" s="1">
        <v>1</v>
      </c>
      <c r="RM62" s="1">
        <v>1</v>
      </c>
      <c r="RQ62" s="1">
        <v>1</v>
      </c>
      <c r="RW62" s="1">
        <v>1</v>
      </c>
      <c r="SF62" s="11" t="s">
        <v>70</v>
      </c>
      <c r="UR62" s="11" t="s">
        <v>70</v>
      </c>
      <c r="UZ62" s="1">
        <v>1</v>
      </c>
      <c r="VB62" s="1">
        <v>2</v>
      </c>
      <c r="VC62" s="1">
        <v>2</v>
      </c>
      <c r="VE62" s="1">
        <v>4</v>
      </c>
      <c r="VF62" s="1">
        <v>2</v>
      </c>
      <c r="VO62" s="1">
        <v>1</v>
      </c>
      <c r="VQ62" s="1">
        <v>1</v>
      </c>
      <c r="VR62" s="1">
        <v>3</v>
      </c>
      <c r="VX62" s="1">
        <v>1</v>
      </c>
      <c r="WE62" s="1">
        <v>2</v>
      </c>
      <c r="WF62" s="1">
        <v>4</v>
      </c>
      <c r="WG62" s="1">
        <v>1</v>
      </c>
      <c r="WH62" s="1">
        <v>1</v>
      </c>
      <c r="WN62" s="1">
        <v>1</v>
      </c>
      <c r="WU62" s="1">
        <v>3</v>
      </c>
      <c r="WZ62" s="1">
        <v>1</v>
      </c>
      <c r="XB62" s="1">
        <v>1</v>
      </c>
      <c r="XK62" s="1">
        <v>1</v>
      </c>
      <c r="XT62" s="1">
        <v>1</v>
      </c>
      <c r="XV62" s="1">
        <v>3</v>
      </c>
      <c r="XW62" s="1">
        <v>1</v>
      </c>
      <c r="XX62" s="1">
        <v>5</v>
      </c>
      <c r="ZO62" s="11" t="s">
        <v>70</v>
      </c>
      <c r="ABH62" s="8"/>
    </row>
    <row r="63" spans="1:736" x14ac:dyDescent="0.25">
      <c r="A63" s="21"/>
      <c r="B63" s="11" t="s">
        <v>69</v>
      </c>
      <c r="N63" s="1">
        <v>1</v>
      </c>
      <c r="EO63" s="1">
        <v>1</v>
      </c>
      <c r="FN63" s="1">
        <v>1</v>
      </c>
      <c r="IC63" s="11" t="s">
        <v>69</v>
      </c>
      <c r="IE63" s="2"/>
      <c r="IH63" s="2"/>
      <c r="II63" s="2"/>
      <c r="IL63" s="2"/>
      <c r="IO63" s="2"/>
      <c r="IP63" s="2"/>
      <c r="IS63" s="2"/>
      <c r="IV63" s="2"/>
      <c r="IW63" s="2"/>
      <c r="IZ63" s="2">
        <v>1</v>
      </c>
      <c r="JC63" s="2"/>
      <c r="JD63" s="2"/>
      <c r="JG63" s="2"/>
      <c r="JJ63" s="2"/>
      <c r="JK63" s="2"/>
      <c r="JN63" s="2"/>
      <c r="JQ63" s="2"/>
      <c r="JR63" s="2"/>
      <c r="JU63" s="2"/>
      <c r="JX63" s="2"/>
      <c r="JY63" s="2"/>
      <c r="KB63" s="2"/>
      <c r="KE63" s="2"/>
      <c r="KF63" s="2"/>
      <c r="KI63" s="2"/>
      <c r="KL63" s="2"/>
      <c r="KM63" s="2"/>
      <c r="KP63" s="2"/>
      <c r="KS63" s="2"/>
      <c r="KT63" s="2">
        <v>1</v>
      </c>
      <c r="KW63" s="2"/>
      <c r="KZ63" s="2"/>
      <c r="LA63" s="2"/>
      <c r="LD63" s="2"/>
      <c r="LG63" s="2"/>
      <c r="LH63" s="2"/>
      <c r="LK63" s="2"/>
      <c r="LN63" s="2"/>
      <c r="LO63" s="2"/>
      <c r="LR63" s="2"/>
      <c r="LU63" s="2"/>
      <c r="LV63" s="2"/>
      <c r="LY63" s="2"/>
      <c r="MB63" s="2"/>
      <c r="MC63" s="2"/>
      <c r="MF63" s="2"/>
      <c r="MI63" s="2"/>
      <c r="MJ63" s="2"/>
      <c r="MM63" s="2"/>
      <c r="MP63" s="2"/>
      <c r="MQ63" s="2"/>
      <c r="MT63" s="2"/>
      <c r="MW63" s="2"/>
      <c r="MX63" s="2">
        <v>1</v>
      </c>
      <c r="MZ63" s="11" t="s">
        <v>69</v>
      </c>
      <c r="SF63" s="11" t="s">
        <v>69</v>
      </c>
      <c r="UR63" s="11" t="s">
        <v>69</v>
      </c>
      <c r="ZO63" s="11" t="s">
        <v>69</v>
      </c>
      <c r="ABH63" s="8"/>
    </row>
    <row r="64" spans="1:736" x14ac:dyDescent="0.25">
      <c r="A64" s="21"/>
      <c r="B64" s="11" t="s">
        <v>68</v>
      </c>
      <c r="IC64" s="11" t="s">
        <v>68</v>
      </c>
      <c r="MZ64" s="11" t="s">
        <v>68</v>
      </c>
      <c r="QW64" s="1">
        <v>1</v>
      </c>
      <c r="SF64" s="11" t="s">
        <v>68</v>
      </c>
      <c r="SM64" s="1">
        <v>1</v>
      </c>
      <c r="SX64" s="1">
        <v>1</v>
      </c>
      <c r="TG64" s="1">
        <v>2</v>
      </c>
      <c r="UB64" s="1">
        <v>1</v>
      </c>
      <c r="UE64" s="1">
        <v>1</v>
      </c>
      <c r="UR64" s="11" t="s">
        <v>68</v>
      </c>
      <c r="ZO64" s="11" t="s">
        <v>68</v>
      </c>
      <c r="ABH64" s="8"/>
    </row>
    <row r="65" spans="1:736" x14ac:dyDescent="0.25">
      <c r="A65" s="21"/>
      <c r="B65" s="11" t="s">
        <v>67</v>
      </c>
      <c r="W65" s="1">
        <v>1</v>
      </c>
      <c r="Y65" s="1">
        <v>4</v>
      </c>
      <c r="Z65" s="1">
        <v>1</v>
      </c>
      <c r="AD65" s="1">
        <v>1</v>
      </c>
      <c r="AL65" s="1">
        <v>1</v>
      </c>
      <c r="AN65" s="1">
        <v>1</v>
      </c>
      <c r="BL65" s="1">
        <v>3</v>
      </c>
      <c r="BO65" s="1">
        <v>1</v>
      </c>
      <c r="BQ65" s="1">
        <v>1</v>
      </c>
      <c r="CE65" s="1">
        <v>1</v>
      </c>
      <c r="CV65" s="1">
        <v>2</v>
      </c>
      <c r="CY65" s="1">
        <v>2</v>
      </c>
      <c r="DI65" s="1">
        <v>1</v>
      </c>
      <c r="DZ65" s="1">
        <v>1</v>
      </c>
      <c r="ED65" s="1">
        <v>4</v>
      </c>
      <c r="EL65" s="1">
        <v>2</v>
      </c>
      <c r="EM65" s="1">
        <v>2</v>
      </c>
      <c r="EW65" s="1">
        <v>1</v>
      </c>
      <c r="EY65" s="1">
        <v>1</v>
      </c>
      <c r="FD65" s="1">
        <v>1</v>
      </c>
      <c r="FP65" s="1">
        <v>1</v>
      </c>
      <c r="FR65" s="1">
        <v>1</v>
      </c>
      <c r="FY65" s="1">
        <v>2</v>
      </c>
      <c r="GJ65" s="1">
        <v>1</v>
      </c>
      <c r="IC65" s="11" t="s">
        <v>67</v>
      </c>
      <c r="IG65" s="1">
        <v>1</v>
      </c>
      <c r="IP65" s="1">
        <v>1</v>
      </c>
      <c r="JB65" s="1">
        <v>1</v>
      </c>
      <c r="JX65" s="1">
        <v>1</v>
      </c>
      <c r="KE65" s="1">
        <v>2</v>
      </c>
      <c r="KG65" s="1">
        <v>1</v>
      </c>
      <c r="KN65" s="1">
        <v>1</v>
      </c>
      <c r="KS65" s="1">
        <v>1</v>
      </c>
      <c r="KV65" s="1">
        <v>1</v>
      </c>
      <c r="LV65" s="1">
        <v>1</v>
      </c>
      <c r="MA65" s="1">
        <v>1</v>
      </c>
      <c r="MZ65" s="11" t="s">
        <v>67</v>
      </c>
      <c r="OE65" s="1">
        <v>1</v>
      </c>
      <c r="SF65" s="11" t="s">
        <v>67</v>
      </c>
      <c r="UR65" s="11" t="s">
        <v>67</v>
      </c>
      <c r="UZ65" s="1">
        <v>6</v>
      </c>
      <c r="VA65" s="1">
        <v>7</v>
      </c>
      <c r="VD65" s="1">
        <v>2</v>
      </c>
      <c r="VE65" s="1">
        <v>1</v>
      </c>
      <c r="VN65" s="1">
        <v>3</v>
      </c>
      <c r="VO65" s="1">
        <v>6</v>
      </c>
      <c r="VQ65" s="1">
        <v>3</v>
      </c>
      <c r="VR65" s="1">
        <v>2</v>
      </c>
      <c r="VS65" s="1">
        <v>1</v>
      </c>
      <c r="VV65" s="1">
        <v>1</v>
      </c>
      <c r="VZ65" s="1">
        <v>1</v>
      </c>
      <c r="WB65" s="1">
        <v>1</v>
      </c>
      <c r="WC65" s="1">
        <v>4</v>
      </c>
      <c r="WD65" s="1">
        <v>2</v>
      </c>
      <c r="WF65" s="1">
        <v>1</v>
      </c>
      <c r="WG65" s="1">
        <v>3</v>
      </c>
      <c r="WJ65" s="1">
        <v>5</v>
      </c>
      <c r="WP65" s="1">
        <v>8</v>
      </c>
      <c r="WQ65" s="1">
        <v>2</v>
      </c>
      <c r="WT65" s="1">
        <v>1</v>
      </c>
      <c r="WX65" s="1">
        <v>1</v>
      </c>
      <c r="XD65" s="1">
        <v>1</v>
      </c>
      <c r="XG65" s="1">
        <v>3</v>
      </c>
      <c r="XH65" s="1">
        <v>1</v>
      </c>
      <c r="XI65" s="1">
        <v>1</v>
      </c>
      <c r="XL65" s="1">
        <v>1</v>
      </c>
      <c r="XR65" s="1">
        <v>3</v>
      </c>
      <c r="XS65" s="1">
        <v>4</v>
      </c>
      <c r="XT65" s="1">
        <v>1</v>
      </c>
      <c r="XU65" s="1">
        <v>3</v>
      </c>
      <c r="XV65" s="1">
        <v>2</v>
      </c>
      <c r="XW65" s="1">
        <v>3</v>
      </c>
      <c r="YM65" s="1">
        <v>1</v>
      </c>
      <c r="YT65" s="1">
        <v>1</v>
      </c>
      <c r="YU65" s="1">
        <v>3</v>
      </c>
      <c r="ZH65" s="1">
        <v>1</v>
      </c>
      <c r="ZK65" s="1">
        <v>2</v>
      </c>
      <c r="ZO65" s="11" t="s">
        <v>67</v>
      </c>
      <c r="ABH65" s="8"/>
    </row>
    <row r="66" spans="1:736" x14ac:dyDescent="0.25">
      <c r="A66" s="21"/>
      <c r="B66" s="11" t="s">
        <v>66</v>
      </c>
      <c r="IC66" s="11" t="s">
        <v>66</v>
      </c>
      <c r="MZ66" s="11" t="s">
        <v>66</v>
      </c>
      <c r="NT66" s="1">
        <v>1</v>
      </c>
      <c r="OA66" s="1">
        <v>1</v>
      </c>
      <c r="OB66" s="1">
        <v>4</v>
      </c>
      <c r="PF66" s="1">
        <v>2</v>
      </c>
      <c r="PK66" s="1">
        <v>1</v>
      </c>
      <c r="PU66" s="1">
        <v>1</v>
      </c>
      <c r="RN66" s="1">
        <v>1</v>
      </c>
      <c r="SF66" s="11" t="s">
        <v>66</v>
      </c>
      <c r="TG66" s="1">
        <v>1</v>
      </c>
      <c r="UR66" s="11" t="s">
        <v>66</v>
      </c>
      <c r="UZ66" s="1">
        <v>2</v>
      </c>
      <c r="VD66" s="1">
        <v>1</v>
      </c>
      <c r="VQ66" s="1">
        <v>2</v>
      </c>
      <c r="WB66" s="1">
        <v>1</v>
      </c>
      <c r="WE66" s="1">
        <v>1</v>
      </c>
      <c r="WF66" s="1">
        <v>1</v>
      </c>
      <c r="WP66" s="1">
        <v>3</v>
      </c>
      <c r="WS66" s="1">
        <v>1</v>
      </c>
      <c r="XE66" s="1">
        <v>1</v>
      </c>
      <c r="XI66" s="1">
        <v>1</v>
      </c>
      <c r="XR66" s="1">
        <v>4</v>
      </c>
      <c r="XS66" s="1">
        <v>1</v>
      </c>
      <c r="XV66" s="1">
        <v>1</v>
      </c>
      <c r="ZJ66" s="1">
        <v>1</v>
      </c>
      <c r="ZO66" s="11" t="s">
        <v>66</v>
      </c>
      <c r="ZV66" s="1">
        <v>1</v>
      </c>
      <c r="AAC66" s="1">
        <v>1</v>
      </c>
      <c r="AAD66" s="1">
        <v>1</v>
      </c>
      <c r="AAH66" s="1">
        <v>1</v>
      </c>
      <c r="ABF66" s="1">
        <v>1</v>
      </c>
      <c r="ABH66" s="8"/>
    </row>
    <row r="67" spans="1:736" x14ac:dyDescent="0.25">
      <c r="A67" s="22" t="s">
        <v>40</v>
      </c>
      <c r="B67" s="11" t="s">
        <v>65</v>
      </c>
      <c r="AN67" s="1">
        <v>1</v>
      </c>
      <c r="EA67" s="1">
        <v>1</v>
      </c>
      <c r="EB67" s="1">
        <v>1</v>
      </c>
      <c r="EO67" s="1">
        <v>1</v>
      </c>
      <c r="FA67" s="1">
        <v>2</v>
      </c>
      <c r="HB67" s="1">
        <v>1</v>
      </c>
      <c r="IC67" s="11" t="s">
        <v>65</v>
      </c>
      <c r="II67" s="2">
        <v>1</v>
      </c>
      <c r="IJ67" s="2"/>
      <c r="IP67" s="2"/>
      <c r="IQ67" s="2"/>
      <c r="IW67" s="2"/>
      <c r="IX67" s="2"/>
      <c r="JD67" s="2"/>
      <c r="JE67" s="2"/>
      <c r="JK67" s="2"/>
      <c r="JL67" s="2"/>
      <c r="JR67" s="2">
        <v>1</v>
      </c>
      <c r="JS67" s="2"/>
      <c r="JY67" s="2"/>
      <c r="JZ67" s="2"/>
      <c r="KF67" s="2"/>
      <c r="KG67" s="2"/>
      <c r="KM67" s="2"/>
      <c r="KN67" s="2"/>
      <c r="KT67" s="2">
        <v>1</v>
      </c>
      <c r="KU67" s="2"/>
      <c r="LA67" s="2">
        <v>1</v>
      </c>
      <c r="LB67" s="2"/>
      <c r="LH67" s="2"/>
      <c r="LI67" s="2"/>
      <c r="LO67" s="2"/>
      <c r="LP67" s="2"/>
      <c r="LV67" s="2"/>
      <c r="LW67" s="2"/>
      <c r="MC67" s="2"/>
      <c r="MD67" s="2"/>
      <c r="MJ67" s="2"/>
      <c r="MK67" s="2"/>
      <c r="MQ67" s="2"/>
      <c r="MR67" s="2"/>
      <c r="MX67" s="2"/>
      <c r="MY67" s="2"/>
      <c r="MZ67" s="11" t="s">
        <v>65</v>
      </c>
      <c r="NO67" s="1">
        <v>1</v>
      </c>
      <c r="SF67" s="11" t="s">
        <v>65</v>
      </c>
      <c r="SM67" s="1">
        <v>1</v>
      </c>
      <c r="TF67" s="1">
        <v>1</v>
      </c>
      <c r="TM67" s="1">
        <v>1</v>
      </c>
      <c r="UR67" s="11" t="s">
        <v>65</v>
      </c>
      <c r="ZO67" s="13" t="s">
        <v>65</v>
      </c>
      <c r="ABH67" s="8"/>
    </row>
    <row r="68" spans="1:736" x14ac:dyDescent="0.25">
      <c r="A68" s="22"/>
      <c r="B68" s="11" t="s">
        <v>64</v>
      </c>
      <c r="AZ68" s="1">
        <v>1</v>
      </c>
      <c r="BD68" s="1">
        <v>1</v>
      </c>
      <c r="BJ68" s="1">
        <v>1</v>
      </c>
      <c r="BZ68" s="1">
        <v>2</v>
      </c>
      <c r="CN68" s="1">
        <v>1</v>
      </c>
      <c r="DF68" s="1">
        <v>1</v>
      </c>
      <c r="DV68" s="1">
        <v>1</v>
      </c>
      <c r="DZ68" s="1">
        <v>1</v>
      </c>
      <c r="EM68" s="1">
        <v>1</v>
      </c>
      <c r="EW68" s="1">
        <v>1</v>
      </c>
      <c r="EZ68" s="1">
        <v>1</v>
      </c>
      <c r="GM68" s="1">
        <v>1</v>
      </c>
      <c r="HJ68" s="1">
        <v>1</v>
      </c>
      <c r="IC68" s="11" t="s">
        <v>64</v>
      </c>
      <c r="IG68" s="2">
        <v>1</v>
      </c>
      <c r="IH68" s="2"/>
      <c r="II68" s="2"/>
      <c r="IJ68" s="2">
        <v>1</v>
      </c>
      <c r="IN68" s="2"/>
      <c r="IO68" s="2"/>
      <c r="IP68" s="2"/>
      <c r="IQ68" s="2">
        <v>2</v>
      </c>
      <c r="IU68" s="2"/>
      <c r="IV68" s="2">
        <v>1</v>
      </c>
      <c r="IW68" s="2"/>
      <c r="IX68" s="2">
        <v>9</v>
      </c>
      <c r="JB68" s="2">
        <v>1</v>
      </c>
      <c r="JC68" s="2"/>
      <c r="JD68" s="2"/>
      <c r="JE68" s="2">
        <v>4</v>
      </c>
      <c r="JI68" s="2"/>
      <c r="JJ68" s="2"/>
      <c r="JK68" s="2"/>
      <c r="JL68" s="2">
        <v>1</v>
      </c>
      <c r="JP68" s="2"/>
      <c r="JQ68" s="2"/>
      <c r="JR68" s="2"/>
      <c r="JS68" s="2"/>
      <c r="JW68" s="2"/>
      <c r="JX68" s="2"/>
      <c r="JY68" s="2"/>
      <c r="JZ68" s="2">
        <v>3</v>
      </c>
      <c r="KD68" s="2"/>
      <c r="KE68" s="2"/>
      <c r="KF68" s="2"/>
      <c r="KG68" s="2">
        <v>2</v>
      </c>
      <c r="KK68" s="2"/>
      <c r="KL68" s="2">
        <v>2</v>
      </c>
      <c r="KM68" s="2"/>
      <c r="KN68" s="2">
        <v>6</v>
      </c>
      <c r="KR68" s="2"/>
      <c r="KS68" s="2"/>
      <c r="KT68" s="2"/>
      <c r="KU68" s="2">
        <v>4</v>
      </c>
      <c r="KY68" s="2"/>
      <c r="KZ68" s="2"/>
      <c r="LA68" s="2"/>
      <c r="LB68" s="2">
        <v>11</v>
      </c>
      <c r="LF68" s="2"/>
      <c r="LG68" s="2"/>
      <c r="LH68" s="2"/>
      <c r="LI68" s="2">
        <v>4</v>
      </c>
      <c r="LM68" s="2"/>
      <c r="LN68" s="2"/>
      <c r="LO68" s="2"/>
      <c r="LP68" s="2">
        <v>3</v>
      </c>
      <c r="LT68" s="2"/>
      <c r="LU68" s="2"/>
      <c r="LV68" s="2"/>
      <c r="LW68" s="2">
        <v>2</v>
      </c>
      <c r="MA68" s="2"/>
      <c r="MB68" s="2"/>
      <c r="MC68" s="2"/>
      <c r="MD68" s="2">
        <v>6</v>
      </c>
      <c r="MH68" s="2"/>
      <c r="MI68" s="2"/>
      <c r="MJ68" s="2"/>
      <c r="MK68" s="2">
        <v>2</v>
      </c>
      <c r="MO68" s="2"/>
      <c r="MP68" s="2"/>
      <c r="MQ68" s="2"/>
      <c r="MR68" s="2">
        <v>6</v>
      </c>
      <c r="MV68" s="2"/>
      <c r="MW68" s="2"/>
      <c r="MX68" s="2"/>
      <c r="MY68" s="2">
        <v>4</v>
      </c>
      <c r="MZ68" s="11" t="s">
        <v>64</v>
      </c>
      <c r="ND68" s="1">
        <v>1</v>
      </c>
      <c r="NE68" s="1">
        <v>1</v>
      </c>
      <c r="NK68" s="1">
        <v>1</v>
      </c>
      <c r="NL68" s="1">
        <v>1</v>
      </c>
      <c r="NY68" s="1">
        <v>3</v>
      </c>
      <c r="OF68" s="1">
        <v>1</v>
      </c>
      <c r="OI68" s="1">
        <v>1</v>
      </c>
      <c r="ON68" s="1">
        <v>2</v>
      </c>
      <c r="OO68" s="1">
        <v>2</v>
      </c>
      <c r="OV68" s="1">
        <v>2</v>
      </c>
      <c r="OW68" s="1">
        <v>2</v>
      </c>
      <c r="PC68" s="1">
        <v>1</v>
      </c>
      <c r="PF68" s="1">
        <v>1</v>
      </c>
      <c r="PK68" s="1">
        <v>1</v>
      </c>
      <c r="PM68" s="1">
        <v>1</v>
      </c>
      <c r="PR68" s="1">
        <v>2</v>
      </c>
      <c r="PS68" s="1">
        <v>4</v>
      </c>
      <c r="QG68" s="1">
        <v>1</v>
      </c>
      <c r="QH68" s="1">
        <v>1</v>
      </c>
      <c r="QN68" s="1">
        <v>1</v>
      </c>
      <c r="QO68" s="1">
        <v>2</v>
      </c>
      <c r="QU68" s="1">
        <v>1</v>
      </c>
      <c r="QW68" s="1">
        <v>2</v>
      </c>
      <c r="RK68" s="1">
        <v>1</v>
      </c>
      <c r="RY68" s="1">
        <v>1</v>
      </c>
      <c r="SA68" s="1">
        <v>1</v>
      </c>
      <c r="SF68" s="11" t="s">
        <v>64</v>
      </c>
      <c r="SN68" s="1">
        <v>1</v>
      </c>
      <c r="ST68" s="1">
        <v>3</v>
      </c>
      <c r="SV68" s="1">
        <v>2</v>
      </c>
      <c r="SW68" s="1">
        <v>2</v>
      </c>
      <c r="TM68" s="1">
        <v>1</v>
      </c>
      <c r="TO68" s="1">
        <v>1</v>
      </c>
      <c r="TR68" s="1">
        <v>1</v>
      </c>
      <c r="TS68" s="1">
        <v>1</v>
      </c>
      <c r="TT68" s="1">
        <v>1</v>
      </c>
      <c r="TU68" s="1">
        <v>1</v>
      </c>
      <c r="TY68" s="1">
        <v>4</v>
      </c>
      <c r="UH68" s="1">
        <v>3</v>
      </c>
      <c r="UM68" s="1">
        <v>2</v>
      </c>
      <c r="UO68" s="1">
        <v>2</v>
      </c>
      <c r="UR68" s="11" t="s">
        <v>64</v>
      </c>
      <c r="UX68" s="1">
        <v>1</v>
      </c>
      <c r="UZ68" s="1">
        <v>10</v>
      </c>
      <c r="VB68" s="1">
        <v>2</v>
      </c>
      <c r="VC68" s="1">
        <v>9</v>
      </c>
      <c r="VD68" s="1">
        <v>2</v>
      </c>
      <c r="VE68" s="1">
        <v>2</v>
      </c>
      <c r="VI68" s="1">
        <v>2</v>
      </c>
      <c r="VL68" s="1">
        <v>2</v>
      </c>
      <c r="VP68" s="1">
        <v>2</v>
      </c>
      <c r="VQ68" s="1">
        <v>4</v>
      </c>
      <c r="VR68" s="1">
        <v>2</v>
      </c>
      <c r="VW68" s="1">
        <v>1</v>
      </c>
      <c r="VZ68" s="1">
        <v>1</v>
      </c>
      <c r="WD68" s="1">
        <v>2</v>
      </c>
      <c r="WE68" s="1">
        <v>2</v>
      </c>
      <c r="WK68" s="1">
        <v>2</v>
      </c>
      <c r="WN68" s="1">
        <v>2</v>
      </c>
      <c r="WP68" s="1">
        <v>2</v>
      </c>
      <c r="WR68" s="1">
        <v>4</v>
      </c>
      <c r="WS68" s="1">
        <v>8</v>
      </c>
      <c r="WT68" s="1">
        <v>4</v>
      </c>
      <c r="WU68" s="1">
        <v>3</v>
      </c>
      <c r="XB68" s="1">
        <v>2</v>
      </c>
      <c r="XD68" s="1">
        <v>17</v>
      </c>
      <c r="XG68" s="1">
        <v>7</v>
      </c>
      <c r="XH68" s="1">
        <v>2</v>
      </c>
      <c r="XI68" s="1">
        <v>2</v>
      </c>
      <c r="XJ68" s="1">
        <v>1</v>
      </c>
      <c r="XR68" s="1">
        <v>10</v>
      </c>
      <c r="XS68" s="1">
        <v>2</v>
      </c>
      <c r="XT68" s="1">
        <v>5</v>
      </c>
      <c r="XU68" s="1">
        <v>2</v>
      </c>
      <c r="YA68" s="1">
        <v>1</v>
      </c>
      <c r="YF68" s="1">
        <v>3</v>
      </c>
      <c r="YH68" s="1">
        <v>3</v>
      </c>
      <c r="YI68" s="1">
        <v>10</v>
      </c>
      <c r="YJ68" s="1">
        <v>7</v>
      </c>
      <c r="YK68" s="1">
        <v>1</v>
      </c>
      <c r="YV68" s="1">
        <v>1</v>
      </c>
      <c r="YW68" s="1">
        <v>4</v>
      </c>
      <c r="YX68" s="1">
        <v>2</v>
      </c>
      <c r="YY68" s="1">
        <v>2</v>
      </c>
      <c r="ZC68" s="1">
        <v>4</v>
      </c>
      <c r="ZJ68" s="1">
        <v>1</v>
      </c>
      <c r="ZK68" s="1">
        <v>3</v>
      </c>
      <c r="ZO68" s="13" t="s">
        <v>64</v>
      </c>
      <c r="ZS68" s="1">
        <v>2</v>
      </c>
      <c r="AAD68" s="1">
        <v>1</v>
      </c>
      <c r="AAI68" s="1">
        <v>1</v>
      </c>
      <c r="AAJ68" s="1">
        <v>1</v>
      </c>
      <c r="AAV68" s="1">
        <v>1</v>
      </c>
      <c r="ABH68" s="8"/>
    </row>
    <row r="69" spans="1:736" x14ac:dyDescent="0.25">
      <c r="A69" s="22"/>
      <c r="B69" s="11" t="s">
        <v>63</v>
      </c>
      <c r="AA69" s="1">
        <v>1</v>
      </c>
      <c r="AF69" s="1">
        <v>1</v>
      </c>
      <c r="BH69" s="1">
        <v>1</v>
      </c>
      <c r="DQ69" s="1">
        <v>1</v>
      </c>
      <c r="FF69" s="1">
        <v>1</v>
      </c>
      <c r="FU69" s="1">
        <v>1</v>
      </c>
      <c r="GA69" s="1">
        <v>1</v>
      </c>
      <c r="GP69" s="1">
        <v>1</v>
      </c>
      <c r="IC69" s="11" t="s">
        <v>63</v>
      </c>
      <c r="ID69" s="3"/>
      <c r="IE69" s="2"/>
      <c r="IF69" s="2"/>
      <c r="IG69" s="2">
        <v>1</v>
      </c>
      <c r="IH69" s="2">
        <v>1</v>
      </c>
      <c r="II69" s="2">
        <v>1</v>
      </c>
      <c r="IJ69" s="2">
        <v>12</v>
      </c>
      <c r="IK69" s="3"/>
      <c r="IL69" s="2"/>
      <c r="IM69" s="2"/>
      <c r="IN69" s="2">
        <v>1</v>
      </c>
      <c r="IO69" s="2"/>
      <c r="IP69" s="2"/>
      <c r="IQ69" s="2">
        <v>7</v>
      </c>
      <c r="IR69" s="3"/>
      <c r="IS69" s="2">
        <v>2</v>
      </c>
      <c r="IT69" s="2"/>
      <c r="IU69" s="2"/>
      <c r="IV69" s="2"/>
      <c r="IW69" s="2">
        <v>3</v>
      </c>
      <c r="IX69" s="2">
        <v>16</v>
      </c>
      <c r="IY69" s="3"/>
      <c r="IZ69" s="2"/>
      <c r="JA69" s="2"/>
      <c r="JB69" s="2">
        <v>1</v>
      </c>
      <c r="JC69" s="2"/>
      <c r="JD69" s="2">
        <v>1</v>
      </c>
      <c r="JE69" s="2">
        <v>8</v>
      </c>
      <c r="JF69" s="3"/>
      <c r="JG69" s="2"/>
      <c r="JH69" s="2"/>
      <c r="JI69" s="2"/>
      <c r="JJ69" s="2"/>
      <c r="JK69" s="2"/>
      <c r="JL69" s="2">
        <v>7</v>
      </c>
      <c r="JM69" s="3"/>
      <c r="JN69" s="2">
        <v>2</v>
      </c>
      <c r="JO69" s="2"/>
      <c r="JP69" s="2"/>
      <c r="JQ69" s="2">
        <v>2</v>
      </c>
      <c r="JR69" s="2"/>
      <c r="JS69" s="2">
        <v>13</v>
      </c>
      <c r="JT69" s="3"/>
      <c r="JU69" s="2"/>
      <c r="JV69" s="2"/>
      <c r="JW69" s="2"/>
      <c r="JX69" s="2"/>
      <c r="JY69" s="2"/>
      <c r="JZ69" s="2">
        <v>11</v>
      </c>
      <c r="KA69" s="3"/>
      <c r="KB69" s="2"/>
      <c r="KC69" s="2"/>
      <c r="KD69" s="2"/>
      <c r="KE69" s="2"/>
      <c r="KF69" s="2">
        <v>1</v>
      </c>
      <c r="KG69" s="2">
        <v>9</v>
      </c>
      <c r="KH69" s="3"/>
      <c r="KI69" s="2"/>
      <c r="KJ69" s="2"/>
      <c r="KK69" s="2"/>
      <c r="KL69" s="2">
        <v>1</v>
      </c>
      <c r="KM69" s="2">
        <v>1</v>
      </c>
      <c r="KN69" s="2">
        <v>18</v>
      </c>
      <c r="KO69" s="3"/>
      <c r="KP69" s="2"/>
      <c r="KQ69" s="2"/>
      <c r="KR69" s="2"/>
      <c r="KS69" s="2"/>
      <c r="KT69" s="2"/>
      <c r="KU69" s="2">
        <v>12</v>
      </c>
      <c r="KV69" s="3"/>
      <c r="KW69" s="2">
        <v>3</v>
      </c>
      <c r="KX69" s="2"/>
      <c r="KY69" s="2"/>
      <c r="KZ69" s="2"/>
      <c r="LA69" s="2"/>
      <c r="LB69" s="2">
        <v>13</v>
      </c>
      <c r="LC69" s="3"/>
      <c r="LD69" s="2"/>
      <c r="LE69" s="2"/>
      <c r="LF69" s="2"/>
      <c r="LG69" s="2">
        <v>1</v>
      </c>
      <c r="LH69" s="2">
        <v>1</v>
      </c>
      <c r="LI69" s="2">
        <v>13</v>
      </c>
      <c r="LJ69" s="3"/>
      <c r="LK69" s="2"/>
      <c r="LL69" s="2"/>
      <c r="LM69" s="2">
        <v>1</v>
      </c>
      <c r="LN69" s="2"/>
      <c r="LO69" s="2">
        <v>2</v>
      </c>
      <c r="LP69" s="2">
        <v>22</v>
      </c>
      <c r="LQ69" s="3"/>
      <c r="LR69" s="2"/>
      <c r="LS69" s="2"/>
      <c r="LT69" s="2"/>
      <c r="LU69" s="2"/>
      <c r="LV69" s="2"/>
      <c r="LW69" s="2">
        <v>16</v>
      </c>
      <c r="LX69" s="3"/>
      <c r="LY69" s="2"/>
      <c r="LZ69" s="2"/>
      <c r="MA69" s="2"/>
      <c r="MB69" s="2"/>
      <c r="MC69" s="2"/>
      <c r="MD69" s="2">
        <v>11</v>
      </c>
      <c r="ME69" s="3"/>
      <c r="MF69" s="2"/>
      <c r="MG69" s="2"/>
      <c r="MH69" s="2">
        <v>1</v>
      </c>
      <c r="MI69" s="2">
        <v>1</v>
      </c>
      <c r="MJ69" s="2">
        <v>3</v>
      </c>
      <c r="MK69" s="2">
        <v>13</v>
      </c>
      <c r="ML69" s="3"/>
      <c r="MM69" s="2"/>
      <c r="MN69" s="2"/>
      <c r="MO69" s="2">
        <v>4</v>
      </c>
      <c r="MP69" s="2">
        <v>1</v>
      </c>
      <c r="MQ69" s="2">
        <v>1</v>
      </c>
      <c r="MR69" s="2">
        <v>16</v>
      </c>
      <c r="MS69" s="3"/>
      <c r="MT69" s="2"/>
      <c r="MU69" s="2"/>
      <c r="MV69" s="2"/>
      <c r="MW69" s="2">
        <v>1</v>
      </c>
      <c r="MX69" s="2">
        <v>3</v>
      </c>
      <c r="MY69" s="2">
        <v>11</v>
      </c>
      <c r="MZ69" s="11" t="s">
        <v>63</v>
      </c>
      <c r="ND69" s="1">
        <v>2</v>
      </c>
      <c r="NH69" s="1">
        <v>1</v>
      </c>
      <c r="NR69" s="1">
        <v>1</v>
      </c>
      <c r="NS69" s="1">
        <v>3</v>
      </c>
      <c r="NU69" s="1">
        <v>1</v>
      </c>
      <c r="OG69" s="1">
        <v>2</v>
      </c>
      <c r="OH69" s="1">
        <v>1</v>
      </c>
      <c r="OW69" s="1">
        <v>2</v>
      </c>
      <c r="PJ69" s="1">
        <v>1</v>
      </c>
      <c r="PL69" s="1">
        <v>2</v>
      </c>
      <c r="PY69" s="1">
        <v>1</v>
      </c>
      <c r="RE69" s="1">
        <v>2</v>
      </c>
      <c r="RS69" s="1">
        <v>2</v>
      </c>
      <c r="RT69" s="1">
        <v>2</v>
      </c>
      <c r="SF69" s="11" t="s">
        <v>63</v>
      </c>
      <c r="SJ69" s="1">
        <v>7</v>
      </c>
      <c r="SM69" s="1">
        <v>12</v>
      </c>
      <c r="SQ69" s="1">
        <v>7</v>
      </c>
      <c r="SR69" s="1">
        <v>2</v>
      </c>
      <c r="ST69" s="1">
        <v>10</v>
      </c>
      <c r="SU69" s="1">
        <v>1</v>
      </c>
      <c r="SV69" s="1">
        <v>1</v>
      </c>
      <c r="SX69" s="1">
        <v>7</v>
      </c>
      <c r="TA69" s="1">
        <v>16</v>
      </c>
      <c r="TE69" s="1">
        <v>10</v>
      </c>
      <c r="TH69" s="1">
        <v>15</v>
      </c>
      <c r="TI69" s="1">
        <v>1</v>
      </c>
      <c r="TL69" s="1">
        <v>8</v>
      </c>
      <c r="TO69" s="1">
        <v>22</v>
      </c>
      <c r="TS69" s="1">
        <v>9</v>
      </c>
      <c r="TV69" s="1">
        <v>16</v>
      </c>
      <c r="TX69" s="1">
        <v>1</v>
      </c>
      <c r="TZ69" s="1">
        <v>10</v>
      </c>
      <c r="UC69" s="1">
        <v>16</v>
      </c>
      <c r="UG69" s="1">
        <v>2</v>
      </c>
      <c r="UH69" s="1">
        <v>1</v>
      </c>
      <c r="UJ69" s="1">
        <v>24</v>
      </c>
      <c r="UN69" s="1">
        <v>11</v>
      </c>
      <c r="UQ69" s="1">
        <v>25</v>
      </c>
      <c r="UR69" s="11" t="s">
        <v>63</v>
      </c>
      <c r="ZO69" s="13" t="s">
        <v>63</v>
      </c>
      <c r="AAE69" s="1">
        <v>1</v>
      </c>
      <c r="ABH69" s="8"/>
    </row>
    <row r="70" spans="1:736" x14ac:dyDescent="0.25">
      <c r="A70" s="22"/>
      <c r="B70" s="11" t="s">
        <v>62</v>
      </c>
      <c r="IC70" s="11" t="s">
        <v>62</v>
      </c>
      <c r="MZ70" s="11" t="s">
        <v>62</v>
      </c>
      <c r="SF70" s="11" t="s">
        <v>62</v>
      </c>
      <c r="UR70" s="11" t="s">
        <v>62</v>
      </c>
      <c r="VB70" s="1">
        <v>12</v>
      </c>
      <c r="VE70" s="1">
        <v>1</v>
      </c>
      <c r="VO70" s="1">
        <v>6</v>
      </c>
      <c r="VP70" s="1">
        <v>10</v>
      </c>
      <c r="VQ70" s="1">
        <v>3</v>
      </c>
      <c r="VR70" s="1">
        <v>5</v>
      </c>
      <c r="WC70" s="1">
        <v>8</v>
      </c>
      <c r="WD70" s="1">
        <v>12</v>
      </c>
      <c r="WE70" s="1">
        <v>6</v>
      </c>
      <c r="WF70" s="1">
        <v>2</v>
      </c>
      <c r="WQ70" s="1">
        <v>1</v>
      </c>
      <c r="WR70" s="1">
        <v>11</v>
      </c>
      <c r="WS70" s="1">
        <v>4</v>
      </c>
      <c r="WT70" s="1">
        <v>5</v>
      </c>
      <c r="XE70" s="1">
        <v>7</v>
      </c>
      <c r="XF70" s="1">
        <v>9</v>
      </c>
      <c r="XG70" s="1">
        <v>3</v>
      </c>
      <c r="XH70" s="1">
        <v>4</v>
      </c>
      <c r="XJ70" s="1">
        <v>1</v>
      </c>
      <c r="XT70" s="1">
        <v>20</v>
      </c>
      <c r="XU70" s="1">
        <v>2</v>
      </c>
      <c r="XV70" s="1">
        <v>1</v>
      </c>
      <c r="XW70" s="1">
        <v>3</v>
      </c>
      <c r="YG70" s="1">
        <v>4</v>
      </c>
      <c r="YH70" s="1">
        <v>6</v>
      </c>
      <c r="YI70" s="1">
        <v>7</v>
      </c>
      <c r="YJ70" s="1">
        <v>5</v>
      </c>
      <c r="YK70" s="1">
        <v>3</v>
      </c>
      <c r="YU70" s="1">
        <v>5</v>
      </c>
      <c r="YV70" s="1">
        <v>9</v>
      </c>
      <c r="YW70" s="1">
        <v>2</v>
      </c>
      <c r="YX70" s="1">
        <v>4</v>
      </c>
      <c r="ZI70" s="1">
        <v>3</v>
      </c>
      <c r="ZJ70" s="1">
        <v>8</v>
      </c>
      <c r="ZK70" s="1">
        <v>5</v>
      </c>
      <c r="ZL70" s="1">
        <v>1</v>
      </c>
      <c r="ZO70" s="13" t="s">
        <v>62</v>
      </c>
      <c r="ZP70" s="1">
        <v>4</v>
      </c>
      <c r="ZQ70" s="1">
        <v>4</v>
      </c>
      <c r="ZR70" s="1">
        <v>2</v>
      </c>
      <c r="ZS70" s="1">
        <v>3</v>
      </c>
      <c r="ZT70" s="1">
        <v>2</v>
      </c>
      <c r="ZU70" s="1">
        <v>4</v>
      </c>
      <c r="ZV70" s="1">
        <v>5</v>
      </c>
      <c r="ZW70" s="1">
        <v>7</v>
      </c>
      <c r="ZX70" s="1">
        <v>1</v>
      </c>
      <c r="ZY70" s="1">
        <v>3</v>
      </c>
      <c r="ZZ70" s="1">
        <v>2</v>
      </c>
      <c r="AAA70" s="1">
        <v>2</v>
      </c>
      <c r="AAB70" s="1">
        <v>3</v>
      </c>
      <c r="AAC70" s="1">
        <v>4</v>
      </c>
      <c r="AAD70" s="1">
        <v>5</v>
      </c>
      <c r="AAE70" s="1">
        <v>1</v>
      </c>
      <c r="AAF70" s="1">
        <v>4</v>
      </c>
      <c r="AAG70" s="1">
        <v>1</v>
      </c>
      <c r="AAH70" s="1">
        <v>2</v>
      </c>
      <c r="AAJ70" s="1">
        <v>8</v>
      </c>
      <c r="AAK70" s="1">
        <v>2</v>
      </c>
      <c r="AAL70" s="1">
        <v>13</v>
      </c>
      <c r="AAM70" s="1">
        <v>1</v>
      </c>
      <c r="AAN70" s="1">
        <v>3</v>
      </c>
      <c r="AAO70" s="1">
        <v>1</v>
      </c>
      <c r="AAP70" s="1">
        <v>4</v>
      </c>
      <c r="AAQ70" s="1">
        <v>7</v>
      </c>
      <c r="AAR70" s="1">
        <v>4</v>
      </c>
      <c r="AAT70" s="1">
        <v>12</v>
      </c>
      <c r="AAU70" s="1">
        <v>7</v>
      </c>
      <c r="AAV70" s="1">
        <v>1</v>
      </c>
      <c r="AAW70" s="1">
        <v>3</v>
      </c>
      <c r="AAX70" s="1">
        <v>3</v>
      </c>
      <c r="AAY70" s="1">
        <v>10</v>
      </c>
      <c r="AAZ70" s="1">
        <v>1</v>
      </c>
      <c r="ABA70" s="1">
        <v>10</v>
      </c>
      <c r="ABB70" s="1">
        <v>1</v>
      </c>
      <c r="ABC70" s="1">
        <v>3</v>
      </c>
      <c r="ABD70" s="1">
        <v>4</v>
      </c>
      <c r="ABE70" s="1">
        <v>1</v>
      </c>
      <c r="ABF70" s="1">
        <v>5</v>
      </c>
      <c r="ABG70" s="1">
        <v>1</v>
      </c>
      <c r="ABH70" s="8">
        <v>6</v>
      </c>
    </row>
    <row r="71" spans="1:736" x14ac:dyDescent="0.25">
      <c r="A71" s="22"/>
      <c r="B71" s="11" t="s">
        <v>61</v>
      </c>
      <c r="IC71" s="11" t="s">
        <v>61</v>
      </c>
      <c r="MZ71" s="11" t="s">
        <v>61</v>
      </c>
      <c r="SF71" s="11" t="s">
        <v>61</v>
      </c>
      <c r="UR71" s="11" t="s">
        <v>61</v>
      </c>
      <c r="VL71" s="1">
        <v>1</v>
      </c>
      <c r="VS71" s="1">
        <v>1</v>
      </c>
      <c r="VX71" s="1">
        <v>1</v>
      </c>
      <c r="WT71" s="1">
        <v>1</v>
      </c>
      <c r="XB71" s="1">
        <v>1</v>
      </c>
      <c r="YP71" s="1">
        <v>1</v>
      </c>
      <c r="ZO71" s="13" t="s">
        <v>61</v>
      </c>
      <c r="ABH71" s="8"/>
    </row>
    <row r="72" spans="1:736" x14ac:dyDescent="0.25">
      <c r="A72" s="22"/>
      <c r="B72" s="11" t="s">
        <v>60</v>
      </c>
      <c r="BE72" s="1">
        <v>1</v>
      </c>
      <c r="BF72" s="1">
        <v>1</v>
      </c>
      <c r="CF72" s="1">
        <v>1</v>
      </c>
      <c r="FQ72" s="1">
        <v>1</v>
      </c>
      <c r="HC72" s="1">
        <v>1</v>
      </c>
      <c r="IC72" s="11" t="s">
        <v>60</v>
      </c>
      <c r="ID72" s="3"/>
      <c r="IE72" s="2"/>
      <c r="IF72" s="2"/>
      <c r="IG72" s="2"/>
      <c r="IH72" s="2"/>
      <c r="II72" s="2"/>
      <c r="IJ72" s="2"/>
      <c r="IK72" s="3"/>
      <c r="IL72" s="2"/>
      <c r="IM72" s="2"/>
      <c r="IN72" s="2"/>
      <c r="IO72" s="2"/>
      <c r="IP72" s="2"/>
      <c r="IQ72" s="2"/>
      <c r="IR72" s="3"/>
      <c r="IS72" s="2"/>
      <c r="IT72" s="2"/>
      <c r="IU72" s="2"/>
      <c r="IV72" s="2"/>
      <c r="IW72" s="2"/>
      <c r="IX72" s="2"/>
      <c r="IY72" s="3"/>
      <c r="IZ72" s="2"/>
      <c r="JA72" s="2"/>
      <c r="JB72" s="2"/>
      <c r="JC72" s="2"/>
      <c r="JD72" s="2"/>
      <c r="JE72" s="2"/>
      <c r="JF72" s="3"/>
      <c r="JG72" s="2"/>
      <c r="JH72" s="2"/>
      <c r="JI72" s="2"/>
      <c r="JJ72" s="2"/>
      <c r="JK72" s="2"/>
      <c r="JL72" s="2"/>
      <c r="JM72" s="3"/>
      <c r="JN72" s="2"/>
      <c r="JO72" s="2"/>
      <c r="JP72" s="2"/>
      <c r="JQ72" s="2"/>
      <c r="JR72" s="2"/>
      <c r="JS72" s="2"/>
      <c r="JT72" s="3"/>
      <c r="JU72" s="2"/>
      <c r="JV72" s="2"/>
      <c r="JW72" s="2"/>
      <c r="JX72" s="2"/>
      <c r="JY72" s="2"/>
      <c r="JZ72" s="2"/>
      <c r="KA72" s="3"/>
      <c r="KB72" s="2"/>
      <c r="KC72" s="2"/>
      <c r="KD72" s="2"/>
      <c r="KE72" s="2"/>
      <c r="KF72" s="2"/>
      <c r="KG72" s="2"/>
      <c r="KH72" s="3"/>
      <c r="KI72" s="2"/>
      <c r="KJ72" s="2"/>
      <c r="KK72" s="2"/>
      <c r="KL72" s="2"/>
      <c r="KM72" s="2"/>
      <c r="KN72" s="2"/>
      <c r="KO72" s="3"/>
      <c r="KP72" s="2"/>
      <c r="KQ72" s="2"/>
      <c r="KR72" s="2"/>
      <c r="KS72" s="2"/>
      <c r="KT72" s="2"/>
      <c r="KU72" s="2"/>
      <c r="KV72" s="3"/>
      <c r="KW72" s="2"/>
      <c r="KX72" s="2"/>
      <c r="KY72" s="2"/>
      <c r="KZ72" s="2"/>
      <c r="LA72" s="2"/>
      <c r="LB72" s="2"/>
      <c r="LC72" s="3"/>
      <c r="LD72" s="2"/>
      <c r="LE72" s="2"/>
      <c r="LF72" s="2"/>
      <c r="LG72" s="2"/>
      <c r="LH72" s="2"/>
      <c r="LI72" s="2"/>
      <c r="LJ72" s="3"/>
      <c r="LK72" s="2"/>
      <c r="LL72" s="2"/>
      <c r="LM72" s="2"/>
      <c r="LN72" s="2"/>
      <c r="LO72" s="2"/>
      <c r="LP72" s="2"/>
      <c r="LQ72" s="3"/>
      <c r="LR72" s="2"/>
      <c r="LS72" s="2"/>
      <c r="LT72" s="2"/>
      <c r="LU72" s="2"/>
      <c r="LV72" s="2"/>
      <c r="LW72" s="2"/>
      <c r="LX72" s="3"/>
      <c r="LY72" s="2"/>
      <c r="LZ72" s="2"/>
      <c r="MA72" s="2"/>
      <c r="MB72" s="2"/>
      <c r="MC72" s="2"/>
      <c r="MD72" s="2"/>
      <c r="ME72" s="3"/>
      <c r="MF72" s="2"/>
      <c r="MG72" s="2"/>
      <c r="MH72" s="2"/>
      <c r="MI72" s="2"/>
      <c r="MJ72" s="2"/>
      <c r="MK72" s="2"/>
      <c r="ML72" s="3">
        <v>1</v>
      </c>
      <c r="MM72" s="2"/>
      <c r="MN72" s="2"/>
      <c r="MO72" s="2"/>
      <c r="MP72" s="2"/>
      <c r="MQ72" s="2"/>
      <c r="MR72" s="2"/>
      <c r="MS72" s="3"/>
      <c r="MT72" s="2"/>
      <c r="MU72" s="2"/>
      <c r="MV72" s="2"/>
      <c r="MW72" s="2"/>
      <c r="MX72" s="2"/>
      <c r="MY72" s="2"/>
      <c r="MZ72" s="11" t="s">
        <v>60</v>
      </c>
      <c r="OH72" s="1">
        <v>1</v>
      </c>
      <c r="PF72" s="1">
        <v>1</v>
      </c>
      <c r="PK72" s="1">
        <v>1</v>
      </c>
      <c r="QP72" s="1">
        <v>1</v>
      </c>
      <c r="QQ72" s="1">
        <v>1</v>
      </c>
      <c r="SF72" s="11" t="s">
        <v>60</v>
      </c>
      <c r="UK72" s="1">
        <v>1</v>
      </c>
      <c r="UR72" s="11" t="s">
        <v>60</v>
      </c>
      <c r="UY72" s="1">
        <v>1</v>
      </c>
      <c r="UZ72" s="1">
        <v>1</v>
      </c>
      <c r="VM72" s="1">
        <v>1</v>
      </c>
      <c r="VW72" s="1">
        <v>1</v>
      </c>
      <c r="WA72" s="1">
        <v>3</v>
      </c>
      <c r="WQ72" s="1">
        <v>1</v>
      </c>
      <c r="WZ72" s="1">
        <v>1</v>
      </c>
      <c r="YD72" s="1">
        <v>2</v>
      </c>
      <c r="YS72" s="1">
        <v>2</v>
      </c>
      <c r="ZG72" s="1">
        <v>2</v>
      </c>
      <c r="ZO72" s="13" t="s">
        <v>60</v>
      </c>
      <c r="AAK72" s="1">
        <v>1</v>
      </c>
      <c r="ABH72" s="8"/>
    </row>
    <row r="73" spans="1:736" x14ac:dyDescent="0.25">
      <c r="A73" s="22"/>
      <c r="B73" s="11" t="s">
        <v>59</v>
      </c>
      <c r="BD73" s="1">
        <v>2</v>
      </c>
      <c r="IC73" s="11" t="s">
        <v>59</v>
      </c>
      <c r="IF73" s="2"/>
      <c r="IG73" s="2"/>
      <c r="IH73" s="2"/>
      <c r="II73" s="2"/>
      <c r="IJ73" s="2"/>
      <c r="IM73" s="2"/>
      <c r="IN73" s="2"/>
      <c r="IO73" s="2"/>
      <c r="IP73" s="2"/>
      <c r="IQ73" s="2"/>
      <c r="IT73" s="2"/>
      <c r="IU73" s="2"/>
      <c r="IV73" s="2"/>
      <c r="IW73" s="2"/>
      <c r="IX73" s="2"/>
      <c r="JA73" s="2"/>
      <c r="JB73" s="2"/>
      <c r="JC73" s="2"/>
      <c r="JD73" s="2"/>
      <c r="JE73" s="2"/>
      <c r="JH73" s="2"/>
      <c r="JI73" s="2"/>
      <c r="JJ73" s="2"/>
      <c r="JK73" s="2"/>
      <c r="JL73" s="2"/>
      <c r="JO73" s="2"/>
      <c r="JP73" s="2"/>
      <c r="JQ73" s="2"/>
      <c r="JR73" s="2"/>
      <c r="JS73" s="2"/>
      <c r="JV73" s="2"/>
      <c r="JW73" s="2"/>
      <c r="JX73" s="2"/>
      <c r="JY73" s="2"/>
      <c r="JZ73" s="2"/>
      <c r="KC73" s="2"/>
      <c r="KD73" s="2"/>
      <c r="KE73" s="2"/>
      <c r="KF73" s="2"/>
      <c r="KG73" s="2"/>
      <c r="KJ73" s="2"/>
      <c r="KK73" s="2"/>
      <c r="KL73" s="2"/>
      <c r="KM73" s="2"/>
      <c r="KN73" s="2"/>
      <c r="KQ73" s="2"/>
      <c r="KR73" s="2"/>
      <c r="KS73" s="2"/>
      <c r="KT73" s="2"/>
      <c r="KU73" s="2"/>
      <c r="KX73" s="2"/>
      <c r="KY73" s="2"/>
      <c r="KZ73" s="2"/>
      <c r="LA73" s="2"/>
      <c r="LB73" s="2"/>
      <c r="LE73" s="2"/>
      <c r="LF73" s="2"/>
      <c r="LG73" s="2"/>
      <c r="LH73" s="2"/>
      <c r="LI73" s="2"/>
      <c r="LL73" s="2"/>
      <c r="LM73" s="2"/>
      <c r="LN73" s="2"/>
      <c r="LO73" s="2"/>
      <c r="LP73" s="2"/>
      <c r="LS73" s="2"/>
      <c r="LT73" s="2"/>
      <c r="LU73" s="2"/>
      <c r="LV73" s="2">
        <v>1</v>
      </c>
      <c r="LW73" s="2"/>
      <c r="LZ73" s="2"/>
      <c r="MA73" s="2"/>
      <c r="MB73" s="2"/>
      <c r="MC73" s="2"/>
      <c r="MD73" s="2"/>
      <c r="MG73" s="2"/>
      <c r="MH73" s="2"/>
      <c r="MI73" s="2"/>
      <c r="MJ73" s="2"/>
      <c r="MK73" s="2"/>
      <c r="MN73" s="2"/>
      <c r="MO73" s="2"/>
      <c r="MP73" s="2"/>
      <c r="MQ73" s="2"/>
      <c r="MR73" s="2"/>
      <c r="MU73" s="2"/>
      <c r="MV73" s="2"/>
      <c r="MW73" s="2"/>
      <c r="MX73" s="2"/>
      <c r="MY73" s="2"/>
      <c r="MZ73" s="11" t="s">
        <v>59</v>
      </c>
      <c r="NN73" s="1">
        <v>1</v>
      </c>
      <c r="PT73" s="1">
        <v>1</v>
      </c>
      <c r="RO73" s="1">
        <v>1</v>
      </c>
      <c r="SC73" s="1">
        <v>1</v>
      </c>
      <c r="SF73" s="11" t="s">
        <v>59</v>
      </c>
      <c r="SS73" s="1">
        <v>1</v>
      </c>
      <c r="TU73" s="1">
        <v>1</v>
      </c>
      <c r="UB73" s="1">
        <v>1</v>
      </c>
      <c r="UI73" s="1">
        <v>2</v>
      </c>
      <c r="UR73" s="11" t="s">
        <v>59</v>
      </c>
      <c r="UZ73" s="1">
        <v>2</v>
      </c>
      <c r="VE73" s="1">
        <v>3</v>
      </c>
      <c r="VF73" s="1">
        <v>7</v>
      </c>
      <c r="VN73" s="1">
        <v>1</v>
      </c>
      <c r="VR73" s="1">
        <v>1</v>
      </c>
      <c r="VS73" s="1">
        <v>2</v>
      </c>
      <c r="VT73" s="1">
        <v>7</v>
      </c>
      <c r="WB73" s="1">
        <v>1</v>
      </c>
      <c r="WG73" s="1">
        <v>8</v>
      </c>
      <c r="WH73" s="1">
        <v>2</v>
      </c>
      <c r="WQ73" s="1">
        <v>1</v>
      </c>
      <c r="WT73" s="1">
        <v>5</v>
      </c>
      <c r="WU73" s="1">
        <v>2</v>
      </c>
      <c r="XD73" s="1">
        <v>1</v>
      </c>
      <c r="XH73" s="1">
        <v>2</v>
      </c>
      <c r="XI73" s="1">
        <v>3</v>
      </c>
      <c r="XJ73" s="1">
        <v>4</v>
      </c>
      <c r="XM73" s="1">
        <v>1</v>
      </c>
      <c r="XV73" s="1">
        <v>1</v>
      </c>
      <c r="XW73" s="1">
        <v>1</v>
      </c>
      <c r="XX73" s="1">
        <v>2</v>
      </c>
      <c r="XZ73" s="1">
        <v>1</v>
      </c>
      <c r="YG73" s="1">
        <v>1</v>
      </c>
      <c r="YJ73" s="1">
        <v>2</v>
      </c>
      <c r="YK73" s="1">
        <v>6</v>
      </c>
      <c r="YL73" s="1">
        <v>2</v>
      </c>
      <c r="YV73" s="1">
        <v>1</v>
      </c>
      <c r="YX73" s="1">
        <v>1</v>
      </c>
      <c r="YY73" s="1">
        <v>7</v>
      </c>
      <c r="ZI73" s="1">
        <v>1</v>
      </c>
      <c r="ZM73" s="1">
        <v>1</v>
      </c>
      <c r="ZN73" s="1">
        <v>4</v>
      </c>
      <c r="ZO73" s="13" t="s">
        <v>59</v>
      </c>
      <c r="ZQ73" s="1">
        <v>1</v>
      </c>
      <c r="ZS73" s="1">
        <v>1</v>
      </c>
      <c r="ZX73" s="1">
        <v>1</v>
      </c>
      <c r="ZY73" s="1">
        <v>4</v>
      </c>
      <c r="AAC73" s="1">
        <v>1</v>
      </c>
      <c r="AAD73" s="1">
        <v>1</v>
      </c>
      <c r="AAF73" s="1">
        <v>1</v>
      </c>
      <c r="AAI73" s="1">
        <v>2</v>
      </c>
      <c r="AAN73" s="1">
        <v>4</v>
      </c>
      <c r="AAP73" s="1">
        <v>1</v>
      </c>
      <c r="AAS73" s="1">
        <v>1</v>
      </c>
      <c r="AAX73" s="1">
        <v>3</v>
      </c>
      <c r="ABH73" s="8">
        <v>5</v>
      </c>
    </row>
    <row r="74" spans="1:736" x14ac:dyDescent="0.25">
      <c r="A74" s="22"/>
      <c r="B74" s="11" t="s">
        <v>58</v>
      </c>
      <c r="J74" s="1">
        <v>10</v>
      </c>
      <c r="K74" s="1">
        <v>2</v>
      </c>
      <c r="L74" s="1">
        <v>3</v>
      </c>
      <c r="M74" s="1">
        <v>4</v>
      </c>
      <c r="O74" s="1">
        <v>1</v>
      </c>
      <c r="W74" s="1">
        <v>4</v>
      </c>
      <c r="X74" s="1">
        <v>3</v>
      </c>
      <c r="Y74" s="1">
        <v>1</v>
      </c>
      <c r="Z74" s="1">
        <v>5</v>
      </c>
      <c r="AA74" s="1">
        <v>1</v>
      </c>
      <c r="AB74" s="1">
        <v>1</v>
      </c>
      <c r="AJ74" s="1">
        <v>16</v>
      </c>
      <c r="AK74" s="1">
        <v>4</v>
      </c>
      <c r="AL74" s="1">
        <v>2</v>
      </c>
      <c r="AM74" s="1">
        <v>6</v>
      </c>
      <c r="AN74" s="1">
        <v>5</v>
      </c>
      <c r="AO74" s="1">
        <v>1</v>
      </c>
      <c r="AW74" s="1">
        <v>30</v>
      </c>
      <c r="AX74" s="1">
        <v>2</v>
      </c>
      <c r="AY74" s="1">
        <v>3</v>
      </c>
      <c r="AZ74" s="1">
        <v>5</v>
      </c>
      <c r="BA74" s="1">
        <v>5</v>
      </c>
      <c r="BB74" s="1">
        <v>2</v>
      </c>
      <c r="BJ74" s="1">
        <v>9</v>
      </c>
      <c r="BK74" s="1">
        <v>1</v>
      </c>
      <c r="BL74" s="1">
        <v>1</v>
      </c>
      <c r="BM74" s="1">
        <v>6</v>
      </c>
      <c r="BO74" s="1">
        <v>1</v>
      </c>
      <c r="BW74" s="1">
        <v>7</v>
      </c>
      <c r="BY74" s="1">
        <v>1</v>
      </c>
      <c r="BZ74" s="1">
        <v>3</v>
      </c>
      <c r="CJ74" s="1">
        <v>4</v>
      </c>
      <c r="CK74" s="1">
        <v>2</v>
      </c>
      <c r="CL74" s="1">
        <v>8</v>
      </c>
      <c r="CM74" s="1">
        <v>7</v>
      </c>
      <c r="CW74" s="1">
        <v>14</v>
      </c>
      <c r="CX74" s="1">
        <v>10</v>
      </c>
      <c r="CY74" s="1">
        <v>2</v>
      </c>
      <c r="CZ74" s="1">
        <v>5</v>
      </c>
      <c r="DA74" s="1">
        <v>3</v>
      </c>
      <c r="DJ74" s="1">
        <v>9</v>
      </c>
      <c r="DK74" s="1">
        <v>4</v>
      </c>
      <c r="DL74" s="1">
        <v>3</v>
      </c>
      <c r="DM74" s="1">
        <v>5</v>
      </c>
      <c r="DN74" s="1">
        <v>1</v>
      </c>
      <c r="DW74" s="1">
        <v>4</v>
      </c>
      <c r="DX74" s="1">
        <v>4</v>
      </c>
      <c r="DY74" s="1">
        <v>2</v>
      </c>
      <c r="DZ74" s="1">
        <v>2</v>
      </c>
      <c r="EA74" s="1">
        <v>2</v>
      </c>
      <c r="EB74" s="1">
        <v>4</v>
      </c>
      <c r="EJ74" s="1">
        <v>4</v>
      </c>
      <c r="EK74" s="1">
        <v>5</v>
      </c>
      <c r="EM74" s="1">
        <v>7</v>
      </c>
      <c r="EN74" s="1">
        <v>3</v>
      </c>
      <c r="EO74" s="1">
        <v>3</v>
      </c>
      <c r="EW74" s="1">
        <v>15</v>
      </c>
      <c r="EX74" s="1">
        <v>4</v>
      </c>
      <c r="EY74" s="1">
        <v>1</v>
      </c>
      <c r="EZ74" s="1">
        <v>6</v>
      </c>
      <c r="FA74" s="1">
        <v>5</v>
      </c>
      <c r="FB74" s="1">
        <v>2</v>
      </c>
      <c r="FJ74" s="1">
        <v>16</v>
      </c>
      <c r="FK74" s="1">
        <v>4</v>
      </c>
      <c r="FL74" s="1">
        <v>2</v>
      </c>
      <c r="FM74" s="1">
        <v>6</v>
      </c>
      <c r="FN74" s="1">
        <v>12</v>
      </c>
      <c r="FO74" s="1">
        <v>4</v>
      </c>
      <c r="FW74" s="1">
        <v>14</v>
      </c>
      <c r="FX74" s="1">
        <v>3</v>
      </c>
      <c r="FY74" s="1">
        <v>2</v>
      </c>
      <c r="FZ74" s="1">
        <v>5</v>
      </c>
      <c r="GA74" s="1">
        <v>1</v>
      </c>
      <c r="GB74" s="1">
        <v>3</v>
      </c>
      <c r="GJ74" s="1">
        <v>19</v>
      </c>
      <c r="GK74" s="1">
        <v>8</v>
      </c>
      <c r="GL74" s="1">
        <v>2</v>
      </c>
      <c r="GM74" s="1">
        <v>4</v>
      </c>
      <c r="GN74" s="1">
        <v>4</v>
      </c>
      <c r="GO74" s="1">
        <v>2</v>
      </c>
      <c r="GX74" s="1">
        <v>9</v>
      </c>
      <c r="GY74" s="1">
        <v>3</v>
      </c>
      <c r="GZ74" s="1">
        <v>5</v>
      </c>
      <c r="HA74" s="1">
        <v>6</v>
      </c>
      <c r="HB74" s="1">
        <v>4</v>
      </c>
      <c r="HJ74" s="1">
        <v>21</v>
      </c>
      <c r="HK74" s="1">
        <v>7</v>
      </c>
      <c r="HL74" s="1">
        <v>2</v>
      </c>
      <c r="HM74" s="1">
        <v>4</v>
      </c>
      <c r="HN74" s="1">
        <v>9</v>
      </c>
      <c r="HW74" s="1">
        <v>15</v>
      </c>
      <c r="HX74" s="1">
        <v>3</v>
      </c>
      <c r="HY74" s="1">
        <v>2</v>
      </c>
      <c r="HZ74" s="1">
        <v>7</v>
      </c>
      <c r="IA74" s="1">
        <v>7</v>
      </c>
      <c r="IC74" s="11" t="s">
        <v>58</v>
      </c>
      <c r="IG74" s="2">
        <v>1</v>
      </c>
      <c r="IH74" s="2">
        <v>4</v>
      </c>
      <c r="II74" s="2">
        <v>1</v>
      </c>
      <c r="IJ74" s="2">
        <v>7</v>
      </c>
      <c r="IN74" s="2"/>
      <c r="IO74" s="2">
        <v>1</v>
      </c>
      <c r="IP74" s="2">
        <v>1</v>
      </c>
      <c r="IQ74" s="2">
        <v>1</v>
      </c>
      <c r="IU74" s="2">
        <v>1</v>
      </c>
      <c r="IV74" s="2">
        <v>1</v>
      </c>
      <c r="IW74" s="2">
        <v>2</v>
      </c>
      <c r="IX74" s="2">
        <v>8</v>
      </c>
      <c r="JB74" s="2"/>
      <c r="JC74" s="2">
        <v>2</v>
      </c>
      <c r="JD74" s="2"/>
      <c r="JE74" s="2">
        <v>6</v>
      </c>
      <c r="JI74" s="2"/>
      <c r="JJ74" s="2">
        <v>1</v>
      </c>
      <c r="JK74" s="2">
        <v>2</v>
      </c>
      <c r="JL74" s="2">
        <v>7</v>
      </c>
      <c r="JP74" s="2">
        <v>3</v>
      </c>
      <c r="JQ74" s="2">
        <v>2</v>
      </c>
      <c r="JR74" s="2">
        <v>1</v>
      </c>
      <c r="JS74" s="2">
        <v>17</v>
      </c>
      <c r="JW74" s="2"/>
      <c r="JX74" s="2">
        <v>2</v>
      </c>
      <c r="JY74" s="2">
        <v>2</v>
      </c>
      <c r="JZ74" s="2">
        <v>13</v>
      </c>
      <c r="KD74" s="2">
        <v>2</v>
      </c>
      <c r="KE74" s="2">
        <v>1</v>
      </c>
      <c r="KF74" s="2">
        <v>2</v>
      </c>
      <c r="KG74" s="2">
        <v>11</v>
      </c>
      <c r="KK74" s="2"/>
      <c r="KL74" s="2">
        <v>2</v>
      </c>
      <c r="KM74" s="2"/>
      <c r="KN74" s="2">
        <v>4</v>
      </c>
      <c r="KR74" s="2">
        <v>1</v>
      </c>
      <c r="KS74" s="2">
        <v>1</v>
      </c>
      <c r="KT74" s="2"/>
      <c r="KU74" s="2">
        <v>2</v>
      </c>
      <c r="KY74" s="2"/>
      <c r="KZ74" s="2"/>
      <c r="LA74" s="2">
        <v>1</v>
      </c>
      <c r="LB74" s="2">
        <v>1</v>
      </c>
      <c r="LF74" s="2">
        <v>1</v>
      </c>
      <c r="LG74" s="2">
        <v>2</v>
      </c>
      <c r="LH74" s="2">
        <v>4</v>
      </c>
      <c r="LI74" s="2">
        <v>3</v>
      </c>
      <c r="LM74" s="2"/>
      <c r="LN74" s="2">
        <v>1</v>
      </c>
      <c r="LO74" s="2">
        <v>3</v>
      </c>
      <c r="LP74" s="2">
        <v>6</v>
      </c>
      <c r="LT74" s="2"/>
      <c r="LU74" s="2"/>
      <c r="LV74" s="2">
        <v>3</v>
      </c>
      <c r="LW74" s="2">
        <v>5</v>
      </c>
      <c r="MA74" s="2">
        <v>2</v>
      </c>
      <c r="MB74" s="2"/>
      <c r="MC74" s="2">
        <v>3</v>
      </c>
      <c r="MD74" s="2">
        <v>7</v>
      </c>
      <c r="MH74" s="2"/>
      <c r="MI74" s="2"/>
      <c r="MJ74" s="2">
        <v>1</v>
      </c>
      <c r="MK74" s="2">
        <v>5</v>
      </c>
      <c r="MO74" s="2"/>
      <c r="MP74" s="2"/>
      <c r="MQ74" s="2"/>
      <c r="MR74" s="2">
        <v>6</v>
      </c>
      <c r="MV74" s="2"/>
      <c r="MW74" s="2"/>
      <c r="MX74" s="2">
        <v>3</v>
      </c>
      <c r="MY74" s="2">
        <v>2</v>
      </c>
      <c r="MZ74" s="11" t="s">
        <v>58</v>
      </c>
      <c r="NL74" s="1">
        <v>2</v>
      </c>
      <c r="NO74" s="1">
        <v>3</v>
      </c>
      <c r="NX74" s="1">
        <v>1</v>
      </c>
      <c r="NY74" s="1">
        <v>1</v>
      </c>
      <c r="OM74" s="1">
        <v>2</v>
      </c>
      <c r="OO74" s="1">
        <v>1</v>
      </c>
      <c r="OR74" s="1">
        <v>1</v>
      </c>
      <c r="OY74" s="1">
        <v>2</v>
      </c>
      <c r="PC74" s="1">
        <v>2</v>
      </c>
      <c r="PD74" s="1">
        <v>4</v>
      </c>
      <c r="PF74" s="1">
        <v>3</v>
      </c>
      <c r="PJ74" s="1">
        <v>1</v>
      </c>
      <c r="PL74" s="1">
        <v>1</v>
      </c>
      <c r="PR74" s="1">
        <v>1</v>
      </c>
      <c r="PS74" s="1">
        <v>2</v>
      </c>
      <c r="PT74" s="1">
        <v>2</v>
      </c>
      <c r="PU74" s="1">
        <v>2</v>
      </c>
      <c r="QF74" s="1">
        <v>1</v>
      </c>
      <c r="QG74" s="1">
        <v>1</v>
      </c>
      <c r="QH74" s="1">
        <v>5</v>
      </c>
      <c r="QJ74" s="1">
        <v>1</v>
      </c>
      <c r="QV74" s="1">
        <v>1</v>
      </c>
      <c r="QW74" s="1">
        <v>1</v>
      </c>
      <c r="QY74" s="1">
        <v>3</v>
      </c>
      <c r="RI74" s="1">
        <v>1</v>
      </c>
      <c r="RJ74" s="1">
        <v>1</v>
      </c>
      <c r="RL74" s="1">
        <v>1</v>
      </c>
      <c r="RV74" s="1">
        <v>1</v>
      </c>
      <c r="RY74" s="1">
        <v>2</v>
      </c>
      <c r="RZ74" s="1">
        <v>1</v>
      </c>
      <c r="SF74" s="11" t="s">
        <v>58</v>
      </c>
      <c r="SJ74" s="1">
        <v>4</v>
      </c>
      <c r="SQ74" s="1">
        <v>7</v>
      </c>
      <c r="ST74" s="1">
        <v>1</v>
      </c>
      <c r="SX74" s="1">
        <v>1</v>
      </c>
      <c r="SZ74" s="1">
        <v>2</v>
      </c>
      <c r="TA74" s="1">
        <v>3</v>
      </c>
      <c r="TE74" s="1">
        <v>1</v>
      </c>
      <c r="TH74" s="1">
        <v>2</v>
      </c>
      <c r="TL74" s="1">
        <v>2</v>
      </c>
      <c r="TN74" s="1">
        <v>2</v>
      </c>
      <c r="TP74" s="1">
        <v>2</v>
      </c>
      <c r="TV74" s="1">
        <v>1</v>
      </c>
      <c r="TZ74" s="1">
        <v>5</v>
      </c>
      <c r="UC74" s="1">
        <v>3</v>
      </c>
      <c r="UG74" s="1">
        <v>4</v>
      </c>
      <c r="UI74" s="1">
        <v>1</v>
      </c>
      <c r="UJ74" s="1">
        <v>2</v>
      </c>
      <c r="UN74" s="1">
        <v>4</v>
      </c>
      <c r="UP74" s="1">
        <v>1</v>
      </c>
      <c r="UR74" s="11" t="s">
        <v>58</v>
      </c>
      <c r="VB74" s="1">
        <v>4</v>
      </c>
      <c r="VE74" s="1">
        <v>1</v>
      </c>
      <c r="VL74" s="1">
        <v>2</v>
      </c>
      <c r="VO74" s="1">
        <v>1</v>
      </c>
      <c r="VP74" s="1">
        <v>2</v>
      </c>
      <c r="VT74" s="1">
        <v>1</v>
      </c>
      <c r="WC74" s="1">
        <v>1</v>
      </c>
      <c r="WD74" s="1">
        <v>6</v>
      </c>
      <c r="WH74" s="1">
        <v>1</v>
      </c>
      <c r="WP74" s="1">
        <v>1</v>
      </c>
      <c r="WQ74" s="1">
        <v>1</v>
      </c>
      <c r="WR74" s="1">
        <v>1</v>
      </c>
      <c r="WS74" s="1">
        <v>2</v>
      </c>
      <c r="XE74" s="1">
        <v>7</v>
      </c>
      <c r="XF74" s="1">
        <v>9</v>
      </c>
      <c r="XJ74" s="1">
        <v>1</v>
      </c>
      <c r="XT74" s="1">
        <v>10</v>
      </c>
      <c r="XW74" s="1">
        <v>1</v>
      </c>
      <c r="YA74" s="1">
        <v>1</v>
      </c>
      <c r="YG74" s="1">
        <v>1</v>
      </c>
      <c r="YH74" s="1">
        <v>1</v>
      </c>
      <c r="YK74" s="1">
        <v>1</v>
      </c>
      <c r="YO74" s="1">
        <v>1</v>
      </c>
      <c r="YV74" s="1">
        <v>7</v>
      </c>
      <c r="YW74" s="1">
        <v>2</v>
      </c>
      <c r="ZD74" s="1">
        <v>1</v>
      </c>
      <c r="ZE74" s="1">
        <v>1</v>
      </c>
      <c r="ZF74" s="1">
        <v>1</v>
      </c>
      <c r="ZG74" s="1">
        <v>1</v>
      </c>
      <c r="ZI74" s="1">
        <v>2</v>
      </c>
      <c r="ZJ74" s="1">
        <v>3</v>
      </c>
      <c r="ZM74" s="1">
        <v>2</v>
      </c>
      <c r="ZO74" s="13" t="s">
        <v>58</v>
      </c>
      <c r="ZR74" s="1">
        <v>2</v>
      </c>
      <c r="ZT74" s="1">
        <v>3</v>
      </c>
      <c r="ZX74" s="1">
        <v>1</v>
      </c>
      <c r="AAC74" s="1">
        <v>2</v>
      </c>
      <c r="AAG74" s="1">
        <v>1</v>
      </c>
      <c r="AAH74" s="1">
        <v>2</v>
      </c>
      <c r="AAL74" s="1">
        <v>1</v>
      </c>
      <c r="AAM74" s="1">
        <v>2</v>
      </c>
      <c r="AAN74" s="1">
        <v>4</v>
      </c>
      <c r="AAP74" s="1">
        <v>1</v>
      </c>
      <c r="AAQ74" s="1">
        <v>3</v>
      </c>
      <c r="AAT74" s="1">
        <v>1</v>
      </c>
      <c r="AAV74" s="1">
        <v>3</v>
      </c>
      <c r="AAX74" s="1">
        <v>1</v>
      </c>
      <c r="ABA74" s="1">
        <v>1</v>
      </c>
      <c r="ABB74" s="1">
        <v>2</v>
      </c>
      <c r="ABC74" s="1">
        <v>2</v>
      </c>
      <c r="ABG74" s="1">
        <v>2</v>
      </c>
      <c r="ABH74" s="8">
        <v>1</v>
      </c>
    </row>
    <row r="75" spans="1:736" x14ac:dyDescent="0.25">
      <c r="A75" s="22"/>
      <c r="B75" s="11" t="s">
        <v>57</v>
      </c>
      <c r="H75" s="1">
        <v>1</v>
      </c>
      <c r="K75" s="1">
        <v>1</v>
      </c>
      <c r="L75" s="1">
        <v>1</v>
      </c>
      <c r="N75" s="1">
        <v>1</v>
      </c>
      <c r="Z75" s="1">
        <v>1</v>
      </c>
      <c r="BH75" s="1">
        <v>1</v>
      </c>
      <c r="CM75" s="1">
        <v>1</v>
      </c>
      <c r="CZ75" s="1">
        <v>2</v>
      </c>
      <c r="DX75" s="1">
        <v>1</v>
      </c>
      <c r="EL75" s="1">
        <v>1</v>
      </c>
      <c r="EM75" s="1">
        <v>1</v>
      </c>
      <c r="EZ75" s="1">
        <v>4</v>
      </c>
      <c r="FB75" s="1">
        <v>1</v>
      </c>
      <c r="FK75" s="1">
        <v>1</v>
      </c>
      <c r="FM75" s="1">
        <v>1</v>
      </c>
      <c r="FO75" s="1">
        <v>2</v>
      </c>
      <c r="FS75" s="1">
        <v>1</v>
      </c>
      <c r="FY75" s="1">
        <v>1</v>
      </c>
      <c r="FZ75" s="1">
        <v>2</v>
      </c>
      <c r="GH75" s="1">
        <v>1</v>
      </c>
      <c r="GK75" s="1">
        <v>1</v>
      </c>
      <c r="GM75" s="1">
        <v>1</v>
      </c>
      <c r="GN75" s="1">
        <v>1</v>
      </c>
      <c r="GU75" s="1">
        <v>1</v>
      </c>
      <c r="GV75" s="1">
        <v>1</v>
      </c>
      <c r="HA75" s="1">
        <v>1</v>
      </c>
      <c r="HZ75" s="1">
        <v>2</v>
      </c>
      <c r="IA75" s="1">
        <v>1</v>
      </c>
      <c r="IC75" s="11" t="s">
        <v>57</v>
      </c>
      <c r="ID75" s="3">
        <v>3</v>
      </c>
      <c r="IE75" s="2"/>
      <c r="IF75" s="2">
        <v>3</v>
      </c>
      <c r="IG75" s="2"/>
      <c r="IH75" s="2"/>
      <c r="II75" s="2">
        <v>1</v>
      </c>
      <c r="IJ75" s="2">
        <v>2</v>
      </c>
      <c r="IK75" s="3"/>
      <c r="IL75" s="2"/>
      <c r="IM75" s="2">
        <v>1</v>
      </c>
      <c r="IN75" s="2"/>
      <c r="IO75" s="2"/>
      <c r="IP75" s="2">
        <v>1</v>
      </c>
      <c r="IQ75" s="2"/>
      <c r="IR75" s="3">
        <v>1</v>
      </c>
      <c r="IS75" s="2"/>
      <c r="IT75" s="2">
        <v>2</v>
      </c>
      <c r="IU75" s="2"/>
      <c r="IV75" s="2">
        <v>3</v>
      </c>
      <c r="IW75" s="2"/>
      <c r="IX75" s="2"/>
      <c r="IY75" s="3">
        <v>4</v>
      </c>
      <c r="IZ75" s="2"/>
      <c r="JA75" s="2">
        <v>5</v>
      </c>
      <c r="JB75" s="2"/>
      <c r="JC75" s="2">
        <v>1</v>
      </c>
      <c r="JD75" s="2"/>
      <c r="JE75" s="2"/>
      <c r="JF75" s="3">
        <v>1</v>
      </c>
      <c r="JG75" s="2"/>
      <c r="JH75" s="2">
        <v>2</v>
      </c>
      <c r="JI75" s="2"/>
      <c r="JJ75" s="2">
        <v>1</v>
      </c>
      <c r="JK75" s="2"/>
      <c r="JL75" s="2">
        <v>3</v>
      </c>
      <c r="JM75" s="3">
        <v>4</v>
      </c>
      <c r="JN75" s="2"/>
      <c r="JO75" s="2"/>
      <c r="JP75" s="2"/>
      <c r="JQ75" s="2"/>
      <c r="JR75" s="2"/>
      <c r="JS75" s="2">
        <v>2</v>
      </c>
      <c r="JT75" s="3">
        <v>1</v>
      </c>
      <c r="JU75" s="2"/>
      <c r="JV75" s="2">
        <v>1</v>
      </c>
      <c r="JW75" s="2"/>
      <c r="JX75" s="2"/>
      <c r="JY75" s="2"/>
      <c r="JZ75" s="2"/>
      <c r="KA75" s="3">
        <v>2</v>
      </c>
      <c r="KB75" s="2"/>
      <c r="KC75" s="2">
        <v>2</v>
      </c>
      <c r="KD75" s="2"/>
      <c r="KE75" s="2">
        <v>1</v>
      </c>
      <c r="KF75" s="2">
        <v>1</v>
      </c>
      <c r="KG75" s="2"/>
      <c r="KH75" s="3">
        <v>3</v>
      </c>
      <c r="KI75" s="2">
        <v>2</v>
      </c>
      <c r="KJ75" s="2"/>
      <c r="KK75" s="2">
        <v>1</v>
      </c>
      <c r="KL75" s="2">
        <v>1</v>
      </c>
      <c r="KM75" s="2">
        <v>2</v>
      </c>
      <c r="KN75" s="2">
        <v>3</v>
      </c>
      <c r="KO75" s="3">
        <v>1</v>
      </c>
      <c r="KP75" s="2">
        <v>3</v>
      </c>
      <c r="KQ75" s="2"/>
      <c r="KR75" s="2"/>
      <c r="KS75" s="2">
        <v>2</v>
      </c>
      <c r="KT75" s="2"/>
      <c r="KU75" s="2"/>
      <c r="KV75" s="3"/>
      <c r="KW75" s="2"/>
      <c r="KX75" s="2"/>
      <c r="KY75" s="2"/>
      <c r="KZ75" s="2">
        <v>1</v>
      </c>
      <c r="LA75" s="2"/>
      <c r="LB75" s="2"/>
      <c r="LC75" s="3">
        <v>1</v>
      </c>
      <c r="LD75" s="2"/>
      <c r="LE75" s="2"/>
      <c r="LF75" s="2"/>
      <c r="LG75" s="2"/>
      <c r="LH75" s="2">
        <v>1</v>
      </c>
      <c r="LI75" s="2"/>
      <c r="LJ75" s="3">
        <v>1</v>
      </c>
      <c r="LK75" s="2"/>
      <c r="LL75" s="2"/>
      <c r="LM75" s="2"/>
      <c r="LN75" s="2"/>
      <c r="LO75" s="2"/>
      <c r="LP75" s="2"/>
      <c r="LQ75" s="3">
        <v>1</v>
      </c>
      <c r="LR75" s="2"/>
      <c r="LS75" s="2">
        <v>2</v>
      </c>
      <c r="LT75" s="2"/>
      <c r="LU75" s="2"/>
      <c r="LV75" s="2"/>
      <c r="LW75" s="2"/>
      <c r="LX75" s="3">
        <v>1</v>
      </c>
      <c r="LY75" s="2"/>
      <c r="LZ75" s="2">
        <v>1</v>
      </c>
      <c r="MA75" s="2"/>
      <c r="MB75" s="2">
        <v>1</v>
      </c>
      <c r="MC75" s="2">
        <v>2</v>
      </c>
      <c r="MD75" s="2">
        <v>1</v>
      </c>
      <c r="ME75" s="3">
        <v>2</v>
      </c>
      <c r="MF75" s="2"/>
      <c r="MG75" s="2">
        <v>1</v>
      </c>
      <c r="MH75" s="2"/>
      <c r="MI75" s="2">
        <v>1</v>
      </c>
      <c r="MJ75" s="2">
        <v>2</v>
      </c>
      <c r="MK75" s="2">
        <v>1</v>
      </c>
      <c r="ML75" s="3"/>
      <c r="MM75" s="2">
        <v>1</v>
      </c>
      <c r="MN75" s="2">
        <v>1</v>
      </c>
      <c r="MO75" s="2"/>
      <c r="MP75" s="2"/>
      <c r="MQ75" s="2"/>
      <c r="MR75" s="2"/>
      <c r="MS75" s="3">
        <v>4</v>
      </c>
      <c r="MT75" s="2"/>
      <c r="MU75" s="2">
        <v>2</v>
      </c>
      <c r="MV75" s="2"/>
      <c r="MW75" s="2">
        <v>1</v>
      </c>
      <c r="MX75" s="2"/>
      <c r="MY75" s="2"/>
      <c r="MZ75" s="11" t="s">
        <v>57</v>
      </c>
      <c r="NA75" s="1">
        <v>1</v>
      </c>
      <c r="NB75" s="1">
        <v>2</v>
      </c>
      <c r="NF75" s="1">
        <v>2</v>
      </c>
      <c r="NK75" s="1">
        <v>1</v>
      </c>
      <c r="NL75" s="1">
        <v>2</v>
      </c>
      <c r="NQ75" s="1">
        <v>2</v>
      </c>
      <c r="NY75" s="1">
        <v>2</v>
      </c>
      <c r="NZ75" s="1">
        <v>1</v>
      </c>
      <c r="OE75" s="1">
        <v>2</v>
      </c>
      <c r="OF75" s="1">
        <v>1</v>
      </c>
      <c r="OK75" s="1">
        <v>1</v>
      </c>
      <c r="OL75" s="1">
        <v>1</v>
      </c>
      <c r="ON75" s="1">
        <v>5</v>
      </c>
      <c r="OO75" s="1">
        <v>1</v>
      </c>
      <c r="OP75" s="1">
        <v>1</v>
      </c>
      <c r="OQ75" s="1">
        <v>2</v>
      </c>
      <c r="OT75" s="1">
        <v>1</v>
      </c>
      <c r="OX75" s="1">
        <v>1</v>
      </c>
      <c r="OZ75" s="1">
        <v>1</v>
      </c>
      <c r="PA75" s="1">
        <v>5</v>
      </c>
      <c r="PB75" s="1">
        <v>1</v>
      </c>
      <c r="PC75" s="1">
        <v>6</v>
      </c>
      <c r="PD75" s="1">
        <v>4</v>
      </c>
      <c r="PE75" s="1">
        <v>3</v>
      </c>
      <c r="PJ75" s="1">
        <v>1</v>
      </c>
      <c r="PK75" s="1">
        <v>1</v>
      </c>
      <c r="PQ75" s="1">
        <v>2</v>
      </c>
      <c r="PR75" s="1">
        <v>3</v>
      </c>
      <c r="PS75" s="1">
        <v>4</v>
      </c>
      <c r="PT75" s="1">
        <v>1</v>
      </c>
      <c r="PU75" s="1">
        <v>2</v>
      </c>
      <c r="PX75" s="1">
        <v>2</v>
      </c>
      <c r="PY75" s="1">
        <v>1</v>
      </c>
      <c r="QF75" s="1">
        <v>3</v>
      </c>
      <c r="QG75" s="1">
        <v>2</v>
      </c>
      <c r="QI75" s="1">
        <v>2</v>
      </c>
      <c r="QJ75" s="1">
        <v>2</v>
      </c>
      <c r="QL75" s="1">
        <v>1</v>
      </c>
      <c r="QN75" s="1">
        <v>1</v>
      </c>
      <c r="QT75" s="1">
        <v>1</v>
      </c>
      <c r="QU75" s="1">
        <v>2</v>
      </c>
      <c r="QX75" s="1">
        <v>1</v>
      </c>
      <c r="RB75" s="1">
        <v>1</v>
      </c>
      <c r="RC75" s="1">
        <v>4</v>
      </c>
      <c r="RG75" s="1">
        <v>1</v>
      </c>
      <c r="RJ75" s="1">
        <v>1</v>
      </c>
      <c r="RK75" s="1">
        <v>4</v>
      </c>
      <c r="RL75" s="1">
        <v>3</v>
      </c>
      <c r="RM75" s="1">
        <v>1</v>
      </c>
      <c r="RQ75" s="1">
        <v>2</v>
      </c>
      <c r="RR75" s="1">
        <v>1</v>
      </c>
      <c r="RS75" s="1">
        <v>1</v>
      </c>
      <c r="RV75" s="1">
        <v>1</v>
      </c>
      <c r="RW75" s="1">
        <v>3</v>
      </c>
      <c r="RX75" s="1">
        <v>1</v>
      </c>
      <c r="SB75" s="1">
        <v>2</v>
      </c>
      <c r="SC75" s="1">
        <v>3</v>
      </c>
      <c r="SD75" s="1">
        <v>1</v>
      </c>
      <c r="SF75" s="11" t="s">
        <v>57</v>
      </c>
      <c r="SG75" s="1">
        <v>1</v>
      </c>
      <c r="SL75" s="1">
        <v>1</v>
      </c>
      <c r="SN75" s="1">
        <v>2</v>
      </c>
      <c r="SP75" s="1">
        <v>1</v>
      </c>
      <c r="SU75" s="1">
        <v>1</v>
      </c>
      <c r="SW75" s="1">
        <v>8</v>
      </c>
      <c r="SX75" s="1">
        <v>2</v>
      </c>
      <c r="SZ75" s="1">
        <v>1</v>
      </c>
      <c r="TE75" s="1">
        <v>1</v>
      </c>
      <c r="TG75" s="1">
        <v>2</v>
      </c>
      <c r="TK75" s="1">
        <v>1</v>
      </c>
      <c r="TM75" s="1">
        <v>1</v>
      </c>
      <c r="TN75" s="1">
        <v>1</v>
      </c>
      <c r="TR75" s="1">
        <v>2</v>
      </c>
      <c r="TT75" s="1">
        <v>1</v>
      </c>
      <c r="TU75" s="1">
        <v>4</v>
      </c>
      <c r="TY75" s="1">
        <v>2</v>
      </c>
      <c r="UA75" s="1">
        <v>1</v>
      </c>
      <c r="UD75" s="1">
        <v>3</v>
      </c>
      <c r="UI75" s="1">
        <v>3</v>
      </c>
      <c r="UK75" s="1">
        <v>2</v>
      </c>
      <c r="UO75" s="1">
        <v>1</v>
      </c>
      <c r="UP75" s="1">
        <v>1</v>
      </c>
      <c r="UR75" s="11" t="s">
        <v>57</v>
      </c>
      <c r="VA75" s="1">
        <v>1</v>
      </c>
      <c r="VJ75" s="1">
        <v>1</v>
      </c>
      <c r="VO75" s="1">
        <v>1</v>
      </c>
      <c r="VP75" s="1">
        <v>1</v>
      </c>
      <c r="WC75" s="1">
        <v>1</v>
      </c>
      <c r="WD75" s="1">
        <v>1</v>
      </c>
      <c r="WK75" s="1">
        <v>1</v>
      </c>
      <c r="WS75" s="1">
        <v>1</v>
      </c>
      <c r="XG75" s="1">
        <v>1</v>
      </c>
      <c r="XI75" s="1">
        <v>1</v>
      </c>
      <c r="XJ75" s="1">
        <v>1</v>
      </c>
      <c r="XQ75" s="1">
        <v>1</v>
      </c>
      <c r="XS75" s="1">
        <v>1</v>
      </c>
      <c r="YG75" s="1">
        <v>2</v>
      </c>
      <c r="YI75" s="1">
        <v>1</v>
      </c>
      <c r="YJ75" s="1">
        <v>1</v>
      </c>
      <c r="YP75" s="1">
        <v>1</v>
      </c>
      <c r="YR75" s="1">
        <v>1</v>
      </c>
      <c r="YY75" s="1">
        <v>3</v>
      </c>
      <c r="ZG75" s="1">
        <v>1</v>
      </c>
      <c r="ZO75" s="13" t="s">
        <v>57</v>
      </c>
      <c r="ZP75" s="1">
        <v>1</v>
      </c>
      <c r="ZX75" s="1">
        <v>1</v>
      </c>
      <c r="AAA75" s="1">
        <v>2</v>
      </c>
      <c r="AAE75" s="1">
        <v>1</v>
      </c>
      <c r="AAF75" s="1">
        <v>1</v>
      </c>
      <c r="AAI75" s="1">
        <v>1</v>
      </c>
      <c r="AAK75" s="1">
        <v>2</v>
      </c>
      <c r="AAO75" s="1">
        <v>1</v>
      </c>
      <c r="AAQ75" s="1">
        <v>1</v>
      </c>
      <c r="AAT75" s="1">
        <v>3</v>
      </c>
      <c r="AAU75" s="1">
        <v>2</v>
      </c>
      <c r="AAY75" s="1">
        <v>1</v>
      </c>
      <c r="AAZ75" s="1">
        <v>3</v>
      </c>
      <c r="ABC75" s="1">
        <v>1</v>
      </c>
      <c r="ABE75" s="1">
        <v>2</v>
      </c>
      <c r="ABH75" s="8">
        <v>1</v>
      </c>
    </row>
    <row r="76" spans="1:736" x14ac:dyDescent="0.25">
      <c r="A76" s="22"/>
      <c r="B76" s="11" t="s">
        <v>56</v>
      </c>
      <c r="IC76" s="11" t="s">
        <v>56</v>
      </c>
      <c r="MZ76" s="11" t="s">
        <v>56</v>
      </c>
      <c r="SF76" s="11" t="s">
        <v>56</v>
      </c>
      <c r="UR76" s="11" t="s">
        <v>56</v>
      </c>
      <c r="VE76" s="1">
        <v>1</v>
      </c>
      <c r="ZO76" s="13" t="s">
        <v>56</v>
      </c>
      <c r="ABH76" s="8"/>
    </row>
    <row r="77" spans="1:736" x14ac:dyDescent="0.25">
      <c r="A77" s="22"/>
      <c r="B77" s="11" t="s">
        <v>55</v>
      </c>
      <c r="DN77" s="1">
        <v>1</v>
      </c>
      <c r="EC77" s="1">
        <v>1</v>
      </c>
      <c r="ED77" s="1">
        <v>1</v>
      </c>
      <c r="GG77" s="1">
        <v>1</v>
      </c>
      <c r="GK77" s="1">
        <v>1</v>
      </c>
      <c r="HK77" s="1">
        <v>1</v>
      </c>
      <c r="IC77" s="11" t="s">
        <v>55</v>
      </c>
      <c r="ID77" s="3"/>
      <c r="IE77" s="2"/>
      <c r="IF77" s="2"/>
      <c r="IG77" s="2"/>
      <c r="IH77" s="2"/>
      <c r="II77" s="2"/>
      <c r="IJ77" s="2"/>
      <c r="IK77" s="3"/>
      <c r="IL77" s="2">
        <v>1</v>
      </c>
      <c r="IM77" s="2"/>
      <c r="IN77" s="2"/>
      <c r="IO77" s="2"/>
      <c r="IP77" s="2"/>
      <c r="IQ77" s="2">
        <v>2</v>
      </c>
      <c r="IR77" s="3"/>
      <c r="IS77" s="2"/>
      <c r="IT77" s="2"/>
      <c r="IU77" s="2"/>
      <c r="IV77" s="2"/>
      <c r="IW77" s="2"/>
      <c r="IX77" s="2"/>
      <c r="IY77" s="3"/>
      <c r="IZ77" s="2">
        <v>1</v>
      </c>
      <c r="JA77" s="2"/>
      <c r="JB77" s="2"/>
      <c r="JC77" s="2"/>
      <c r="JD77" s="2"/>
      <c r="JE77" s="2"/>
      <c r="JF77" s="3"/>
      <c r="JG77" s="2">
        <v>1</v>
      </c>
      <c r="JH77" s="2"/>
      <c r="JI77" s="2"/>
      <c r="JJ77" s="2"/>
      <c r="JK77" s="2"/>
      <c r="JL77" s="2"/>
      <c r="JM77" s="3"/>
      <c r="JN77" s="2"/>
      <c r="JO77" s="2"/>
      <c r="JP77" s="2"/>
      <c r="JQ77" s="2"/>
      <c r="JR77" s="2"/>
      <c r="JS77" s="2"/>
      <c r="JT77" s="3"/>
      <c r="JU77" s="2"/>
      <c r="JV77" s="2"/>
      <c r="JW77" s="2"/>
      <c r="JX77" s="2"/>
      <c r="JY77" s="2"/>
      <c r="JZ77" s="2">
        <v>1</v>
      </c>
      <c r="KA77" s="3"/>
      <c r="KB77" s="2"/>
      <c r="KC77" s="2"/>
      <c r="KD77" s="2"/>
      <c r="KE77" s="2"/>
      <c r="KF77" s="2"/>
      <c r="KG77" s="2">
        <v>1</v>
      </c>
      <c r="KH77" s="3"/>
      <c r="KI77" s="2"/>
      <c r="KJ77" s="2"/>
      <c r="KK77" s="2"/>
      <c r="KL77" s="2"/>
      <c r="KM77" s="2"/>
      <c r="KN77" s="2">
        <v>2</v>
      </c>
      <c r="KO77" s="3"/>
      <c r="KP77" s="2"/>
      <c r="KQ77" s="2"/>
      <c r="KR77" s="2"/>
      <c r="KS77" s="2"/>
      <c r="KT77" s="2"/>
      <c r="KU77" s="2"/>
      <c r="KV77" s="3">
        <v>1</v>
      </c>
      <c r="KW77" s="2">
        <v>1</v>
      </c>
      <c r="KX77" s="2"/>
      <c r="KY77" s="2"/>
      <c r="KZ77" s="2"/>
      <c r="LA77" s="2"/>
      <c r="LB77" s="2"/>
      <c r="LC77" s="3"/>
      <c r="LD77" s="2"/>
      <c r="LE77" s="2"/>
      <c r="LF77" s="2"/>
      <c r="LG77" s="2"/>
      <c r="LH77" s="2"/>
      <c r="LI77" s="2"/>
      <c r="LJ77" s="3"/>
      <c r="LK77" s="2"/>
      <c r="LL77" s="2"/>
      <c r="LM77" s="2"/>
      <c r="LN77" s="2"/>
      <c r="LO77" s="2"/>
      <c r="LP77" s="2"/>
      <c r="LQ77" s="3"/>
      <c r="LR77" s="2"/>
      <c r="LS77" s="2"/>
      <c r="LT77" s="2"/>
      <c r="LU77" s="2"/>
      <c r="LV77" s="2"/>
      <c r="LW77" s="2"/>
      <c r="LX77" s="3"/>
      <c r="LY77" s="2"/>
      <c r="LZ77" s="2"/>
      <c r="MA77" s="2"/>
      <c r="MB77" s="2"/>
      <c r="MC77" s="2"/>
      <c r="MD77" s="2"/>
      <c r="ME77" s="3"/>
      <c r="MF77" s="2">
        <v>2</v>
      </c>
      <c r="MG77" s="2"/>
      <c r="MH77" s="2"/>
      <c r="MI77" s="2"/>
      <c r="MJ77" s="2"/>
      <c r="MK77" s="2"/>
      <c r="ML77" s="3"/>
      <c r="MM77" s="2"/>
      <c r="MN77" s="2"/>
      <c r="MO77" s="2"/>
      <c r="MP77" s="2"/>
      <c r="MQ77" s="2"/>
      <c r="MR77" s="2"/>
      <c r="MS77" s="3"/>
      <c r="MT77" s="2"/>
      <c r="MU77" s="2"/>
      <c r="MV77" s="2"/>
      <c r="MW77" s="2"/>
      <c r="MX77" s="2"/>
      <c r="MY77" s="2"/>
      <c r="MZ77" s="11" t="s">
        <v>55</v>
      </c>
      <c r="OH77" s="1">
        <v>1</v>
      </c>
      <c r="OX77" s="1">
        <v>1</v>
      </c>
      <c r="PQ77" s="1">
        <v>1</v>
      </c>
      <c r="PS77" s="1">
        <v>1</v>
      </c>
      <c r="QH77" s="1">
        <v>1</v>
      </c>
      <c r="QP77" s="1">
        <v>1</v>
      </c>
      <c r="RL77" s="1">
        <v>4</v>
      </c>
      <c r="RW77" s="1">
        <v>1</v>
      </c>
      <c r="SF77" s="11" t="s">
        <v>55</v>
      </c>
      <c r="SL77" s="1">
        <v>2</v>
      </c>
      <c r="SQ77" s="1">
        <v>1</v>
      </c>
      <c r="TQ77" s="1">
        <v>1</v>
      </c>
      <c r="UR77" s="11" t="s">
        <v>55</v>
      </c>
      <c r="UW77" s="1">
        <v>1</v>
      </c>
      <c r="VA77" s="1">
        <v>1</v>
      </c>
      <c r="VW77" s="1">
        <v>2</v>
      </c>
      <c r="WF77" s="1">
        <v>3</v>
      </c>
      <c r="WM77" s="1">
        <v>1</v>
      </c>
      <c r="WN77" s="1">
        <v>3</v>
      </c>
      <c r="WO77" s="1">
        <v>1</v>
      </c>
      <c r="WQ77" s="1">
        <v>2</v>
      </c>
      <c r="XA77" s="1">
        <v>1</v>
      </c>
      <c r="XB77" s="1">
        <v>3</v>
      </c>
      <c r="XC77" s="1">
        <v>1</v>
      </c>
      <c r="XS77" s="1">
        <v>1</v>
      </c>
      <c r="YB77" s="1">
        <v>1</v>
      </c>
      <c r="YC77" s="1">
        <v>1</v>
      </c>
      <c r="YD77" s="1">
        <v>1</v>
      </c>
      <c r="YT77" s="1">
        <v>2</v>
      </c>
      <c r="ZF77" s="1">
        <v>1</v>
      </c>
      <c r="ZO77" s="13" t="s">
        <v>55</v>
      </c>
      <c r="ZR77" s="1">
        <v>1</v>
      </c>
      <c r="ZT77" s="1">
        <v>1</v>
      </c>
      <c r="AAF77" s="1">
        <v>1</v>
      </c>
      <c r="AAI77" s="1">
        <v>1</v>
      </c>
      <c r="AAL77" s="1">
        <v>1</v>
      </c>
      <c r="AAU77" s="1">
        <v>1</v>
      </c>
      <c r="AAZ77" s="1">
        <v>1</v>
      </c>
      <c r="ABH77" s="8"/>
    </row>
    <row r="78" spans="1:736" x14ac:dyDescent="0.25">
      <c r="A78" s="22"/>
      <c r="B78" s="11" t="s">
        <v>54</v>
      </c>
      <c r="IC78" s="11" t="s">
        <v>54</v>
      </c>
      <c r="MZ78" s="11" t="s">
        <v>54</v>
      </c>
      <c r="SF78" s="11" t="s">
        <v>54</v>
      </c>
      <c r="UR78" s="11" t="s">
        <v>54</v>
      </c>
      <c r="XW78" s="1">
        <v>1</v>
      </c>
      <c r="ZO78" s="13" t="s">
        <v>54</v>
      </c>
      <c r="ABH78" s="8"/>
    </row>
    <row r="79" spans="1:736" x14ac:dyDescent="0.25">
      <c r="A79" s="22"/>
      <c r="B79" s="11" t="s">
        <v>53</v>
      </c>
      <c r="IC79" s="11" t="s">
        <v>53</v>
      </c>
      <c r="MZ79" s="11" t="s">
        <v>53</v>
      </c>
      <c r="NA79" s="1">
        <v>1</v>
      </c>
      <c r="NB79" s="1">
        <v>2</v>
      </c>
      <c r="NH79" s="1">
        <v>1</v>
      </c>
      <c r="NI79" s="1">
        <v>1</v>
      </c>
      <c r="NP79" s="1">
        <v>1</v>
      </c>
      <c r="OE79" s="1">
        <v>2</v>
      </c>
      <c r="OG79" s="1">
        <v>1</v>
      </c>
      <c r="OT79" s="1">
        <v>2</v>
      </c>
      <c r="OU79" s="1">
        <v>1</v>
      </c>
      <c r="OZ79" s="1">
        <v>1</v>
      </c>
      <c r="PB79" s="1">
        <v>1</v>
      </c>
      <c r="PI79" s="1">
        <v>1</v>
      </c>
      <c r="PJ79" s="1">
        <v>2</v>
      </c>
      <c r="PQ79" s="1">
        <v>1</v>
      </c>
      <c r="PT79" s="1">
        <v>1</v>
      </c>
      <c r="PY79" s="1">
        <v>1</v>
      </c>
      <c r="QM79" s="1">
        <v>2</v>
      </c>
      <c r="QN79" s="1">
        <v>1</v>
      </c>
      <c r="QO79" s="1">
        <v>1</v>
      </c>
      <c r="RS79" s="1">
        <v>1</v>
      </c>
      <c r="RU79" s="1">
        <v>1</v>
      </c>
      <c r="RV79" s="1">
        <v>1</v>
      </c>
      <c r="RZ79" s="1">
        <v>1</v>
      </c>
      <c r="SB79" s="1">
        <v>2</v>
      </c>
      <c r="SF79" s="11" t="s">
        <v>53</v>
      </c>
      <c r="UR79" s="11" t="s">
        <v>53</v>
      </c>
      <c r="UU79" s="1">
        <v>1</v>
      </c>
      <c r="UZ79" s="1">
        <v>4</v>
      </c>
      <c r="VA79" s="1">
        <v>1</v>
      </c>
      <c r="VD79" s="1">
        <v>10</v>
      </c>
      <c r="VE79" s="1">
        <v>3</v>
      </c>
      <c r="VR79" s="1">
        <v>6</v>
      </c>
      <c r="VS79" s="1">
        <v>1</v>
      </c>
      <c r="VY79" s="1">
        <v>1</v>
      </c>
      <c r="WF79" s="1">
        <v>8</v>
      </c>
      <c r="WG79" s="1">
        <v>2</v>
      </c>
      <c r="WP79" s="1">
        <v>2</v>
      </c>
      <c r="WQ79" s="1">
        <v>2</v>
      </c>
      <c r="WT79" s="1">
        <v>8</v>
      </c>
      <c r="WU79" s="1">
        <v>4</v>
      </c>
      <c r="WV79" s="1">
        <v>1</v>
      </c>
      <c r="WY79" s="1">
        <v>1</v>
      </c>
      <c r="XC79" s="1">
        <v>1</v>
      </c>
      <c r="XD79" s="1">
        <v>3</v>
      </c>
      <c r="XH79" s="1">
        <v>7</v>
      </c>
      <c r="XI79" s="1">
        <v>2</v>
      </c>
      <c r="XM79" s="1">
        <v>1</v>
      </c>
      <c r="XP79" s="1">
        <v>1</v>
      </c>
      <c r="XS79" s="1">
        <v>4</v>
      </c>
      <c r="XV79" s="1">
        <v>6</v>
      </c>
      <c r="XW79" s="1">
        <v>5</v>
      </c>
      <c r="YA79" s="1">
        <v>1</v>
      </c>
      <c r="YF79" s="1">
        <v>7</v>
      </c>
      <c r="YG79" s="1">
        <v>3</v>
      </c>
      <c r="YJ79" s="1">
        <v>23</v>
      </c>
      <c r="YK79" s="1">
        <v>5</v>
      </c>
      <c r="YU79" s="1">
        <v>2</v>
      </c>
      <c r="YX79" s="1">
        <v>10</v>
      </c>
      <c r="YY79" s="1">
        <v>7</v>
      </c>
      <c r="ZC79" s="1">
        <v>2</v>
      </c>
      <c r="ZL79" s="1">
        <v>6</v>
      </c>
      <c r="ZM79" s="1">
        <v>2</v>
      </c>
      <c r="ZO79" s="13" t="s">
        <v>53</v>
      </c>
      <c r="ZT79" s="1">
        <v>2</v>
      </c>
      <c r="ZY79" s="1">
        <v>1</v>
      </c>
      <c r="ZZ79" s="1">
        <v>1</v>
      </c>
      <c r="AAE79" s="1">
        <v>1</v>
      </c>
      <c r="AAI79" s="1">
        <v>3</v>
      </c>
      <c r="AAX79" s="1">
        <v>2</v>
      </c>
      <c r="ABH79" s="8"/>
    </row>
    <row r="80" spans="1:736" x14ac:dyDescent="0.25">
      <c r="A80" s="22" t="s">
        <v>41</v>
      </c>
      <c r="B80" s="11" t="s">
        <v>52</v>
      </c>
      <c r="IC80" s="11" t="s">
        <v>52</v>
      </c>
      <c r="IF80" s="2"/>
      <c r="IG80" s="2"/>
      <c r="IM80" s="2"/>
      <c r="IN80" s="2"/>
      <c r="IT80" s="2"/>
      <c r="IU80" s="2"/>
      <c r="JA80" s="2"/>
      <c r="JB80" s="2"/>
      <c r="JH80" s="2">
        <v>1</v>
      </c>
      <c r="JI80" s="2"/>
      <c r="JO80" s="2"/>
      <c r="JP80" s="2"/>
      <c r="JV80" s="2"/>
      <c r="JW80" s="2"/>
      <c r="KC80" s="2"/>
      <c r="KD80" s="2"/>
      <c r="KJ80" s="2"/>
      <c r="KK80" s="2"/>
      <c r="KQ80" s="2"/>
      <c r="KR80" s="2"/>
      <c r="KX80" s="2"/>
      <c r="KY80" s="2"/>
      <c r="LE80" s="2"/>
      <c r="LF80" s="2"/>
      <c r="LL80" s="2"/>
      <c r="LM80" s="2"/>
      <c r="LS80" s="2"/>
      <c r="LT80" s="2"/>
      <c r="LZ80" s="2"/>
      <c r="MA80" s="2"/>
      <c r="MG80" s="2"/>
      <c r="MH80" s="2"/>
      <c r="MN80" s="2"/>
      <c r="MO80" s="2"/>
      <c r="MU80" s="2"/>
      <c r="MV80" s="2"/>
      <c r="MZ80" s="11" t="s">
        <v>52</v>
      </c>
      <c r="PK80" s="1">
        <v>1</v>
      </c>
      <c r="SF80" s="11" t="s">
        <v>52</v>
      </c>
      <c r="UR80" s="11" t="s">
        <v>52</v>
      </c>
      <c r="ZO80" s="13" t="s">
        <v>52</v>
      </c>
      <c r="ABH80" s="8"/>
    </row>
    <row r="81" spans="1:736" x14ac:dyDescent="0.25">
      <c r="A81" s="22"/>
      <c r="B81" s="11" t="s">
        <v>51</v>
      </c>
      <c r="IC81" s="11" t="s">
        <v>51</v>
      </c>
      <c r="MZ81" s="11" t="s">
        <v>51</v>
      </c>
      <c r="SF81" s="11" t="s">
        <v>51</v>
      </c>
      <c r="UR81" s="11" t="s">
        <v>51</v>
      </c>
      <c r="VA81" s="1">
        <v>1</v>
      </c>
      <c r="WC81" s="1">
        <v>1</v>
      </c>
      <c r="ZO81" s="13" t="s">
        <v>51</v>
      </c>
      <c r="ABH81" s="8"/>
    </row>
    <row r="82" spans="1:736" x14ac:dyDescent="0.25">
      <c r="A82" s="22"/>
      <c r="B82" s="11" t="s">
        <v>50</v>
      </c>
      <c r="AA82" s="1">
        <v>1</v>
      </c>
      <c r="AO82" s="1">
        <v>1</v>
      </c>
      <c r="DD82" s="1">
        <v>1</v>
      </c>
      <c r="HY82" s="1">
        <v>1</v>
      </c>
      <c r="IC82" s="11" t="s">
        <v>50</v>
      </c>
      <c r="MZ82" s="11" t="s">
        <v>50</v>
      </c>
      <c r="NT82" s="1">
        <v>1</v>
      </c>
      <c r="OI82" s="1">
        <v>1</v>
      </c>
      <c r="QX82" s="1">
        <v>1</v>
      </c>
      <c r="SF82" s="11" t="s">
        <v>50</v>
      </c>
      <c r="UA82" s="1">
        <v>1</v>
      </c>
      <c r="UN82" s="1">
        <v>1</v>
      </c>
      <c r="UR82" s="11" t="s">
        <v>50</v>
      </c>
      <c r="VJ82" s="1">
        <v>1</v>
      </c>
      <c r="ZO82" s="13" t="s">
        <v>50</v>
      </c>
      <c r="ABH82" s="8"/>
    </row>
    <row r="83" spans="1:736" x14ac:dyDescent="0.25">
      <c r="A83" s="22"/>
      <c r="B83" s="11" t="s">
        <v>49</v>
      </c>
      <c r="M83" s="1">
        <v>6</v>
      </c>
      <c r="O83" s="1">
        <v>1</v>
      </c>
      <c r="AA83" s="1">
        <v>2</v>
      </c>
      <c r="BA83" s="1">
        <v>4</v>
      </c>
      <c r="CO83" s="1">
        <v>3</v>
      </c>
      <c r="DA83" s="1">
        <v>2</v>
      </c>
      <c r="DF83" s="1">
        <v>1</v>
      </c>
      <c r="DN83" s="1">
        <v>1</v>
      </c>
      <c r="DR83" s="1">
        <v>1</v>
      </c>
      <c r="EB83" s="1">
        <v>2</v>
      </c>
      <c r="EE83" s="1">
        <v>1</v>
      </c>
      <c r="EN83" s="1">
        <v>1</v>
      </c>
      <c r="EO83" s="1">
        <v>1</v>
      </c>
      <c r="ET83" s="1">
        <v>2</v>
      </c>
      <c r="FA83" s="1">
        <v>2</v>
      </c>
      <c r="FC83" s="1">
        <v>1</v>
      </c>
      <c r="FO83" s="1">
        <v>1</v>
      </c>
      <c r="GA83" s="1">
        <v>7</v>
      </c>
      <c r="GS83" s="1">
        <v>2</v>
      </c>
      <c r="IA83" s="1">
        <v>5</v>
      </c>
      <c r="IB83" s="1">
        <v>1</v>
      </c>
      <c r="IC83" s="11" t="s">
        <v>49</v>
      </c>
      <c r="ID83" s="3"/>
      <c r="IE83" s="2"/>
      <c r="IF83" s="2"/>
      <c r="IG83" s="2"/>
      <c r="IH83" s="2"/>
      <c r="II83" s="2"/>
      <c r="IJ83" s="2"/>
      <c r="IK83" s="3"/>
      <c r="IL83" s="2"/>
      <c r="IM83" s="2"/>
      <c r="IN83" s="2"/>
      <c r="IO83" s="2"/>
      <c r="IP83" s="2">
        <v>1</v>
      </c>
      <c r="IQ83" s="2"/>
      <c r="IR83" s="3"/>
      <c r="IS83" s="2"/>
      <c r="IT83" s="2"/>
      <c r="IU83" s="2"/>
      <c r="IV83" s="2"/>
      <c r="IW83" s="2">
        <v>1</v>
      </c>
      <c r="IX83" s="2"/>
      <c r="IY83" s="3"/>
      <c r="IZ83" s="2"/>
      <c r="JA83" s="2"/>
      <c r="JB83" s="2">
        <v>1</v>
      </c>
      <c r="JC83" s="2"/>
      <c r="JD83" s="2"/>
      <c r="JE83" s="2"/>
      <c r="JF83" s="3"/>
      <c r="JG83" s="2"/>
      <c r="JH83" s="2"/>
      <c r="JI83" s="2"/>
      <c r="JJ83" s="2"/>
      <c r="JK83" s="2"/>
      <c r="JL83" s="2"/>
      <c r="JM83" s="3"/>
      <c r="JN83" s="2"/>
      <c r="JO83" s="2"/>
      <c r="JP83" s="2"/>
      <c r="JQ83" s="2"/>
      <c r="JR83" s="2"/>
      <c r="JS83" s="2"/>
      <c r="JT83" s="3"/>
      <c r="JU83" s="2"/>
      <c r="JV83" s="2"/>
      <c r="JW83" s="2"/>
      <c r="JX83" s="2"/>
      <c r="JY83" s="2"/>
      <c r="JZ83" s="2"/>
      <c r="KA83" s="3"/>
      <c r="KB83" s="2"/>
      <c r="KC83" s="2"/>
      <c r="KD83" s="2"/>
      <c r="KE83" s="2"/>
      <c r="KF83" s="2"/>
      <c r="KG83" s="2"/>
      <c r="KH83" s="3">
        <v>1</v>
      </c>
      <c r="KI83" s="2"/>
      <c r="KJ83" s="2"/>
      <c r="KK83" s="2"/>
      <c r="KL83" s="2"/>
      <c r="KM83" s="2"/>
      <c r="KN83" s="2">
        <v>2</v>
      </c>
      <c r="KO83" s="3"/>
      <c r="KP83" s="2"/>
      <c r="KQ83" s="2"/>
      <c r="KR83" s="2"/>
      <c r="KS83" s="2"/>
      <c r="KT83" s="2">
        <v>2</v>
      </c>
      <c r="KU83" s="2"/>
      <c r="KV83" s="3"/>
      <c r="KW83" s="2"/>
      <c r="KX83" s="2"/>
      <c r="KY83" s="2"/>
      <c r="KZ83" s="2"/>
      <c r="LA83" s="2"/>
      <c r="LB83" s="2"/>
      <c r="LC83" s="3"/>
      <c r="LD83" s="2"/>
      <c r="LE83" s="2"/>
      <c r="LF83" s="2"/>
      <c r="LG83" s="2"/>
      <c r="LH83" s="2"/>
      <c r="LI83" s="2"/>
      <c r="LJ83" s="3"/>
      <c r="LK83" s="2"/>
      <c r="LL83" s="2"/>
      <c r="LM83" s="2"/>
      <c r="LN83" s="2"/>
      <c r="LO83" s="2">
        <v>1</v>
      </c>
      <c r="LP83" s="2"/>
      <c r="LQ83" s="3"/>
      <c r="LR83" s="2"/>
      <c r="LS83" s="2"/>
      <c r="LT83" s="2"/>
      <c r="LU83" s="2"/>
      <c r="LV83" s="2"/>
      <c r="LW83" s="2"/>
      <c r="LX83" s="3"/>
      <c r="LY83" s="2"/>
      <c r="LZ83" s="2"/>
      <c r="MA83" s="2"/>
      <c r="MB83" s="2"/>
      <c r="MC83" s="2">
        <v>1</v>
      </c>
      <c r="MD83" s="2"/>
      <c r="ME83" s="3"/>
      <c r="MF83" s="2"/>
      <c r="MG83" s="2"/>
      <c r="MH83" s="2"/>
      <c r="MI83" s="2"/>
      <c r="MJ83" s="2"/>
      <c r="MK83" s="2"/>
      <c r="ML83" s="3"/>
      <c r="MM83" s="2"/>
      <c r="MN83" s="2"/>
      <c r="MO83" s="2"/>
      <c r="MP83" s="2"/>
      <c r="MQ83" s="2"/>
      <c r="MR83" s="2"/>
      <c r="MS83" s="3"/>
      <c r="MT83" s="2"/>
      <c r="MU83" s="2"/>
      <c r="MV83" s="2"/>
      <c r="MW83" s="2"/>
      <c r="MX83" s="2"/>
      <c r="MY83" s="2"/>
      <c r="MZ83" s="11" t="s">
        <v>49</v>
      </c>
      <c r="NA83" s="1">
        <v>1</v>
      </c>
      <c r="NE83" s="1">
        <v>1</v>
      </c>
      <c r="NM83" s="1">
        <v>2</v>
      </c>
      <c r="NN83" s="1">
        <v>1</v>
      </c>
      <c r="NT83" s="1">
        <v>1</v>
      </c>
      <c r="NV83" s="1">
        <v>1</v>
      </c>
      <c r="OA83" s="1">
        <v>1</v>
      </c>
      <c r="OE83" s="1">
        <v>1</v>
      </c>
      <c r="OK83" s="1">
        <v>1</v>
      </c>
      <c r="OP83" s="1">
        <v>1</v>
      </c>
      <c r="OT83" s="1">
        <v>1</v>
      </c>
      <c r="OW83" s="1">
        <v>1</v>
      </c>
      <c r="PA83" s="1">
        <v>1</v>
      </c>
      <c r="PC83" s="1">
        <v>1</v>
      </c>
      <c r="PD83" s="1">
        <v>1</v>
      </c>
      <c r="PE83" s="1">
        <v>2</v>
      </c>
      <c r="PM83" s="1">
        <v>1</v>
      </c>
      <c r="PN83" s="1">
        <v>1</v>
      </c>
      <c r="PU83" s="1">
        <v>2</v>
      </c>
      <c r="QC83" s="1">
        <v>1</v>
      </c>
      <c r="QF83" s="1">
        <v>1</v>
      </c>
      <c r="QJ83" s="1">
        <v>1</v>
      </c>
      <c r="QR83" s="1">
        <v>1</v>
      </c>
      <c r="QT83" s="1">
        <v>1</v>
      </c>
      <c r="QW83" s="1">
        <v>1</v>
      </c>
      <c r="QY83" s="1">
        <v>1</v>
      </c>
      <c r="RA83" s="1">
        <v>1</v>
      </c>
      <c r="RF83" s="1">
        <v>1</v>
      </c>
      <c r="RG83" s="1">
        <v>2</v>
      </c>
      <c r="RJ83" s="1">
        <v>1</v>
      </c>
      <c r="RK83" s="1">
        <v>1</v>
      </c>
      <c r="RN83" s="1">
        <v>1</v>
      </c>
      <c r="RW83" s="1">
        <v>1</v>
      </c>
      <c r="SC83" s="1">
        <v>1</v>
      </c>
      <c r="SF83" s="11" t="s">
        <v>49</v>
      </c>
      <c r="SJ83" s="1">
        <v>1</v>
      </c>
      <c r="SP83" s="1">
        <v>1</v>
      </c>
      <c r="SQ83" s="1">
        <v>1</v>
      </c>
      <c r="ST83" s="1">
        <v>1</v>
      </c>
      <c r="SW83" s="1">
        <v>3</v>
      </c>
      <c r="SX83" s="1">
        <v>1</v>
      </c>
      <c r="SY83" s="1">
        <v>1</v>
      </c>
      <c r="TE83" s="1">
        <v>2</v>
      </c>
      <c r="TS83" s="1">
        <v>2</v>
      </c>
      <c r="TT83" s="1">
        <v>2</v>
      </c>
      <c r="TV83" s="1">
        <v>1</v>
      </c>
      <c r="TY83" s="1">
        <v>1</v>
      </c>
      <c r="TZ83" s="1">
        <v>1</v>
      </c>
      <c r="UJ83" s="1">
        <v>1</v>
      </c>
      <c r="UO83" s="1">
        <v>2</v>
      </c>
      <c r="UP83" s="1">
        <v>1</v>
      </c>
      <c r="UR83" s="11" t="s">
        <v>49</v>
      </c>
      <c r="UU83" s="1">
        <v>1</v>
      </c>
      <c r="VB83" s="1">
        <v>1</v>
      </c>
      <c r="VK83" s="1">
        <v>1</v>
      </c>
      <c r="VT83" s="1">
        <v>1</v>
      </c>
      <c r="VW83" s="1">
        <v>1</v>
      </c>
      <c r="VY83" s="1">
        <v>1</v>
      </c>
      <c r="WC83" s="1">
        <v>1</v>
      </c>
      <c r="WK83" s="1">
        <v>1</v>
      </c>
      <c r="WS83" s="1">
        <v>1</v>
      </c>
      <c r="WU83" s="1">
        <v>1</v>
      </c>
      <c r="XA83" s="1">
        <v>1</v>
      </c>
      <c r="YP83" s="1">
        <v>2</v>
      </c>
      <c r="YR83" s="1">
        <v>1</v>
      </c>
      <c r="ZC83" s="1">
        <v>2</v>
      </c>
      <c r="ZE83" s="1">
        <v>1</v>
      </c>
      <c r="ZH83" s="1">
        <v>1</v>
      </c>
      <c r="ZM83" s="1">
        <v>2</v>
      </c>
      <c r="ZO83" s="13" t="s">
        <v>49</v>
      </c>
      <c r="ZV83" s="1">
        <v>1</v>
      </c>
      <c r="ZZ83" s="1">
        <v>1</v>
      </c>
      <c r="AAI83" s="1">
        <v>1</v>
      </c>
      <c r="AAM83" s="1">
        <v>1</v>
      </c>
      <c r="AAQ83" s="1">
        <v>1</v>
      </c>
      <c r="ABA83" s="1">
        <v>1</v>
      </c>
      <c r="ABB83" s="1">
        <v>1</v>
      </c>
      <c r="ABC83" s="1">
        <v>1</v>
      </c>
      <c r="ABH83" s="8"/>
    </row>
    <row r="84" spans="1:736" x14ac:dyDescent="0.25">
      <c r="A84" s="22"/>
      <c r="B84" s="11" t="s">
        <v>48</v>
      </c>
      <c r="IC84" s="11" t="s">
        <v>48</v>
      </c>
      <c r="IG84" s="2"/>
      <c r="IN84" s="2"/>
      <c r="IU84" s="2"/>
      <c r="JB84" s="2"/>
      <c r="JI84" s="2"/>
      <c r="JP84" s="2"/>
      <c r="JW84" s="2"/>
      <c r="KD84" s="2"/>
      <c r="KK84" s="2"/>
      <c r="KR84" s="2"/>
      <c r="KY84" s="2"/>
      <c r="LF84" s="2"/>
      <c r="LM84" s="2"/>
      <c r="LT84" s="2">
        <v>1</v>
      </c>
      <c r="MA84" s="2"/>
      <c r="MH84" s="2"/>
      <c r="MO84" s="2"/>
      <c r="MV84" s="2"/>
      <c r="MZ84" s="11" t="s">
        <v>48</v>
      </c>
      <c r="SF84" s="11" t="s">
        <v>48</v>
      </c>
      <c r="UR84" s="11" t="s">
        <v>48</v>
      </c>
      <c r="UZ84" s="1">
        <v>1</v>
      </c>
      <c r="WL84" s="1">
        <v>1</v>
      </c>
      <c r="WP84" s="1">
        <v>1</v>
      </c>
      <c r="YR84" s="1">
        <v>1</v>
      </c>
      <c r="ZN84" s="1">
        <v>1</v>
      </c>
      <c r="ZO84" s="13" t="s">
        <v>48</v>
      </c>
      <c r="AAS84" s="1">
        <v>1</v>
      </c>
      <c r="ABH84" s="8"/>
    </row>
    <row r="85" spans="1:736" x14ac:dyDescent="0.25">
      <c r="A85" s="22"/>
      <c r="B85" s="11" t="s">
        <v>47</v>
      </c>
      <c r="C85" s="1">
        <v>2</v>
      </c>
      <c r="E85" s="1">
        <v>2</v>
      </c>
      <c r="G85" s="1">
        <v>1</v>
      </c>
      <c r="J85" s="1">
        <v>2</v>
      </c>
      <c r="K85" s="1">
        <v>1</v>
      </c>
      <c r="L85" s="1">
        <v>2</v>
      </c>
      <c r="M85" s="1">
        <v>3</v>
      </c>
      <c r="N85" s="1">
        <v>1</v>
      </c>
      <c r="O85" s="1">
        <v>3</v>
      </c>
      <c r="U85" s="1">
        <v>1</v>
      </c>
      <c r="W85" s="1">
        <v>1</v>
      </c>
      <c r="Y85" s="1">
        <v>4</v>
      </c>
      <c r="AA85" s="1">
        <v>1</v>
      </c>
      <c r="AG85" s="1">
        <v>1</v>
      </c>
      <c r="AI85" s="1">
        <v>1</v>
      </c>
      <c r="AK85" s="1">
        <v>2</v>
      </c>
      <c r="AL85" s="1">
        <v>3</v>
      </c>
      <c r="AM85" s="1">
        <v>2</v>
      </c>
      <c r="AN85" s="1">
        <v>2</v>
      </c>
      <c r="AO85" s="1">
        <v>3</v>
      </c>
      <c r="AR85" s="1">
        <v>2</v>
      </c>
      <c r="AS85" s="1">
        <v>2</v>
      </c>
      <c r="AT85" s="1">
        <v>6</v>
      </c>
      <c r="AU85" s="1">
        <v>1</v>
      </c>
      <c r="AX85" s="1">
        <v>1</v>
      </c>
      <c r="AY85" s="1">
        <v>1</v>
      </c>
      <c r="AZ85" s="1">
        <v>7</v>
      </c>
      <c r="BA85" s="1">
        <v>4</v>
      </c>
      <c r="BC85" s="1">
        <v>2</v>
      </c>
      <c r="BE85" s="1">
        <v>1</v>
      </c>
      <c r="BF85" s="1">
        <v>5</v>
      </c>
      <c r="BG85" s="1">
        <v>14</v>
      </c>
      <c r="BI85" s="1">
        <v>5</v>
      </c>
      <c r="BK85" s="1">
        <v>3</v>
      </c>
      <c r="BL85" s="1">
        <v>4</v>
      </c>
      <c r="BM85" s="1">
        <v>6</v>
      </c>
      <c r="BN85" s="1">
        <v>2</v>
      </c>
      <c r="BO85" s="1">
        <v>2</v>
      </c>
      <c r="BU85" s="1">
        <v>1</v>
      </c>
      <c r="BW85" s="1">
        <v>1</v>
      </c>
      <c r="BY85" s="1">
        <v>9</v>
      </c>
      <c r="BZ85" s="1">
        <v>6</v>
      </c>
      <c r="CA85" s="1">
        <v>2</v>
      </c>
      <c r="CB85" s="1">
        <v>2</v>
      </c>
      <c r="CG85" s="1">
        <v>6</v>
      </c>
      <c r="CH85" s="1">
        <v>1</v>
      </c>
      <c r="CL85" s="1">
        <v>5</v>
      </c>
      <c r="CM85" s="1">
        <v>2</v>
      </c>
      <c r="CT85" s="1">
        <v>1</v>
      </c>
      <c r="CU85" s="1">
        <v>1</v>
      </c>
      <c r="CV85" s="1">
        <v>10</v>
      </c>
      <c r="CY85" s="1">
        <v>1</v>
      </c>
      <c r="CZ85" s="1">
        <v>5</v>
      </c>
      <c r="DA85" s="1">
        <v>3</v>
      </c>
      <c r="DB85" s="1">
        <v>1</v>
      </c>
      <c r="DE85" s="1">
        <v>1</v>
      </c>
      <c r="DG85" s="1">
        <v>1</v>
      </c>
      <c r="DH85" s="1">
        <v>2</v>
      </c>
      <c r="DI85" s="1">
        <v>5</v>
      </c>
      <c r="DJ85" s="1">
        <v>1</v>
      </c>
      <c r="DL85" s="1">
        <v>5</v>
      </c>
      <c r="DM85" s="1">
        <v>5</v>
      </c>
      <c r="DN85" s="1">
        <v>2</v>
      </c>
      <c r="DO85" s="1">
        <v>1</v>
      </c>
      <c r="DR85" s="1">
        <v>1</v>
      </c>
      <c r="DU85" s="1">
        <v>1</v>
      </c>
      <c r="DV85" s="1">
        <v>1</v>
      </c>
      <c r="DW85" s="1">
        <v>2</v>
      </c>
      <c r="DX85" s="1">
        <v>1</v>
      </c>
      <c r="DZ85" s="1">
        <v>2</v>
      </c>
      <c r="EA85" s="1">
        <v>1</v>
      </c>
      <c r="EG85" s="1">
        <v>10</v>
      </c>
      <c r="EI85" s="1">
        <v>4</v>
      </c>
      <c r="EJ85" s="1">
        <v>6</v>
      </c>
      <c r="EK85" s="1">
        <v>1</v>
      </c>
      <c r="EL85" s="1">
        <v>2</v>
      </c>
      <c r="EN85" s="1">
        <v>1</v>
      </c>
      <c r="EP85" s="1">
        <v>1</v>
      </c>
      <c r="ES85" s="1">
        <v>1</v>
      </c>
      <c r="ET85" s="1">
        <v>1</v>
      </c>
      <c r="EV85" s="1">
        <v>4</v>
      </c>
      <c r="EY85" s="1">
        <v>7</v>
      </c>
      <c r="FA85" s="1">
        <v>3</v>
      </c>
      <c r="FC85" s="1">
        <v>1</v>
      </c>
      <c r="FF85" s="1">
        <v>2</v>
      </c>
      <c r="FG85" s="1">
        <v>17</v>
      </c>
      <c r="FH85" s="1">
        <v>2</v>
      </c>
      <c r="FI85" s="1">
        <v>10</v>
      </c>
      <c r="FJ85" s="1">
        <v>8</v>
      </c>
      <c r="FN85" s="1">
        <v>1</v>
      </c>
      <c r="FO85" s="1">
        <v>2</v>
      </c>
      <c r="FP85" s="1">
        <v>1</v>
      </c>
      <c r="FT85" s="1">
        <v>2</v>
      </c>
      <c r="FV85" s="1">
        <v>7</v>
      </c>
      <c r="FW85" s="1">
        <v>1</v>
      </c>
      <c r="FY85" s="1">
        <v>7</v>
      </c>
      <c r="FZ85" s="1">
        <v>2</v>
      </c>
      <c r="GA85" s="1">
        <v>8</v>
      </c>
      <c r="GE85" s="1">
        <v>1</v>
      </c>
      <c r="GG85" s="1">
        <v>21</v>
      </c>
      <c r="GH85" s="1">
        <v>1</v>
      </c>
      <c r="GI85" s="1">
        <v>1</v>
      </c>
      <c r="GJ85" s="1">
        <v>1</v>
      </c>
      <c r="GK85" s="1">
        <v>1</v>
      </c>
      <c r="GL85" s="1">
        <v>1</v>
      </c>
      <c r="GM85" s="1">
        <v>2</v>
      </c>
      <c r="GN85" s="1">
        <v>1</v>
      </c>
      <c r="GP85" s="1">
        <v>2</v>
      </c>
      <c r="GS85" s="1">
        <v>1</v>
      </c>
      <c r="GT85" s="1">
        <v>2</v>
      </c>
      <c r="GW85" s="1">
        <v>4</v>
      </c>
      <c r="GX85" s="1">
        <v>7</v>
      </c>
      <c r="GY85" s="1">
        <v>15</v>
      </c>
      <c r="GZ85" s="1">
        <v>23</v>
      </c>
      <c r="HA85" s="1">
        <v>20</v>
      </c>
      <c r="HB85" s="1">
        <v>2</v>
      </c>
      <c r="HG85" s="1">
        <v>4</v>
      </c>
      <c r="HH85" s="1">
        <v>1</v>
      </c>
      <c r="HI85" s="1">
        <v>17</v>
      </c>
      <c r="HJ85" s="1">
        <v>16</v>
      </c>
      <c r="HK85" s="1">
        <v>2</v>
      </c>
      <c r="HL85" s="1">
        <v>6</v>
      </c>
      <c r="HM85" s="1">
        <v>4</v>
      </c>
      <c r="HN85" s="1">
        <v>6</v>
      </c>
      <c r="HO85" s="1">
        <v>2</v>
      </c>
      <c r="HT85" s="1">
        <v>3</v>
      </c>
      <c r="HV85" s="1">
        <v>6</v>
      </c>
      <c r="HY85" s="1">
        <v>6</v>
      </c>
      <c r="HZ85" s="1">
        <v>2</v>
      </c>
      <c r="IA85" s="1">
        <v>1</v>
      </c>
      <c r="IB85" s="1">
        <v>1</v>
      </c>
      <c r="IC85" s="11" t="s">
        <v>47</v>
      </c>
      <c r="ID85" s="3">
        <v>9</v>
      </c>
      <c r="IE85" s="2">
        <v>4</v>
      </c>
      <c r="IF85" s="2"/>
      <c r="IG85" s="2">
        <v>2</v>
      </c>
      <c r="IH85" s="2">
        <v>1</v>
      </c>
      <c r="II85" s="2">
        <v>24</v>
      </c>
      <c r="IJ85" s="2">
        <v>8</v>
      </c>
      <c r="IK85" s="3">
        <v>2</v>
      </c>
      <c r="IL85" s="2">
        <v>1</v>
      </c>
      <c r="IM85" s="2"/>
      <c r="IN85" s="2">
        <v>3</v>
      </c>
      <c r="IO85" s="2">
        <v>2</v>
      </c>
      <c r="IP85" s="2">
        <v>11</v>
      </c>
      <c r="IQ85" s="2">
        <v>1</v>
      </c>
      <c r="IR85" s="3">
        <v>3</v>
      </c>
      <c r="IS85" s="2">
        <v>2</v>
      </c>
      <c r="IT85" s="2"/>
      <c r="IU85" s="2">
        <v>3</v>
      </c>
      <c r="IV85" s="2">
        <v>11</v>
      </c>
      <c r="IW85" s="2">
        <v>46</v>
      </c>
      <c r="IX85" s="2">
        <v>7</v>
      </c>
      <c r="IY85" s="3">
        <v>3</v>
      </c>
      <c r="IZ85" s="2">
        <v>13</v>
      </c>
      <c r="JA85" s="2"/>
      <c r="JB85" s="2">
        <v>7</v>
      </c>
      <c r="JC85" s="2">
        <v>15</v>
      </c>
      <c r="JD85" s="2">
        <v>14</v>
      </c>
      <c r="JE85" s="2">
        <v>8</v>
      </c>
      <c r="JF85" s="3">
        <v>6</v>
      </c>
      <c r="JG85" s="2">
        <v>2</v>
      </c>
      <c r="JH85" s="2">
        <v>1</v>
      </c>
      <c r="JI85" s="2"/>
      <c r="JJ85" s="2">
        <v>1</v>
      </c>
      <c r="JK85" s="2">
        <v>5</v>
      </c>
      <c r="JL85" s="2">
        <v>2</v>
      </c>
      <c r="JM85" s="3">
        <v>4</v>
      </c>
      <c r="JN85" s="2">
        <v>10</v>
      </c>
      <c r="JO85" s="2">
        <v>2</v>
      </c>
      <c r="JP85" s="2">
        <v>2</v>
      </c>
      <c r="JQ85" s="2">
        <v>3</v>
      </c>
      <c r="JR85" s="2">
        <v>15</v>
      </c>
      <c r="JS85" s="2">
        <v>6</v>
      </c>
      <c r="JT85" s="3">
        <v>2</v>
      </c>
      <c r="JU85" s="2">
        <v>3</v>
      </c>
      <c r="JV85" s="2"/>
      <c r="JW85" s="2">
        <v>2</v>
      </c>
      <c r="JX85" s="2">
        <v>1</v>
      </c>
      <c r="JY85" s="2">
        <v>15</v>
      </c>
      <c r="JZ85" s="2">
        <v>2</v>
      </c>
      <c r="KA85" s="3">
        <v>10</v>
      </c>
      <c r="KB85" s="2">
        <v>3</v>
      </c>
      <c r="KC85" s="2"/>
      <c r="KD85" s="2"/>
      <c r="KE85" s="2">
        <v>4</v>
      </c>
      <c r="KF85" s="2">
        <v>6</v>
      </c>
      <c r="KG85" s="2">
        <v>1</v>
      </c>
      <c r="KH85" s="3">
        <v>10</v>
      </c>
      <c r="KI85" s="2">
        <v>7</v>
      </c>
      <c r="KJ85" s="2"/>
      <c r="KK85" s="2">
        <v>8</v>
      </c>
      <c r="KL85" s="2">
        <v>8</v>
      </c>
      <c r="KM85" s="2">
        <v>13</v>
      </c>
      <c r="KN85" s="2">
        <v>4</v>
      </c>
      <c r="KO85" s="3">
        <v>5</v>
      </c>
      <c r="KP85" s="2">
        <v>5</v>
      </c>
      <c r="KQ85" s="2">
        <v>1</v>
      </c>
      <c r="KR85" s="2">
        <v>13</v>
      </c>
      <c r="KS85" s="2">
        <v>4</v>
      </c>
      <c r="KT85" s="2">
        <v>15</v>
      </c>
      <c r="KU85" s="2"/>
      <c r="KV85" s="3">
        <v>46</v>
      </c>
      <c r="KW85" s="2">
        <v>27</v>
      </c>
      <c r="KX85" s="2"/>
      <c r="KY85" s="2">
        <v>14</v>
      </c>
      <c r="KZ85" s="2">
        <v>16</v>
      </c>
      <c r="LA85" s="2">
        <v>15</v>
      </c>
      <c r="LB85" s="2"/>
      <c r="LC85" s="3">
        <v>15</v>
      </c>
      <c r="LD85" s="2">
        <v>27</v>
      </c>
      <c r="LE85" s="2">
        <v>1</v>
      </c>
      <c r="LF85" s="2">
        <v>1</v>
      </c>
      <c r="LG85" s="2">
        <v>3</v>
      </c>
      <c r="LH85" s="2">
        <v>18</v>
      </c>
      <c r="LI85" s="2"/>
      <c r="LJ85" s="3">
        <v>22</v>
      </c>
      <c r="LK85" s="2">
        <v>19</v>
      </c>
      <c r="LL85" s="2">
        <v>2</v>
      </c>
      <c r="LM85" s="2">
        <v>5</v>
      </c>
      <c r="LN85" s="2">
        <v>5</v>
      </c>
      <c r="LO85" s="2">
        <v>4</v>
      </c>
      <c r="LP85" s="2">
        <v>2</v>
      </c>
      <c r="LQ85" s="3">
        <v>23</v>
      </c>
      <c r="LR85" s="2">
        <v>3</v>
      </c>
      <c r="LS85" s="2">
        <v>3</v>
      </c>
      <c r="LT85" s="2">
        <v>10</v>
      </c>
      <c r="LU85" s="2">
        <v>9</v>
      </c>
      <c r="LV85" s="2">
        <v>19</v>
      </c>
      <c r="LW85" s="2"/>
      <c r="LX85" s="3">
        <v>22</v>
      </c>
      <c r="LY85" s="2">
        <v>2</v>
      </c>
      <c r="LZ85" s="2"/>
      <c r="MA85" s="2">
        <v>4</v>
      </c>
      <c r="MB85" s="2">
        <v>8</v>
      </c>
      <c r="MC85" s="2">
        <v>30</v>
      </c>
      <c r="MD85" s="2">
        <v>3</v>
      </c>
      <c r="ME85" s="3">
        <v>56</v>
      </c>
      <c r="MF85" s="2">
        <v>28</v>
      </c>
      <c r="MG85" s="2"/>
      <c r="MH85" s="2"/>
      <c r="MI85" s="2">
        <v>8</v>
      </c>
      <c r="MJ85" s="2">
        <v>21</v>
      </c>
      <c r="MK85" s="2"/>
      <c r="ML85" s="3">
        <v>25</v>
      </c>
      <c r="MM85" s="2">
        <v>8</v>
      </c>
      <c r="MN85" s="2"/>
      <c r="MO85" s="2">
        <v>7</v>
      </c>
      <c r="MP85" s="2">
        <v>9</v>
      </c>
      <c r="MQ85" s="2">
        <v>21</v>
      </c>
      <c r="MR85" s="2">
        <v>7</v>
      </c>
      <c r="MS85" s="3">
        <v>4</v>
      </c>
      <c r="MT85" s="2">
        <v>20</v>
      </c>
      <c r="MU85" s="2"/>
      <c r="MV85" s="2">
        <v>2</v>
      </c>
      <c r="MW85" s="2">
        <v>5</v>
      </c>
      <c r="MX85" s="2">
        <v>25</v>
      </c>
      <c r="MY85" s="2">
        <v>4</v>
      </c>
      <c r="MZ85" s="11" t="s">
        <v>47</v>
      </c>
      <c r="NA85" s="1">
        <v>1</v>
      </c>
      <c r="NB85" s="1">
        <v>1</v>
      </c>
      <c r="NF85" s="1">
        <v>2</v>
      </c>
      <c r="NG85" s="1">
        <v>4</v>
      </c>
      <c r="NI85" s="1">
        <v>1</v>
      </c>
      <c r="NJ85" s="1">
        <v>7</v>
      </c>
      <c r="NK85" s="1">
        <v>9</v>
      </c>
      <c r="NP85" s="1">
        <v>1</v>
      </c>
      <c r="NQ85" s="1">
        <v>1</v>
      </c>
      <c r="NR85" s="1">
        <v>2</v>
      </c>
      <c r="NU85" s="1">
        <v>3</v>
      </c>
      <c r="NV85" s="1">
        <v>14</v>
      </c>
      <c r="NW85" s="1">
        <v>10</v>
      </c>
      <c r="NX85" s="1">
        <v>6</v>
      </c>
      <c r="NY85" s="1">
        <v>3</v>
      </c>
      <c r="NZ85" s="1">
        <v>4</v>
      </c>
      <c r="OC85" s="1">
        <v>9</v>
      </c>
      <c r="OE85" s="1">
        <v>3</v>
      </c>
      <c r="OJ85" s="1">
        <v>2</v>
      </c>
      <c r="OK85" s="1">
        <v>3</v>
      </c>
      <c r="OL85" s="1">
        <v>12</v>
      </c>
      <c r="OM85" s="1">
        <v>2</v>
      </c>
      <c r="OR85" s="1">
        <v>1</v>
      </c>
      <c r="OT85" s="1">
        <v>2</v>
      </c>
      <c r="OU85" s="1">
        <v>1</v>
      </c>
      <c r="OX85" s="1">
        <v>3</v>
      </c>
      <c r="OY85" s="1">
        <v>13</v>
      </c>
      <c r="PA85" s="1">
        <v>6</v>
      </c>
      <c r="PB85" s="1">
        <v>16</v>
      </c>
      <c r="PC85" s="1">
        <v>5</v>
      </c>
      <c r="PD85" s="1">
        <v>2</v>
      </c>
      <c r="PE85" s="1">
        <v>1</v>
      </c>
      <c r="PH85" s="1">
        <v>1</v>
      </c>
      <c r="PK85" s="1">
        <v>1</v>
      </c>
      <c r="PM85" s="1">
        <v>3</v>
      </c>
      <c r="PN85" s="1">
        <v>4</v>
      </c>
      <c r="PO85" s="1">
        <v>7</v>
      </c>
      <c r="PP85" s="1">
        <v>7</v>
      </c>
      <c r="PQ85" s="1">
        <v>13</v>
      </c>
      <c r="PR85" s="1">
        <v>1</v>
      </c>
      <c r="PS85" s="1">
        <v>2</v>
      </c>
      <c r="PT85" s="1">
        <v>1</v>
      </c>
      <c r="PU85" s="1">
        <v>1</v>
      </c>
      <c r="PV85" s="1">
        <v>3</v>
      </c>
      <c r="PW85" s="1">
        <v>2</v>
      </c>
      <c r="PX85" s="1">
        <v>2</v>
      </c>
      <c r="QB85" s="1">
        <v>2</v>
      </c>
      <c r="QC85" s="1">
        <v>6</v>
      </c>
      <c r="QD85" s="1">
        <v>1</v>
      </c>
      <c r="QE85" s="1">
        <v>26</v>
      </c>
      <c r="QF85" s="1">
        <v>12</v>
      </c>
      <c r="QG85" s="1">
        <v>4</v>
      </c>
      <c r="QH85" s="1">
        <v>14</v>
      </c>
      <c r="QI85" s="1">
        <v>3</v>
      </c>
      <c r="QJ85" s="1">
        <v>4</v>
      </c>
      <c r="QK85" s="1">
        <v>4</v>
      </c>
      <c r="QL85" s="1">
        <v>2</v>
      </c>
      <c r="QQ85" s="1">
        <v>2</v>
      </c>
      <c r="QR85" s="1">
        <v>2</v>
      </c>
      <c r="QS85" s="1">
        <v>3</v>
      </c>
      <c r="QT85" s="1">
        <v>15</v>
      </c>
      <c r="QU85" s="1">
        <v>3</v>
      </c>
      <c r="QV85" s="1">
        <v>4</v>
      </c>
      <c r="QW85" s="1">
        <v>1</v>
      </c>
      <c r="QY85" s="1">
        <v>2</v>
      </c>
      <c r="QZ85" s="1">
        <v>3</v>
      </c>
      <c r="RA85" s="1">
        <v>2</v>
      </c>
      <c r="RB85" s="1">
        <v>2</v>
      </c>
      <c r="RD85" s="1">
        <v>1</v>
      </c>
      <c r="RF85" s="1">
        <v>1</v>
      </c>
      <c r="RG85" s="1">
        <v>1</v>
      </c>
      <c r="RH85" s="1">
        <v>5</v>
      </c>
      <c r="RI85" s="1">
        <v>11</v>
      </c>
      <c r="RJ85" s="1">
        <v>7</v>
      </c>
      <c r="RK85" s="1">
        <v>5</v>
      </c>
      <c r="RL85" s="1">
        <v>2</v>
      </c>
      <c r="RM85" s="1">
        <v>2</v>
      </c>
      <c r="RO85" s="1">
        <v>4</v>
      </c>
      <c r="RP85" s="1">
        <v>1</v>
      </c>
      <c r="RQ85" s="1">
        <v>2</v>
      </c>
      <c r="RR85" s="1">
        <v>1</v>
      </c>
      <c r="RS85" s="1">
        <v>3</v>
      </c>
      <c r="RU85" s="1">
        <v>1</v>
      </c>
      <c r="RW85" s="1">
        <v>20</v>
      </c>
      <c r="RX85" s="1">
        <v>8</v>
      </c>
      <c r="RY85" s="1">
        <v>2</v>
      </c>
      <c r="SA85" s="1">
        <v>6</v>
      </c>
      <c r="SB85" s="1">
        <v>2</v>
      </c>
      <c r="SC85" s="1">
        <v>1</v>
      </c>
      <c r="SD85" s="1">
        <v>2</v>
      </c>
      <c r="SE85" s="1">
        <v>2</v>
      </c>
      <c r="SF85" s="11" t="s">
        <v>47</v>
      </c>
      <c r="SG85" s="1">
        <v>31</v>
      </c>
      <c r="SH85" s="1">
        <v>2</v>
      </c>
      <c r="SI85" s="1">
        <v>36</v>
      </c>
      <c r="SJ85" s="1">
        <v>2</v>
      </c>
      <c r="SK85" s="1">
        <v>2</v>
      </c>
      <c r="SL85" s="1">
        <v>2</v>
      </c>
      <c r="SM85" s="1">
        <v>9</v>
      </c>
      <c r="SN85" s="1">
        <v>20</v>
      </c>
      <c r="SO85" s="1">
        <v>16</v>
      </c>
      <c r="SP85" s="1">
        <v>25</v>
      </c>
      <c r="SQ85" s="1">
        <v>3</v>
      </c>
      <c r="SR85" s="1">
        <v>5</v>
      </c>
      <c r="SS85" s="1">
        <v>8</v>
      </c>
      <c r="ST85" s="1">
        <v>4</v>
      </c>
      <c r="SU85" s="1">
        <v>7</v>
      </c>
      <c r="SV85" s="1">
        <v>7</v>
      </c>
      <c r="SW85" s="1">
        <v>4</v>
      </c>
      <c r="SX85" s="1">
        <v>6</v>
      </c>
      <c r="SY85" s="1">
        <v>1</v>
      </c>
      <c r="SZ85" s="1">
        <v>15</v>
      </c>
      <c r="TA85" s="1">
        <v>4</v>
      </c>
      <c r="TB85" s="1">
        <v>21</v>
      </c>
      <c r="TC85" s="1">
        <v>3</v>
      </c>
      <c r="TD85" s="1">
        <v>16</v>
      </c>
      <c r="TE85" s="1">
        <v>3</v>
      </c>
      <c r="TF85" s="1">
        <v>1</v>
      </c>
      <c r="TG85" s="1">
        <v>4</v>
      </c>
      <c r="TH85" s="1">
        <v>6</v>
      </c>
      <c r="TI85" s="1">
        <v>12</v>
      </c>
      <c r="TJ85" s="1">
        <v>5</v>
      </c>
      <c r="TK85" s="1">
        <v>19</v>
      </c>
      <c r="TL85" s="1">
        <v>4</v>
      </c>
      <c r="TN85" s="1">
        <v>4</v>
      </c>
      <c r="TO85" s="1">
        <v>14</v>
      </c>
      <c r="TP85" s="1">
        <v>13</v>
      </c>
      <c r="TQ85" s="1">
        <v>3</v>
      </c>
      <c r="TR85" s="1">
        <v>19</v>
      </c>
      <c r="TS85" s="1">
        <v>7</v>
      </c>
      <c r="TT85" s="1">
        <v>2</v>
      </c>
      <c r="TU85" s="1">
        <v>1</v>
      </c>
      <c r="TV85" s="1">
        <v>7</v>
      </c>
      <c r="TW85" s="1">
        <v>15</v>
      </c>
      <c r="TX85" s="1">
        <v>12</v>
      </c>
      <c r="TY85" s="1">
        <v>45</v>
      </c>
      <c r="TZ85" s="1">
        <v>3</v>
      </c>
      <c r="UA85" s="1">
        <v>1</v>
      </c>
      <c r="UB85" s="1">
        <v>7</v>
      </c>
      <c r="UC85" s="1">
        <v>7</v>
      </c>
      <c r="UD85" s="1">
        <v>18</v>
      </c>
      <c r="UE85" s="1">
        <v>9</v>
      </c>
      <c r="UF85" s="1">
        <v>29</v>
      </c>
      <c r="UG85" s="1">
        <v>1</v>
      </c>
      <c r="UI85" s="1">
        <v>8</v>
      </c>
      <c r="UJ85" s="1">
        <v>8</v>
      </c>
      <c r="UK85" s="1">
        <v>11</v>
      </c>
      <c r="UL85" s="1">
        <v>3</v>
      </c>
      <c r="UM85" s="1">
        <v>19</v>
      </c>
      <c r="UN85" s="1">
        <v>4</v>
      </c>
      <c r="UO85" s="1">
        <v>4</v>
      </c>
      <c r="UP85" s="1">
        <v>2</v>
      </c>
      <c r="UQ85" s="1">
        <v>2</v>
      </c>
      <c r="UR85" s="11" t="s">
        <v>47</v>
      </c>
      <c r="UV85" s="1">
        <v>4</v>
      </c>
      <c r="UW85" s="1">
        <v>4</v>
      </c>
      <c r="UX85" s="1">
        <v>20</v>
      </c>
      <c r="UY85" s="1">
        <v>9</v>
      </c>
      <c r="VA85" s="1">
        <v>3</v>
      </c>
      <c r="VC85" s="1">
        <v>1</v>
      </c>
      <c r="VD85" s="1">
        <v>1</v>
      </c>
      <c r="VJ85" s="1">
        <v>1</v>
      </c>
      <c r="VL85" s="1">
        <v>2</v>
      </c>
      <c r="VM85" s="1">
        <v>5</v>
      </c>
      <c r="VO85" s="1">
        <v>2</v>
      </c>
      <c r="VP85" s="1">
        <v>1</v>
      </c>
      <c r="VR85" s="1">
        <v>2</v>
      </c>
      <c r="VS85" s="1">
        <v>1</v>
      </c>
      <c r="VX85" s="1">
        <v>3</v>
      </c>
      <c r="VY85" s="1">
        <v>2</v>
      </c>
      <c r="VZ85" s="1">
        <v>11</v>
      </c>
      <c r="WA85" s="1">
        <v>1</v>
      </c>
      <c r="WB85" s="1">
        <v>5</v>
      </c>
      <c r="WE85" s="1">
        <v>2</v>
      </c>
      <c r="WJ85" s="1">
        <v>3</v>
      </c>
      <c r="WK85" s="1">
        <v>1</v>
      </c>
      <c r="WL85" s="1">
        <v>2</v>
      </c>
      <c r="WM85" s="1">
        <v>7</v>
      </c>
      <c r="WR85" s="1">
        <v>10</v>
      </c>
      <c r="WT85" s="1">
        <v>5</v>
      </c>
      <c r="WV85" s="1">
        <v>2</v>
      </c>
      <c r="WZ85" s="1">
        <v>3</v>
      </c>
      <c r="XA85" s="1">
        <v>3</v>
      </c>
      <c r="XC85" s="1">
        <v>1</v>
      </c>
      <c r="XD85" s="1">
        <v>2</v>
      </c>
      <c r="XE85" s="1">
        <v>1</v>
      </c>
      <c r="XH85" s="1">
        <v>2</v>
      </c>
      <c r="XI85" s="1">
        <v>3</v>
      </c>
      <c r="XL85" s="1">
        <v>1</v>
      </c>
      <c r="XM85" s="1">
        <v>1</v>
      </c>
      <c r="XN85" s="1">
        <v>4</v>
      </c>
      <c r="XO85" s="1">
        <v>3</v>
      </c>
      <c r="XQ85" s="1">
        <v>2</v>
      </c>
      <c r="XS85" s="1">
        <v>4</v>
      </c>
      <c r="XT85" s="1">
        <v>2</v>
      </c>
      <c r="XV85" s="1">
        <v>3</v>
      </c>
      <c r="XZ85" s="1">
        <v>2</v>
      </c>
      <c r="YA85" s="1">
        <v>4</v>
      </c>
      <c r="YB85" s="1">
        <v>2</v>
      </c>
      <c r="YC85" s="1">
        <v>7</v>
      </c>
      <c r="YD85" s="1">
        <v>6</v>
      </c>
      <c r="YF85" s="1">
        <v>1</v>
      </c>
      <c r="YG85" s="1">
        <v>2</v>
      </c>
      <c r="YO85" s="1">
        <v>2</v>
      </c>
      <c r="YQ85" s="1">
        <v>4</v>
      </c>
      <c r="YR85" s="1">
        <v>2</v>
      </c>
      <c r="YS85" s="1">
        <v>2</v>
      </c>
      <c r="YT85" s="1">
        <v>6</v>
      </c>
      <c r="YV85" s="1">
        <v>1</v>
      </c>
      <c r="YW85" s="1">
        <v>2</v>
      </c>
      <c r="YY85" s="1">
        <v>1</v>
      </c>
      <c r="YZ85" s="1">
        <v>3</v>
      </c>
      <c r="ZC85" s="1">
        <v>1</v>
      </c>
      <c r="ZD85" s="1">
        <v>4</v>
      </c>
      <c r="ZE85" s="1">
        <v>1</v>
      </c>
      <c r="ZF85" s="1">
        <v>4</v>
      </c>
      <c r="ZH85" s="1">
        <v>1</v>
      </c>
      <c r="ZK85" s="1">
        <v>1</v>
      </c>
      <c r="ZL85" s="1">
        <v>2</v>
      </c>
      <c r="ZM85" s="1">
        <v>1</v>
      </c>
      <c r="ZO85" s="13" t="s">
        <v>47</v>
      </c>
      <c r="ZP85" s="1">
        <v>5</v>
      </c>
      <c r="ZQ85" s="1">
        <v>5</v>
      </c>
      <c r="ZR85" s="1">
        <v>1</v>
      </c>
      <c r="ZS85" s="1">
        <v>4</v>
      </c>
      <c r="ZT85" s="1">
        <v>6</v>
      </c>
      <c r="ZU85" s="1">
        <v>11</v>
      </c>
      <c r="ZV85" s="1">
        <v>15</v>
      </c>
      <c r="ZW85" s="1">
        <v>4</v>
      </c>
      <c r="ZX85" s="1">
        <v>6</v>
      </c>
      <c r="ZY85" s="1">
        <v>12</v>
      </c>
      <c r="ZZ85" s="1">
        <v>17</v>
      </c>
      <c r="AAA85" s="1">
        <v>17</v>
      </c>
      <c r="AAB85" s="1">
        <v>6</v>
      </c>
      <c r="AAC85" s="1">
        <v>6</v>
      </c>
      <c r="AAD85" s="1">
        <v>7</v>
      </c>
      <c r="AAE85" s="1">
        <v>6</v>
      </c>
      <c r="AAF85" s="1">
        <v>18</v>
      </c>
      <c r="AAG85" s="1">
        <v>1</v>
      </c>
      <c r="AAH85" s="1">
        <v>5</v>
      </c>
      <c r="AAI85" s="1">
        <v>12</v>
      </c>
      <c r="AAJ85" s="1">
        <v>11</v>
      </c>
      <c r="AAK85" s="1">
        <v>11</v>
      </c>
      <c r="AAL85" s="1">
        <v>3</v>
      </c>
      <c r="AAM85" s="1">
        <v>15</v>
      </c>
      <c r="AAN85" s="1">
        <v>8</v>
      </c>
      <c r="AAO85" s="1">
        <v>6</v>
      </c>
      <c r="AAP85" s="1">
        <v>28</v>
      </c>
      <c r="AAQ85" s="1">
        <v>24</v>
      </c>
      <c r="AAR85" s="1">
        <v>4</v>
      </c>
      <c r="AAS85" s="1">
        <v>9</v>
      </c>
      <c r="AAT85" s="1">
        <v>14</v>
      </c>
      <c r="AAU85" s="1">
        <v>34</v>
      </c>
      <c r="AAV85" s="1">
        <v>4</v>
      </c>
      <c r="AAW85" s="1">
        <v>1</v>
      </c>
      <c r="AAX85" s="1">
        <v>6</v>
      </c>
      <c r="AAY85" s="1">
        <v>13</v>
      </c>
      <c r="AAZ85" s="1">
        <v>35</v>
      </c>
      <c r="ABA85" s="1">
        <v>4</v>
      </c>
      <c r="ABB85" s="1">
        <v>4</v>
      </c>
      <c r="ABC85" s="1">
        <v>5</v>
      </c>
      <c r="ABD85" s="1">
        <v>6</v>
      </c>
      <c r="ABE85" s="1">
        <v>7</v>
      </c>
      <c r="ABF85" s="1">
        <v>7</v>
      </c>
      <c r="ABG85" s="1">
        <v>8</v>
      </c>
      <c r="ABH85" s="8">
        <v>3</v>
      </c>
    </row>
    <row r="86" spans="1:736" x14ac:dyDescent="0.25">
      <c r="A86" s="22"/>
      <c r="B86" s="11" t="s">
        <v>46</v>
      </c>
      <c r="IC86" s="11" t="s">
        <v>46</v>
      </c>
      <c r="MZ86" s="11" t="s">
        <v>46</v>
      </c>
      <c r="SF86" s="11" t="s">
        <v>46</v>
      </c>
      <c r="UR86" s="11" t="s">
        <v>46</v>
      </c>
      <c r="ZO86" s="13" t="s">
        <v>46</v>
      </c>
      <c r="ABH86" s="8"/>
    </row>
    <row r="87" spans="1:736" x14ac:dyDescent="0.25">
      <c r="A87" s="22"/>
      <c r="B87" s="11" t="s">
        <v>45</v>
      </c>
      <c r="IC87" s="11" t="s">
        <v>45</v>
      </c>
      <c r="MZ87" s="11" t="s">
        <v>45</v>
      </c>
      <c r="SF87" s="11" t="s">
        <v>45</v>
      </c>
      <c r="UR87" s="11" t="s">
        <v>45</v>
      </c>
      <c r="ZO87" s="13" t="s">
        <v>45</v>
      </c>
      <c r="ZY87" s="1">
        <v>1</v>
      </c>
      <c r="ABH87" s="8"/>
    </row>
    <row r="88" spans="1:736" x14ac:dyDescent="0.25">
      <c r="A88" s="22"/>
      <c r="B88" s="11" t="s">
        <v>44</v>
      </c>
      <c r="IC88" s="11" t="s">
        <v>44</v>
      </c>
      <c r="IG88" s="2"/>
      <c r="IN88" s="2"/>
      <c r="IU88" s="2"/>
      <c r="JB88" s="2"/>
      <c r="JI88" s="2"/>
      <c r="JP88" s="2"/>
      <c r="JW88" s="2"/>
      <c r="KD88" s="2"/>
      <c r="KK88" s="2"/>
      <c r="KR88" s="2"/>
      <c r="KY88" s="2"/>
      <c r="LF88" s="2"/>
      <c r="LM88" s="2"/>
      <c r="LT88" s="2"/>
      <c r="MA88" s="2"/>
      <c r="MH88" s="2"/>
      <c r="MO88" s="2"/>
      <c r="MV88" s="2"/>
      <c r="MZ88" s="11" t="s">
        <v>44</v>
      </c>
      <c r="NB88" s="1">
        <v>1</v>
      </c>
      <c r="OM88" s="1">
        <v>1</v>
      </c>
      <c r="SF88" s="11" t="s">
        <v>44</v>
      </c>
      <c r="UR88" s="11" t="s">
        <v>44</v>
      </c>
      <c r="ZO88" s="13" t="s">
        <v>44</v>
      </c>
      <c r="ABH88" s="8"/>
    </row>
    <row r="89" spans="1:736" x14ac:dyDescent="0.25">
      <c r="A89" s="22"/>
      <c r="B89" s="11" t="s">
        <v>43</v>
      </c>
      <c r="IC89" s="11" t="s">
        <v>43</v>
      </c>
      <c r="MZ89" s="11" t="s">
        <v>43</v>
      </c>
      <c r="NO89" s="1">
        <v>1</v>
      </c>
      <c r="OS89" s="1">
        <v>2</v>
      </c>
      <c r="QG89" s="1">
        <v>1</v>
      </c>
      <c r="QL89" s="1">
        <v>1</v>
      </c>
      <c r="RP89" s="1">
        <v>1</v>
      </c>
      <c r="SB89" s="1">
        <v>1</v>
      </c>
      <c r="SE89" s="1">
        <v>1</v>
      </c>
      <c r="SF89" s="11" t="s">
        <v>43</v>
      </c>
      <c r="UR89" s="11" t="s">
        <v>43</v>
      </c>
      <c r="WB89" s="1">
        <v>1</v>
      </c>
      <c r="ZO89" s="13" t="s">
        <v>43</v>
      </c>
      <c r="ZY89" s="1">
        <v>1</v>
      </c>
      <c r="ABH89" s="8"/>
    </row>
    <row r="90" spans="1:736" x14ac:dyDescent="0.25">
      <c r="A90" s="22"/>
      <c r="B90" s="11" t="s">
        <v>42</v>
      </c>
      <c r="C90" s="27"/>
      <c r="D90" s="27"/>
      <c r="E90" s="27"/>
      <c r="F90" s="27">
        <v>1</v>
      </c>
      <c r="G90" s="27"/>
      <c r="H90" s="27"/>
      <c r="I90" s="27"/>
      <c r="J90" s="27"/>
      <c r="K90" s="27">
        <v>1</v>
      </c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>
        <v>1</v>
      </c>
      <c r="AA90" s="27"/>
      <c r="AB90" s="27"/>
      <c r="AC90" s="27"/>
      <c r="AD90" s="27"/>
      <c r="AE90" s="27"/>
      <c r="AF90" s="27"/>
      <c r="AG90" s="27"/>
      <c r="AH90" s="27"/>
      <c r="AI90" s="27"/>
      <c r="AJ90" s="27"/>
      <c r="AK90" s="27"/>
      <c r="AL90" s="27"/>
      <c r="AM90" s="27"/>
      <c r="AN90" s="27"/>
      <c r="AO90" s="27"/>
      <c r="AP90" s="27"/>
      <c r="AQ90" s="27"/>
      <c r="AR90" s="27"/>
      <c r="AS90" s="27">
        <v>1</v>
      </c>
      <c r="AT90" s="27"/>
      <c r="AU90" s="27"/>
      <c r="AV90" s="27">
        <v>1</v>
      </c>
      <c r="AW90" s="27"/>
      <c r="AX90" s="27"/>
      <c r="AY90" s="27"/>
      <c r="AZ90" s="27"/>
      <c r="BA90" s="27"/>
      <c r="BB90" s="27"/>
      <c r="BC90" s="27"/>
      <c r="BD90" s="27"/>
      <c r="BE90" s="27"/>
      <c r="BF90" s="27">
        <v>1</v>
      </c>
      <c r="BG90" s="27"/>
      <c r="BH90" s="27"/>
      <c r="BI90" s="27"/>
      <c r="BJ90" s="27"/>
      <c r="BK90" s="27"/>
      <c r="BL90" s="27"/>
      <c r="BM90" s="27"/>
      <c r="BN90" s="27"/>
      <c r="BO90" s="27"/>
      <c r="BP90" s="27"/>
      <c r="BQ90" s="27"/>
      <c r="BR90" s="27"/>
      <c r="BS90" s="27"/>
      <c r="BT90" s="27"/>
      <c r="BU90" s="27"/>
      <c r="BV90" s="27"/>
      <c r="BW90" s="27"/>
      <c r="BX90" s="27"/>
      <c r="BY90" s="27"/>
      <c r="BZ90" s="27"/>
      <c r="CA90" s="27"/>
      <c r="CB90" s="27"/>
      <c r="CC90" s="27"/>
      <c r="CD90" s="27"/>
      <c r="CE90" s="27"/>
      <c r="CF90" s="27"/>
      <c r="CG90" s="27"/>
      <c r="CH90" s="27"/>
      <c r="CI90" s="27"/>
      <c r="CJ90" s="27"/>
      <c r="CK90" s="27"/>
      <c r="CL90" s="27"/>
      <c r="CM90" s="27"/>
      <c r="CN90" s="27"/>
      <c r="CO90" s="27"/>
      <c r="CP90" s="27"/>
      <c r="CQ90" s="27"/>
      <c r="CR90" s="27"/>
      <c r="CS90" s="27"/>
      <c r="CT90" s="27"/>
      <c r="CU90" s="27"/>
      <c r="CV90" s="27"/>
      <c r="CW90" s="27"/>
      <c r="CX90" s="27"/>
      <c r="CY90" s="27"/>
      <c r="CZ90" s="27"/>
      <c r="DA90" s="27"/>
      <c r="DB90" s="27"/>
      <c r="DC90" s="27"/>
      <c r="DD90" s="27"/>
      <c r="DE90" s="27"/>
      <c r="DF90" s="27"/>
      <c r="DG90" s="27"/>
      <c r="DH90" s="27"/>
      <c r="DI90" s="27"/>
      <c r="DJ90" s="27"/>
      <c r="DK90" s="27"/>
      <c r="DL90" s="27"/>
      <c r="DM90" s="27"/>
      <c r="DN90" s="27">
        <v>1</v>
      </c>
      <c r="DO90" s="27"/>
      <c r="DP90" s="27"/>
      <c r="DQ90" s="27"/>
      <c r="DR90" s="27"/>
      <c r="DS90" s="27"/>
      <c r="DT90" s="27"/>
      <c r="DU90" s="27"/>
      <c r="DV90" s="27"/>
      <c r="DW90" s="27"/>
      <c r="DX90" s="27"/>
      <c r="DY90" s="27"/>
      <c r="DZ90" s="27"/>
      <c r="EA90" s="27"/>
      <c r="EB90" s="27"/>
      <c r="EC90" s="27"/>
      <c r="ED90" s="27"/>
      <c r="EE90" s="27"/>
      <c r="EF90" s="27"/>
      <c r="EG90" s="27"/>
      <c r="EH90" s="27">
        <v>1</v>
      </c>
      <c r="EI90" s="27"/>
      <c r="EJ90" s="27"/>
      <c r="EK90" s="27"/>
      <c r="EL90" s="27"/>
      <c r="EM90" s="27"/>
      <c r="EN90" s="27"/>
      <c r="EO90" s="27"/>
      <c r="EP90" s="27"/>
      <c r="EQ90" s="27"/>
      <c r="ER90" s="27"/>
      <c r="ES90" s="27"/>
      <c r="ET90" s="27"/>
      <c r="EU90" s="27"/>
      <c r="EV90" s="27"/>
      <c r="EW90" s="27"/>
      <c r="EX90" s="27"/>
      <c r="EY90" s="27"/>
      <c r="EZ90" s="27">
        <v>1</v>
      </c>
      <c r="FA90" s="27"/>
      <c r="FB90" s="27">
        <v>1</v>
      </c>
      <c r="FC90" s="27"/>
      <c r="FD90" s="27"/>
      <c r="FE90" s="27"/>
      <c r="FF90" s="27"/>
      <c r="FG90" s="27"/>
      <c r="FH90" s="27"/>
      <c r="FI90" s="27"/>
      <c r="FJ90" s="27"/>
      <c r="FK90" s="27"/>
      <c r="FL90" s="27"/>
      <c r="FM90" s="27"/>
      <c r="FN90" s="27"/>
      <c r="FO90" s="27"/>
      <c r="FP90" s="27"/>
      <c r="FQ90" s="27"/>
      <c r="FR90" s="27"/>
      <c r="FS90" s="27"/>
      <c r="FT90" s="27"/>
      <c r="FU90" s="27"/>
      <c r="FV90" s="27"/>
      <c r="FW90" s="27"/>
      <c r="FX90" s="27"/>
      <c r="FY90" s="27"/>
      <c r="FZ90" s="27"/>
      <c r="GA90" s="27"/>
      <c r="GB90" s="27">
        <v>2</v>
      </c>
      <c r="GC90" s="27"/>
      <c r="GD90" s="27"/>
      <c r="GE90" s="27"/>
      <c r="GF90" s="27">
        <v>1</v>
      </c>
      <c r="GG90" s="27"/>
      <c r="GH90" s="27"/>
      <c r="GI90" s="27"/>
      <c r="GJ90" s="27"/>
      <c r="GK90" s="27"/>
      <c r="GL90" s="27"/>
      <c r="GM90" s="27"/>
      <c r="GN90" s="27"/>
      <c r="GO90" s="27"/>
      <c r="GP90" s="27"/>
      <c r="GQ90" s="27"/>
      <c r="GR90" s="27"/>
      <c r="GS90" s="27"/>
      <c r="GT90" s="27"/>
      <c r="GU90" s="27"/>
      <c r="GV90" s="27"/>
      <c r="GW90" s="27"/>
      <c r="GX90" s="27"/>
      <c r="GY90" s="27"/>
      <c r="GZ90" s="27"/>
      <c r="HA90" s="27"/>
      <c r="HB90" s="27"/>
      <c r="HC90" s="27"/>
      <c r="HD90" s="27"/>
      <c r="HE90" s="27"/>
      <c r="HF90" s="27"/>
      <c r="HG90" s="27"/>
      <c r="HH90" s="27"/>
      <c r="HI90" s="27"/>
      <c r="HJ90" s="27"/>
      <c r="HK90" s="27"/>
      <c r="HL90" s="27"/>
      <c r="HM90" s="27">
        <v>2</v>
      </c>
      <c r="HN90" s="27"/>
      <c r="HO90" s="27"/>
      <c r="HP90" s="27"/>
      <c r="HQ90" s="27"/>
      <c r="HR90" s="27"/>
      <c r="HS90" s="27"/>
      <c r="HT90" s="27"/>
      <c r="HU90" s="27"/>
      <c r="HV90" s="27"/>
      <c r="HW90" s="27"/>
      <c r="HX90" s="27"/>
      <c r="HY90" s="27"/>
      <c r="HZ90" s="27"/>
      <c r="IA90" s="27"/>
      <c r="IB90" s="27"/>
      <c r="IC90" s="11" t="s">
        <v>42</v>
      </c>
      <c r="ID90" s="28"/>
      <c r="IE90" s="29">
        <v>1</v>
      </c>
      <c r="IF90" s="29"/>
      <c r="IG90" s="29"/>
      <c r="IH90" s="29"/>
      <c r="II90" s="29"/>
      <c r="IJ90" s="29"/>
      <c r="IK90" s="28"/>
      <c r="IL90" s="29"/>
      <c r="IM90" s="29"/>
      <c r="IN90" s="29"/>
      <c r="IO90" s="29"/>
      <c r="IP90" s="29"/>
      <c r="IQ90" s="29"/>
      <c r="IR90" s="28"/>
      <c r="IS90" s="29"/>
      <c r="IT90" s="29"/>
      <c r="IU90" s="29"/>
      <c r="IV90" s="29"/>
      <c r="IW90" s="29"/>
      <c r="IX90" s="29"/>
      <c r="IY90" s="28"/>
      <c r="IZ90" s="29"/>
      <c r="JA90" s="29"/>
      <c r="JB90" s="29"/>
      <c r="JC90" s="29"/>
      <c r="JD90" s="29"/>
      <c r="JE90" s="29"/>
      <c r="JF90" s="28"/>
      <c r="JG90" s="29">
        <v>1</v>
      </c>
      <c r="JH90" s="29"/>
      <c r="JI90" s="29"/>
      <c r="JJ90" s="29"/>
      <c r="JK90" s="29"/>
      <c r="JL90" s="29"/>
      <c r="JM90" s="28"/>
      <c r="JN90" s="29"/>
      <c r="JO90" s="29"/>
      <c r="JP90" s="29"/>
      <c r="JQ90" s="29"/>
      <c r="JR90" s="29"/>
      <c r="JS90" s="29"/>
      <c r="JT90" s="28"/>
      <c r="JU90" s="29"/>
      <c r="JV90" s="29"/>
      <c r="JW90" s="29"/>
      <c r="JX90" s="29"/>
      <c r="JY90" s="29"/>
      <c r="JZ90" s="29"/>
      <c r="KA90" s="28"/>
      <c r="KB90" s="29"/>
      <c r="KC90" s="29"/>
      <c r="KD90" s="29"/>
      <c r="KE90" s="29"/>
      <c r="KF90" s="29"/>
      <c r="KG90" s="29"/>
      <c r="KH90" s="28"/>
      <c r="KI90" s="29"/>
      <c r="KJ90" s="29"/>
      <c r="KK90" s="29"/>
      <c r="KL90" s="29"/>
      <c r="KM90" s="29"/>
      <c r="KN90" s="29"/>
      <c r="KO90" s="28"/>
      <c r="KP90" s="29"/>
      <c r="KQ90" s="29"/>
      <c r="KR90" s="29"/>
      <c r="KS90" s="29"/>
      <c r="KT90" s="29"/>
      <c r="KU90" s="29"/>
      <c r="KV90" s="28"/>
      <c r="KW90" s="29"/>
      <c r="KX90" s="29"/>
      <c r="KY90" s="29"/>
      <c r="KZ90" s="29"/>
      <c r="LA90" s="29">
        <v>1</v>
      </c>
      <c r="LB90" s="29"/>
      <c r="LC90" s="28"/>
      <c r="LD90" s="29"/>
      <c r="LE90" s="29"/>
      <c r="LF90" s="29"/>
      <c r="LG90" s="29"/>
      <c r="LH90" s="29"/>
      <c r="LI90" s="29"/>
      <c r="LJ90" s="28"/>
      <c r="LK90" s="29"/>
      <c r="LL90" s="29"/>
      <c r="LM90" s="29"/>
      <c r="LN90" s="29"/>
      <c r="LO90" s="29"/>
      <c r="LP90" s="29"/>
      <c r="LQ90" s="28"/>
      <c r="LR90" s="29"/>
      <c r="LS90" s="29"/>
      <c r="LT90" s="29"/>
      <c r="LU90" s="29"/>
      <c r="LV90" s="29"/>
      <c r="LW90" s="29"/>
      <c r="LX90" s="28"/>
      <c r="LY90" s="29"/>
      <c r="LZ90" s="29"/>
      <c r="MA90" s="29"/>
      <c r="MB90" s="29"/>
      <c r="MC90" s="29"/>
      <c r="MD90" s="29"/>
      <c r="ME90" s="28"/>
      <c r="MF90" s="29"/>
      <c r="MG90" s="29"/>
      <c r="MH90" s="29"/>
      <c r="MI90" s="29">
        <v>1</v>
      </c>
      <c r="MJ90" s="29"/>
      <c r="MK90" s="29"/>
      <c r="ML90" s="28"/>
      <c r="MM90" s="29"/>
      <c r="MN90" s="29"/>
      <c r="MO90" s="29"/>
      <c r="MP90" s="29"/>
      <c r="MQ90" s="29"/>
      <c r="MR90" s="29">
        <v>1</v>
      </c>
      <c r="MS90" s="28"/>
      <c r="MT90" s="29"/>
      <c r="MU90" s="29"/>
      <c r="MV90" s="29"/>
      <c r="MW90" s="29"/>
      <c r="MX90" s="29"/>
      <c r="MY90" s="29"/>
      <c r="MZ90" s="11" t="s">
        <v>42</v>
      </c>
      <c r="NA90" s="27"/>
      <c r="NB90" s="27"/>
      <c r="NC90" s="27"/>
      <c r="ND90" s="27"/>
      <c r="NE90" s="27"/>
      <c r="NF90" s="27"/>
      <c r="NG90" s="27"/>
      <c r="NH90" s="27"/>
      <c r="NI90" s="27"/>
      <c r="NJ90" s="27"/>
      <c r="NK90" s="27"/>
      <c r="NL90" s="27"/>
      <c r="NM90" s="27"/>
      <c r="NN90" s="27"/>
      <c r="NO90" s="27"/>
      <c r="NP90" s="27"/>
      <c r="NQ90" s="27"/>
      <c r="NR90" s="27"/>
      <c r="NS90" s="27"/>
      <c r="NT90" s="27"/>
      <c r="NU90" s="27"/>
      <c r="NV90" s="27"/>
      <c r="NW90" s="27"/>
      <c r="NX90" s="27"/>
      <c r="NY90" s="27"/>
      <c r="NZ90" s="27"/>
      <c r="OA90" s="27"/>
      <c r="OB90" s="27"/>
      <c r="OC90" s="27"/>
      <c r="OD90" s="27"/>
      <c r="OE90" s="27"/>
      <c r="OF90" s="27"/>
      <c r="OG90" s="27"/>
      <c r="OH90" s="27"/>
      <c r="OI90" s="27"/>
      <c r="OJ90" s="27"/>
      <c r="OK90" s="27"/>
      <c r="OL90" s="27"/>
      <c r="OM90" s="27"/>
      <c r="ON90" s="27"/>
      <c r="OO90" s="27"/>
      <c r="OP90" s="27"/>
      <c r="OQ90" s="27"/>
      <c r="OR90" s="27"/>
      <c r="OS90" s="27"/>
      <c r="OT90" s="27"/>
      <c r="OU90" s="27"/>
      <c r="OV90" s="27"/>
      <c r="OW90" s="27"/>
      <c r="OX90" s="27"/>
      <c r="OY90" s="27"/>
      <c r="OZ90" s="27"/>
      <c r="PA90" s="27"/>
      <c r="PB90" s="27"/>
      <c r="PC90" s="27"/>
      <c r="PD90" s="27"/>
      <c r="PE90" s="27"/>
      <c r="PF90" s="27"/>
      <c r="PG90" s="27"/>
      <c r="PH90" s="27"/>
      <c r="PI90" s="27"/>
      <c r="PJ90" s="27"/>
      <c r="PK90" s="27"/>
      <c r="PL90" s="27"/>
      <c r="PM90" s="27"/>
      <c r="PN90" s="27"/>
      <c r="PO90" s="27"/>
      <c r="PP90" s="27"/>
      <c r="PQ90" s="27"/>
      <c r="PR90" s="27"/>
      <c r="PS90" s="27"/>
      <c r="PT90" s="27"/>
      <c r="PU90" s="27"/>
      <c r="PV90" s="27"/>
      <c r="PW90" s="27"/>
      <c r="PX90" s="27"/>
      <c r="PY90" s="27"/>
      <c r="PZ90" s="27"/>
      <c r="QA90" s="27"/>
      <c r="QB90" s="27"/>
      <c r="QC90" s="27"/>
      <c r="QD90" s="27"/>
      <c r="QE90" s="27"/>
      <c r="QF90" s="27">
        <v>2</v>
      </c>
      <c r="QG90" s="27"/>
      <c r="QH90" s="27"/>
      <c r="QI90" s="27"/>
      <c r="QJ90" s="27"/>
      <c r="QK90" s="27"/>
      <c r="QL90" s="27"/>
      <c r="QM90" s="27"/>
      <c r="QN90" s="27"/>
      <c r="QO90" s="27"/>
      <c r="QP90" s="27"/>
      <c r="QQ90" s="27"/>
      <c r="QR90" s="27"/>
      <c r="QS90" s="27"/>
      <c r="QT90" s="27"/>
      <c r="QU90" s="27"/>
      <c r="QV90" s="27"/>
      <c r="QW90" s="27"/>
      <c r="QX90" s="27"/>
      <c r="QY90" s="27"/>
      <c r="QZ90" s="27"/>
      <c r="RA90" s="27"/>
      <c r="RB90" s="27"/>
      <c r="RC90" s="27"/>
      <c r="RD90" s="27"/>
      <c r="RE90" s="27"/>
      <c r="RF90" s="27"/>
      <c r="RG90" s="27"/>
      <c r="RH90" s="27"/>
      <c r="RI90" s="27"/>
      <c r="RJ90" s="27"/>
      <c r="RK90" s="27"/>
      <c r="RL90" s="27"/>
      <c r="RM90" s="27"/>
      <c r="RN90" s="27"/>
      <c r="RO90" s="27"/>
      <c r="RP90" s="27"/>
      <c r="RQ90" s="27"/>
      <c r="RR90" s="27"/>
      <c r="RS90" s="27"/>
      <c r="RT90" s="27"/>
      <c r="RU90" s="27">
        <v>1</v>
      </c>
      <c r="RV90" s="27"/>
      <c r="RW90" s="27"/>
      <c r="RX90" s="27"/>
      <c r="RY90" s="27"/>
      <c r="RZ90" s="27"/>
      <c r="SA90" s="27"/>
      <c r="SB90" s="27"/>
      <c r="SC90" s="27"/>
      <c r="SD90" s="27"/>
      <c r="SE90" s="27"/>
      <c r="SF90" s="11" t="s">
        <v>42</v>
      </c>
      <c r="SG90" s="27"/>
      <c r="SH90" s="27"/>
      <c r="SI90" s="27"/>
      <c r="SJ90" s="27"/>
      <c r="SK90" s="27"/>
      <c r="SL90" s="27"/>
      <c r="SM90" s="27"/>
      <c r="SN90" s="27"/>
      <c r="SO90" s="27"/>
      <c r="SP90" s="27"/>
      <c r="SQ90" s="27"/>
      <c r="SR90" s="27"/>
      <c r="SS90" s="27"/>
      <c r="ST90" s="27"/>
      <c r="SU90" s="27"/>
      <c r="SV90" s="27"/>
      <c r="SW90" s="27"/>
      <c r="SX90" s="27"/>
      <c r="SY90" s="27">
        <v>1</v>
      </c>
      <c r="SZ90" s="27"/>
      <c r="TA90" s="27"/>
      <c r="TB90" s="27"/>
      <c r="TC90" s="27"/>
      <c r="TD90" s="27"/>
      <c r="TE90" s="27"/>
      <c r="TF90" s="27"/>
      <c r="TG90" s="27"/>
      <c r="TH90" s="27"/>
      <c r="TI90" s="27"/>
      <c r="TJ90" s="27"/>
      <c r="TK90" s="27"/>
      <c r="TL90" s="27"/>
      <c r="TM90" s="27"/>
      <c r="TN90" s="27"/>
      <c r="TO90" s="27"/>
      <c r="TP90" s="27"/>
      <c r="TQ90" s="27"/>
      <c r="TR90" s="27"/>
      <c r="TS90" s="27"/>
      <c r="TT90" s="27"/>
      <c r="TU90" s="27"/>
      <c r="TV90" s="27"/>
      <c r="TW90" s="27"/>
      <c r="TX90" s="27"/>
      <c r="TY90" s="27"/>
      <c r="TZ90" s="27"/>
      <c r="UA90" s="27"/>
      <c r="UB90" s="27"/>
      <c r="UC90" s="27"/>
      <c r="UD90" s="27"/>
      <c r="UE90" s="27"/>
      <c r="UF90" s="27"/>
      <c r="UG90" s="27"/>
      <c r="UH90" s="27"/>
      <c r="UI90" s="27"/>
      <c r="UJ90" s="27"/>
      <c r="UK90" s="27"/>
      <c r="UL90" s="27"/>
      <c r="UM90" s="27"/>
      <c r="UN90" s="27"/>
      <c r="UO90" s="27"/>
      <c r="UP90" s="27"/>
      <c r="UQ90" s="27"/>
      <c r="UR90" s="11" t="s">
        <v>42</v>
      </c>
      <c r="US90" s="27"/>
      <c r="UT90" s="27"/>
      <c r="UU90" s="27"/>
      <c r="UV90" s="27"/>
      <c r="UW90" s="27"/>
      <c r="UX90" s="27"/>
      <c r="UY90" s="27"/>
      <c r="UZ90" s="27"/>
      <c r="VA90" s="27"/>
      <c r="VB90" s="27"/>
      <c r="VC90" s="27"/>
      <c r="VD90" s="27"/>
      <c r="VE90" s="27"/>
      <c r="VF90" s="27"/>
      <c r="VG90" s="27"/>
      <c r="VH90" s="27"/>
      <c r="VI90" s="27"/>
      <c r="VJ90" s="27"/>
      <c r="VK90" s="27"/>
      <c r="VL90" s="27"/>
      <c r="VM90" s="27"/>
      <c r="VN90" s="27"/>
      <c r="VO90" s="27"/>
      <c r="VP90" s="27"/>
      <c r="VQ90" s="27">
        <v>1</v>
      </c>
      <c r="VR90" s="27"/>
      <c r="VS90" s="27"/>
      <c r="VT90" s="27"/>
      <c r="VU90" s="27"/>
      <c r="VV90" s="27"/>
      <c r="VW90" s="27"/>
      <c r="VX90" s="27"/>
      <c r="VY90" s="27"/>
      <c r="VZ90" s="27"/>
      <c r="WA90" s="27"/>
      <c r="WB90" s="27"/>
      <c r="WC90" s="27"/>
      <c r="WD90" s="27"/>
      <c r="WE90" s="27"/>
      <c r="WF90" s="27"/>
      <c r="WG90" s="27"/>
      <c r="WH90" s="27"/>
      <c r="WI90" s="27"/>
      <c r="WJ90" s="27"/>
      <c r="WK90" s="27"/>
      <c r="WL90" s="27"/>
      <c r="WM90" s="27"/>
      <c r="WN90" s="27"/>
      <c r="WO90" s="27"/>
      <c r="WP90" s="27"/>
      <c r="WQ90" s="27"/>
      <c r="WR90" s="27"/>
      <c r="WS90" s="27"/>
      <c r="WT90" s="27"/>
      <c r="WU90" s="27"/>
      <c r="WV90" s="27"/>
      <c r="WW90" s="27"/>
      <c r="WX90" s="27"/>
      <c r="WY90" s="27"/>
      <c r="WZ90" s="27"/>
      <c r="XA90" s="27"/>
      <c r="XB90" s="27"/>
      <c r="XC90" s="27"/>
      <c r="XD90" s="27"/>
      <c r="XE90" s="27"/>
      <c r="XF90" s="27"/>
      <c r="XG90" s="27"/>
      <c r="XH90" s="27"/>
      <c r="XI90" s="27"/>
      <c r="XJ90" s="27"/>
      <c r="XK90" s="27"/>
      <c r="XL90" s="27"/>
      <c r="XM90" s="27"/>
      <c r="XN90" s="27"/>
      <c r="XO90" s="27"/>
      <c r="XP90" s="27"/>
      <c r="XQ90" s="27"/>
      <c r="XR90" s="27"/>
      <c r="XS90" s="27"/>
      <c r="XT90" s="27"/>
      <c r="XU90" s="27"/>
      <c r="XV90" s="27"/>
      <c r="XW90" s="27"/>
      <c r="XX90" s="27"/>
      <c r="XY90" s="27"/>
      <c r="XZ90" s="27"/>
      <c r="YA90" s="27"/>
      <c r="YB90" s="27"/>
      <c r="YC90" s="27"/>
      <c r="YD90" s="27"/>
      <c r="YE90" s="27"/>
      <c r="YF90" s="27"/>
      <c r="YG90" s="27"/>
      <c r="YH90" s="27"/>
      <c r="YI90" s="27"/>
      <c r="YJ90" s="27"/>
      <c r="YK90" s="27"/>
      <c r="YL90" s="27"/>
      <c r="YM90" s="27"/>
      <c r="YN90" s="27"/>
      <c r="YO90" s="27">
        <v>1</v>
      </c>
      <c r="YP90" s="27"/>
      <c r="YQ90" s="27"/>
      <c r="YR90" s="27"/>
      <c r="YS90" s="27">
        <v>1</v>
      </c>
      <c r="YT90" s="27"/>
      <c r="YU90" s="27"/>
      <c r="YV90" s="27"/>
      <c r="YW90" s="27"/>
      <c r="YX90" s="27"/>
      <c r="YY90" s="27"/>
      <c r="YZ90" s="27"/>
      <c r="ZA90" s="27"/>
      <c r="ZB90" s="27"/>
      <c r="ZC90" s="27"/>
      <c r="ZD90" s="27"/>
      <c r="ZE90" s="27"/>
      <c r="ZF90" s="27"/>
      <c r="ZG90" s="27"/>
      <c r="ZH90" s="27"/>
      <c r="ZI90" s="27"/>
      <c r="ZJ90" s="27"/>
      <c r="ZK90" s="27"/>
      <c r="ZL90" s="27"/>
      <c r="ZM90" s="27"/>
      <c r="ZN90" s="27"/>
      <c r="ZO90" s="13" t="s">
        <v>42</v>
      </c>
      <c r="ZP90" s="27"/>
      <c r="ZQ90" s="27"/>
      <c r="ZR90" s="27"/>
      <c r="ZS90" s="27"/>
      <c r="ZT90" s="27"/>
      <c r="ZU90" s="27"/>
      <c r="ZV90" s="27"/>
      <c r="ZW90" s="27"/>
      <c r="ZX90" s="27"/>
      <c r="ZY90" s="27"/>
      <c r="ZZ90" s="27"/>
      <c r="AAA90" s="27"/>
      <c r="AAB90" s="27"/>
      <c r="AAC90" s="27"/>
      <c r="AAD90" s="27"/>
      <c r="AAE90" s="27"/>
      <c r="AAF90" s="27"/>
      <c r="AAG90" s="27"/>
      <c r="AAH90" s="27"/>
      <c r="AAI90" s="27"/>
      <c r="AAJ90" s="27"/>
      <c r="AAK90" s="27"/>
      <c r="AAL90" s="27"/>
      <c r="AAM90" s="27"/>
      <c r="AAN90" s="27"/>
      <c r="AAO90" s="27"/>
      <c r="AAP90" s="27"/>
      <c r="AAQ90" s="27"/>
      <c r="AAR90" s="27"/>
      <c r="AAS90" s="27"/>
      <c r="AAT90" s="27"/>
      <c r="AAU90" s="27"/>
      <c r="AAV90" s="27"/>
      <c r="AAW90" s="27"/>
      <c r="AAX90" s="27"/>
      <c r="AAY90" s="27"/>
      <c r="AAZ90" s="27"/>
      <c r="ABA90" s="27"/>
      <c r="ABB90" s="27"/>
      <c r="ABC90" s="27"/>
      <c r="ABD90" s="27"/>
      <c r="ABE90" s="27"/>
      <c r="ABF90" s="27"/>
      <c r="ABG90" s="27"/>
      <c r="ABH90" s="30"/>
    </row>
  </sheetData>
  <mergeCells count="97">
    <mergeCell ref="HP2:IB2"/>
    <mergeCell ref="CC2:CO2"/>
    <mergeCell ref="CP2:DB2"/>
    <mergeCell ref="DC2:DO2"/>
    <mergeCell ref="DP2:EB2"/>
    <mergeCell ref="EC2:EO2"/>
    <mergeCell ref="EP2:FB2"/>
    <mergeCell ref="FC2:FO2"/>
    <mergeCell ref="FP2:GB2"/>
    <mergeCell ref="GC2:GO2"/>
    <mergeCell ref="GP2:HB2"/>
    <mergeCell ref="HC2:HO2"/>
    <mergeCell ref="BP2:CB2"/>
    <mergeCell ref="C2:O2"/>
    <mergeCell ref="P2:AB2"/>
    <mergeCell ref="AC2:AO2"/>
    <mergeCell ref="AP2:BB2"/>
    <mergeCell ref="BC2:BO2"/>
    <mergeCell ref="C1:DO1"/>
    <mergeCell ref="DP1:IB1"/>
    <mergeCell ref="ID1:KN1"/>
    <mergeCell ref="KO1:MY1"/>
    <mergeCell ref="ID2:IJ2"/>
    <mergeCell ref="IK2:IQ2"/>
    <mergeCell ref="IR2:IX2"/>
    <mergeCell ref="IY2:JE2"/>
    <mergeCell ref="JF2:JL2"/>
    <mergeCell ref="JM2:JS2"/>
    <mergeCell ref="JT2:JZ2"/>
    <mergeCell ref="KA2:KG2"/>
    <mergeCell ref="KH2:KN2"/>
    <mergeCell ref="KO2:KU2"/>
    <mergeCell ref="KV2:LB2"/>
    <mergeCell ref="LC2:LI2"/>
    <mergeCell ref="LJ2:LP2"/>
    <mergeCell ref="LQ2:LW2"/>
    <mergeCell ref="LX2:MD2"/>
    <mergeCell ref="ME2:MK2"/>
    <mergeCell ref="ML2:MR2"/>
    <mergeCell ref="MS2:MY2"/>
    <mergeCell ref="NA1:SE1"/>
    <mergeCell ref="NA2:NO2"/>
    <mergeCell ref="NP2:OD2"/>
    <mergeCell ref="OE2:OS2"/>
    <mergeCell ref="OT2:PH2"/>
    <mergeCell ref="PI2:PW2"/>
    <mergeCell ref="PX2:QL2"/>
    <mergeCell ref="QM2:RA2"/>
    <mergeCell ref="RB2:RP2"/>
    <mergeCell ref="RQ2:SE2"/>
    <mergeCell ref="SG1:UQ1"/>
    <mergeCell ref="SG2:SM2"/>
    <mergeCell ref="SN2:ST2"/>
    <mergeCell ref="SU2:TA2"/>
    <mergeCell ref="TB2:TH2"/>
    <mergeCell ref="TI2:TO2"/>
    <mergeCell ref="TP2:TV2"/>
    <mergeCell ref="TW2:UC2"/>
    <mergeCell ref="UD2:UJ2"/>
    <mergeCell ref="UK2:UQ2"/>
    <mergeCell ref="WW2:XJ2"/>
    <mergeCell ref="XK2:XX2"/>
    <mergeCell ref="XY2:YL2"/>
    <mergeCell ref="YM2:YZ2"/>
    <mergeCell ref="ZA2:ZN2"/>
    <mergeCell ref="ZP1:ABH1"/>
    <mergeCell ref="ZP2:ZT2"/>
    <mergeCell ref="ZU2:ZY2"/>
    <mergeCell ref="ZZ2:AAD2"/>
    <mergeCell ref="AAE2:AAI2"/>
    <mergeCell ref="AAJ2:AAN2"/>
    <mergeCell ref="AAO2:AAS2"/>
    <mergeCell ref="AAT2:AAX2"/>
    <mergeCell ref="AAY2:ABC2"/>
    <mergeCell ref="ABD2:ABH2"/>
    <mergeCell ref="A67:A79"/>
    <mergeCell ref="A80:A90"/>
    <mergeCell ref="A9:A16"/>
    <mergeCell ref="A7:A8"/>
    <mergeCell ref="A17:A18"/>
    <mergeCell ref="A19:A20"/>
    <mergeCell ref="A23:A28"/>
    <mergeCell ref="ZO1:ZO3"/>
    <mergeCell ref="A59:A66"/>
    <mergeCell ref="A1:A3"/>
    <mergeCell ref="B1:B3"/>
    <mergeCell ref="IC1:IC3"/>
    <mergeCell ref="MZ1:MZ3"/>
    <mergeCell ref="SF1:SF3"/>
    <mergeCell ref="UR1:UR3"/>
    <mergeCell ref="A30:A38"/>
    <mergeCell ref="A41:A57"/>
    <mergeCell ref="US1:ZN1"/>
    <mergeCell ref="US2:VF2"/>
    <mergeCell ref="VG2:VT2"/>
    <mergeCell ref="VU2:WH2"/>
    <mergeCell ref="WI2:WV2"/>
  </mergeCells>
  <phoneticPr fontId="2" type="noConversion"/>
  <pageMargins left="0.7" right="0.7" top="0.75" bottom="0.75" header="0.3" footer="0.3"/>
  <pageSetup paperSize="256" orientation="portrait" horizontalDpi="203" verticalDpi="20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2022-08-09T14:13:57Z</dcterms:modified>
</cp:coreProperties>
</file>