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0560" activeTab="1"/>
  </bookViews>
  <sheets>
    <sheet name="metabolomFlaxInStat" sheetId="2" r:id="rId1"/>
    <sheet name="metabolomFlaxGroupInStat" sheetId="1" r:id="rId2"/>
    <sheet name="RI - Kovatc retention index" sheetId="3" r:id="rId3"/>
    <sheet name="Factor analysis" sheetId="4" r:id="rId4"/>
  </sheets>
  <calcPr calcId="144525"/>
</workbook>
</file>

<file path=xl/calcChain.xml><?xml version="1.0" encoding="utf-8"?>
<calcChain xmlns="http://schemas.openxmlformats.org/spreadsheetml/2006/main">
  <c r="G95" i="4" l="1"/>
  <c r="F95" i="4"/>
  <c r="E95" i="4"/>
  <c r="D95" i="4"/>
  <c r="C95" i="4"/>
  <c r="B95" i="4"/>
  <c r="V111" i="3" l="1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DF17" i="2" l="1"/>
  <c r="DE17" i="2"/>
  <c r="DD17" i="2"/>
  <c r="DC17" i="2"/>
  <c r="DF16" i="2"/>
  <c r="DE16" i="2"/>
  <c r="DD16" i="2"/>
  <c r="DC16" i="2"/>
  <c r="DF15" i="2"/>
  <c r="DE15" i="2"/>
  <c r="DD15" i="2"/>
  <c r="DC15" i="2"/>
  <c r="DF14" i="2"/>
  <c r="DE14" i="2"/>
  <c r="DD14" i="2"/>
  <c r="DC14" i="2"/>
  <c r="DF13" i="2"/>
  <c r="DE13" i="2"/>
  <c r="DD13" i="2"/>
  <c r="DC13" i="2"/>
  <c r="DF12" i="2"/>
  <c r="DE12" i="2"/>
  <c r="DD12" i="2"/>
  <c r="DC12" i="2"/>
  <c r="DF11" i="2"/>
  <c r="DE11" i="2"/>
  <c r="DD11" i="2"/>
  <c r="DC11" i="2"/>
  <c r="DF10" i="2"/>
  <c r="DE10" i="2"/>
  <c r="DD10" i="2"/>
  <c r="DC10" i="2"/>
  <c r="DF9" i="2"/>
  <c r="DE9" i="2"/>
  <c r="DD9" i="2"/>
  <c r="DC9" i="2"/>
  <c r="DF8" i="2"/>
  <c r="DE8" i="2"/>
  <c r="DD8" i="2"/>
  <c r="DC8" i="2"/>
  <c r="DF7" i="2"/>
  <c r="DE7" i="2"/>
  <c r="DD7" i="2"/>
  <c r="DC7" i="2"/>
  <c r="DF6" i="2"/>
  <c r="DE6" i="2"/>
  <c r="DD6" i="2"/>
  <c r="DC6" i="2"/>
  <c r="DF5" i="2"/>
  <c r="DE5" i="2"/>
  <c r="DD5" i="2"/>
  <c r="DC5" i="2"/>
  <c r="DF4" i="2"/>
  <c r="DE4" i="2"/>
  <c r="DD4" i="2"/>
  <c r="DC4" i="2"/>
  <c r="DF3" i="2"/>
  <c r="DE3" i="2"/>
  <c r="DD3" i="2"/>
  <c r="DC3" i="2"/>
  <c r="DF2" i="2"/>
  <c r="DE2" i="2"/>
  <c r="DD2" i="2"/>
  <c r="DC2" i="2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</calcChain>
</file>

<file path=xl/sharedStrings.xml><?xml version="1.0" encoding="utf-8"?>
<sst xmlns="http://schemas.openxmlformats.org/spreadsheetml/2006/main" count="508" uniqueCount="290">
  <si>
    <t>GrOK</t>
  </si>
  <si>
    <t>OrA</t>
  </si>
  <si>
    <t>AA</t>
  </si>
  <si>
    <t>PhAl</t>
  </si>
  <si>
    <t>PhtSt</t>
  </si>
  <si>
    <t>PhSb</t>
  </si>
  <si>
    <t>FA</t>
  </si>
  <si>
    <t>Gll</t>
  </si>
  <si>
    <t>Pentose</t>
  </si>
  <si>
    <t>Hexose</t>
  </si>
  <si>
    <t>Msug</t>
  </si>
  <si>
    <t>DiSug</t>
  </si>
  <si>
    <t>Рsug</t>
  </si>
  <si>
    <t>ТSug</t>
  </si>
  <si>
    <t>HCArom</t>
  </si>
  <si>
    <t>All</t>
  </si>
  <si>
    <t>AACarb</t>
  </si>
  <si>
    <t>FAgllPF</t>
  </si>
  <si>
    <t>SugGlald</t>
  </si>
  <si>
    <t>OrA%</t>
  </si>
  <si>
    <t>AA%</t>
  </si>
  <si>
    <t>PhAl%</t>
  </si>
  <si>
    <t>PhtSt%</t>
  </si>
  <si>
    <t>PhSb%</t>
  </si>
  <si>
    <t>FA%</t>
  </si>
  <si>
    <t>Gll%</t>
  </si>
  <si>
    <t>Pentose%</t>
  </si>
  <si>
    <t>Hexose%</t>
  </si>
  <si>
    <t>Msug%</t>
  </si>
  <si>
    <t>DiSug%</t>
  </si>
  <si>
    <t>Рsug%</t>
  </si>
  <si>
    <t>ТSug%</t>
  </si>
  <si>
    <t>HCArom%</t>
  </si>
  <si>
    <t>All%</t>
  </si>
  <si>
    <t>AACarb%</t>
  </si>
  <si>
    <t>FAgllPF%</t>
  </si>
  <si>
    <t>SugGlald%</t>
  </si>
  <si>
    <t>л-1 к-48</t>
  </si>
  <si>
    <t>л-3 к-3178</t>
  </si>
  <si>
    <t>л-5 к-4043</t>
  </si>
  <si>
    <t>л-3-2 к-6099</t>
  </si>
  <si>
    <t>л-2-3 к-6210</t>
  </si>
  <si>
    <t>л-1-1 к-6272</t>
  </si>
  <si>
    <t>л-1 к-6284</t>
  </si>
  <si>
    <t>л-2 к-6392</t>
  </si>
  <si>
    <t>л-1 к-6608</t>
  </si>
  <si>
    <t>л-1 к-6634</t>
  </si>
  <si>
    <t>л-1 к-6815</t>
  </si>
  <si>
    <t>л-1-1 к-7659</t>
  </si>
  <si>
    <t>л-1 и-548145</t>
  </si>
  <si>
    <t>л-1 и-588294</t>
  </si>
  <si>
    <t>л-1-2 и-601679</t>
  </si>
  <si>
    <t>л-1 и-606307</t>
  </si>
  <si>
    <t>gc</t>
  </si>
  <si>
    <t>chOK</t>
  </si>
  <si>
    <t xml:space="preserve">lactic </t>
  </si>
  <si>
    <t>pyruvic</t>
  </si>
  <si>
    <t xml:space="preserve">methylmalonic </t>
  </si>
  <si>
    <t xml:space="preserve">oxalic </t>
  </si>
  <si>
    <t>3hydroxypr</t>
  </si>
  <si>
    <t xml:space="preserve">phosph </t>
  </si>
  <si>
    <t>methph</t>
  </si>
  <si>
    <t>benzoic</t>
  </si>
  <si>
    <t>PHBA</t>
  </si>
  <si>
    <t xml:space="preserve">nicotinic </t>
  </si>
  <si>
    <t xml:space="preserve">succinic </t>
  </si>
  <si>
    <t xml:space="preserve">glyceric </t>
  </si>
  <si>
    <t>5hydroxypipecolic</t>
  </si>
  <si>
    <t xml:space="preserve">malic </t>
  </si>
  <si>
    <t>Salicylic</t>
  </si>
  <si>
    <t>Threonate</t>
  </si>
  <si>
    <t>Tartaric</t>
  </si>
  <si>
    <t xml:space="preserve">azelaic </t>
  </si>
  <si>
    <t>ribonic</t>
  </si>
  <si>
    <t>gluALactn</t>
  </si>
  <si>
    <t>gallic</t>
  </si>
  <si>
    <t>gluconic</t>
  </si>
  <si>
    <t>IdPUA</t>
  </si>
  <si>
    <t>SumOrA</t>
  </si>
  <si>
    <t>Ala</t>
  </si>
  <si>
    <t>Gly</t>
  </si>
  <si>
    <t>Pro</t>
  </si>
  <si>
    <t>Hyp</t>
  </si>
  <si>
    <t>Val</t>
  </si>
  <si>
    <t>Leu</t>
  </si>
  <si>
    <t>Ser</t>
  </si>
  <si>
    <t>Thr</t>
  </si>
  <si>
    <t>Asp</t>
  </si>
  <si>
    <t>Orn</t>
  </si>
  <si>
    <t>Glu</t>
  </si>
  <si>
    <t>GABA</t>
  </si>
  <si>
    <t>Phe</t>
  </si>
  <si>
    <t>His</t>
  </si>
  <si>
    <t>TUR</t>
  </si>
  <si>
    <t>SumAA</t>
  </si>
  <si>
    <t>erythl</t>
  </si>
  <si>
    <t>glycerol</t>
  </si>
  <si>
    <t>glyclphs</t>
  </si>
  <si>
    <t>xyltl</t>
  </si>
  <si>
    <t>mannitol</t>
  </si>
  <si>
    <t>dulcl</t>
  </si>
  <si>
    <t>mInozl</t>
  </si>
  <si>
    <t>Inozl</t>
  </si>
  <si>
    <t>galtl</t>
  </si>
  <si>
    <t>SumPhAl</t>
  </si>
  <si>
    <t>campstrl</t>
  </si>
  <si>
    <t>sitostrl</t>
  </si>
  <si>
    <t>Sum PhtSt</t>
  </si>
  <si>
    <t>сoniferol</t>
  </si>
  <si>
    <t>kaemph</t>
  </si>
  <si>
    <t>caffeic</t>
  </si>
  <si>
    <t xml:space="preserve">vanillic </t>
  </si>
  <si>
    <t xml:space="preserve">ferulic </t>
  </si>
  <si>
    <t>SumPhSb</t>
  </si>
  <si>
    <t>pel</t>
  </si>
  <si>
    <t>lau</t>
  </si>
  <si>
    <t>pal</t>
  </si>
  <si>
    <t>lio</t>
  </si>
  <si>
    <t>ole</t>
  </si>
  <si>
    <t>lin</t>
  </si>
  <si>
    <t>vac</t>
  </si>
  <si>
    <t>ste</t>
  </si>
  <si>
    <t>eic</t>
  </si>
  <si>
    <t>glin</t>
  </si>
  <si>
    <t>lign</t>
  </si>
  <si>
    <t>SumFA</t>
  </si>
  <si>
    <t>MAG1</t>
  </si>
  <si>
    <t>MAG2</t>
  </si>
  <si>
    <t>MAG3</t>
  </si>
  <si>
    <t>DAG</t>
  </si>
  <si>
    <t>sumGll</t>
  </si>
  <si>
    <t>parC18</t>
  </si>
  <si>
    <t>Xyl</t>
  </si>
  <si>
    <t>Ara</t>
  </si>
  <si>
    <t>Lyx</t>
  </si>
  <si>
    <t>Rib</t>
  </si>
  <si>
    <t>SumPentose</t>
  </si>
  <si>
    <t>Fruct</t>
  </si>
  <si>
    <t>Sorb</t>
  </si>
  <si>
    <t>Gal</t>
  </si>
  <si>
    <t>Man</t>
  </si>
  <si>
    <t>methGluD</t>
  </si>
  <si>
    <t>SumHexose</t>
  </si>
  <si>
    <t>SumMsug</t>
  </si>
  <si>
    <t>Suc</t>
  </si>
  <si>
    <t>Melib</t>
  </si>
  <si>
    <t>Malt</t>
  </si>
  <si>
    <t>SumDsug</t>
  </si>
  <si>
    <t>Raf</t>
  </si>
  <si>
    <t>Tur</t>
  </si>
  <si>
    <t>SumРsug</t>
  </si>
  <si>
    <t>2OgliDgal</t>
  </si>
  <si>
    <t>SumТSug</t>
  </si>
  <si>
    <t>carbam</t>
  </si>
  <si>
    <t>glAld</t>
  </si>
  <si>
    <t>quinoline</t>
  </si>
  <si>
    <t>Iquinoline</t>
  </si>
  <si>
    <t>SumHCArom</t>
  </si>
  <si>
    <t>sumAll</t>
  </si>
  <si>
    <t>SumAACarb</t>
  </si>
  <si>
    <t>SumFAgllPF</t>
  </si>
  <si>
    <t>SumSugGlald</t>
  </si>
  <si>
    <t>RI = 1076.6</t>
  </si>
  <si>
    <t>RI = 1280.1</t>
  </si>
  <si>
    <t>RI = 1834.1</t>
  </si>
  <si>
    <t>RI = 1845.7</t>
  </si>
  <si>
    <t>RI = 1876.3</t>
  </si>
  <si>
    <t>RI = 1922.2</t>
  </si>
  <si>
    <t>RI = 1866.0</t>
  </si>
  <si>
    <t>RI = 1870.6</t>
  </si>
  <si>
    <t>RI = 2699.5</t>
  </si>
  <si>
    <t>RI = 1088.8</t>
  </si>
  <si>
    <t>RI = 1103.0</t>
  </si>
  <si>
    <t>RI = 1142.5</t>
  </si>
  <si>
    <t>RI = 1217.1</t>
  </si>
  <si>
    <t>RI = 1242.0</t>
  </si>
  <si>
    <t>RI = 1257.9</t>
  </si>
  <si>
    <t>RI = 1282.4</t>
  </si>
  <si>
    <t>RI = 1298.5</t>
  </si>
  <si>
    <t>RI = 1299.1</t>
  </si>
  <si>
    <t>RI = 1314.8</t>
  </si>
  <si>
    <t>RI = 1339.6</t>
  </si>
  <si>
    <t>RI = 1395.0</t>
  </si>
  <si>
    <t>RI = 1495.5</t>
  </si>
  <si>
    <t>RI = 1527.4</t>
  </si>
  <si>
    <t>RI = 1562.4</t>
  </si>
  <si>
    <t>RI = 1637.1</t>
  </si>
  <si>
    <t>RI = 1681.4</t>
  </si>
  <si>
    <t>RI = 1809.1</t>
  </si>
  <si>
    <t>RI = 1924.6</t>
  </si>
  <si>
    <t>RI = 2037.7</t>
  </si>
  <si>
    <t>RI = 3263.3</t>
  </si>
  <si>
    <t>RI = 3354.9</t>
  </si>
  <si>
    <t>RI = 1127.3</t>
  </si>
  <si>
    <t>RI = 1141.1</t>
  </si>
  <si>
    <t>RI = 1233.5</t>
  </si>
  <si>
    <t>RI = 1287.2</t>
  </si>
  <si>
    <t>RI = 1563.1</t>
  </si>
  <si>
    <t>RI = 1635.9</t>
  </si>
  <si>
    <t>RI = 1783.1</t>
  </si>
  <si>
    <t>RI = 2039.2</t>
  </si>
  <si>
    <t>RI = 2141.1</t>
  </si>
  <si>
    <t>RI = 2202.8</t>
  </si>
  <si>
    <t>RI = 2207.8</t>
  </si>
  <si>
    <t>RI = 2215.1</t>
  </si>
  <si>
    <t>RI = 2234.3</t>
  </si>
  <si>
    <t>RI = 2430.1</t>
  </si>
  <si>
    <t>RI = 1300.5</t>
  </si>
  <si>
    <t>RI = 1519.8</t>
  </si>
  <si>
    <t>RI = 1630.0</t>
  </si>
  <si>
    <t>RI = 1732.8</t>
  </si>
  <si>
    <t>RI = 1949.2</t>
  </si>
  <si>
    <t>RI = 1969.5</t>
  </si>
  <si>
    <t>RI = 1127.8</t>
  </si>
  <si>
    <t>RI = 1626.7</t>
  </si>
  <si>
    <t>RI = 1629.4</t>
  </si>
  <si>
    <t>RI = 3056.6</t>
  </si>
  <si>
    <t>RI = 1623.4</t>
  </si>
  <si>
    <t>RI = 2589.7</t>
  </si>
  <si>
    <t>RI = 1125.0</t>
  </si>
  <si>
    <t>RI = 1517.1</t>
  </si>
  <si>
    <t>RI = 1617.7</t>
  </si>
  <si>
    <t>RI = 1806.3</t>
  </si>
  <si>
    <t>RI = 1979.2</t>
  </si>
  <si>
    <t>RI = 2036.1</t>
  </si>
  <si>
    <t>RI = 2120.5</t>
  </si>
  <si>
    <t>RI = 2195.2</t>
  </si>
  <si>
    <t>RI = 2796.8</t>
  </si>
  <si>
    <t>RI = 1187.7</t>
  </si>
  <si>
    <t>RI = 1531.0</t>
  </si>
  <si>
    <t>RI = 1951.6</t>
  </si>
  <si>
    <t>RI = 1941.9</t>
  </si>
  <si>
    <t>RI = 4356.4</t>
  </si>
  <si>
    <t>RI = 1794.4</t>
  </si>
  <si>
    <t>RI = 2865.1</t>
  </si>
  <si>
    <t>RI = 1135.8</t>
  </si>
  <si>
    <t>RI = 2040.0</t>
  </si>
  <si>
    <t>RI = 2081.3</t>
  </si>
  <si>
    <t>RI = 1599.1</t>
  </si>
  <si>
    <t>RI = 3089.2</t>
  </si>
  <si>
    <t>RI = 2215.3</t>
  </si>
  <si>
    <t>RI = 2732.1</t>
  </si>
  <si>
    <t>RI = 2952.6</t>
  </si>
  <si>
    <t>RI = 2770.1</t>
  </si>
  <si>
    <t>RI = 2838.9</t>
  </si>
  <si>
    <t>RI = 2840.0</t>
  </si>
  <si>
    <t>RI - Kovatc retention index</t>
  </si>
  <si>
    <t>RI = 1594.6</t>
  </si>
  <si>
    <t>RI = 1635.7</t>
  </si>
  <si>
    <t>RI = 1676.8</t>
  </si>
  <si>
    <t>RI = 2723.1</t>
  </si>
  <si>
    <t>RI = 3498.6</t>
  </si>
  <si>
    <t>F1</t>
  </si>
  <si>
    <t>F2</t>
  </si>
  <si>
    <t>F3</t>
  </si>
  <si>
    <t>F4</t>
  </si>
  <si>
    <t>F5</t>
  </si>
  <si>
    <t>F6</t>
  </si>
  <si>
    <t>ch</t>
  </si>
  <si>
    <t>lactic</t>
  </si>
  <si>
    <t>methylmalonic</t>
  </si>
  <si>
    <t>oxalic</t>
  </si>
  <si>
    <t>phosph</t>
  </si>
  <si>
    <t>nicotinic</t>
  </si>
  <si>
    <t>succinic</t>
  </si>
  <si>
    <t>glyceric</t>
  </si>
  <si>
    <t>malic</t>
  </si>
  <si>
    <t>salicylic</t>
  </si>
  <si>
    <t>threonate</t>
  </si>
  <si>
    <t>tartaric</t>
  </si>
  <si>
    <t>azelaic</t>
  </si>
  <si>
    <t>Tyr</t>
  </si>
  <si>
    <t>inozl</t>
  </si>
  <si>
    <t>vanillic</t>
  </si>
  <si>
    <t>ferulic</t>
  </si>
  <si>
    <t>Pel</t>
  </si>
  <si>
    <t>Lau</t>
  </si>
  <si>
    <t>Pal</t>
  </si>
  <si>
    <t>Lio</t>
  </si>
  <si>
    <t>Ole</t>
  </si>
  <si>
    <t>Lin</t>
  </si>
  <si>
    <t>Vac</t>
  </si>
  <si>
    <t>Ste</t>
  </si>
  <si>
    <t>Eic</t>
  </si>
  <si>
    <t>gLin</t>
  </si>
  <si>
    <t>Lign</t>
  </si>
  <si>
    <t>parfC18</t>
  </si>
  <si>
    <t>gluc</t>
  </si>
  <si>
    <t>Expl.Var</t>
  </si>
  <si>
    <t>Prp.Totl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</si>
</sst>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0" borderId="0" xfId="0" applyAlignment="1">
      <alignment vertical="top" wrapText="1"/>
    </xf>
    <xf numFmtId="0" fontId="2" fillId="0" borderId="0" xfId="1" applyFont="1" applyFill="1" applyBorder="1" applyAlignment="1">
      <alignment shrinkToFit="1"/>
    </xf>
    <xf numFmtId="0" fontId="0" fillId="0" borderId="0" xfId="0" applyFont="1" applyFill="1" applyBorder="1" applyAlignment="1">
      <alignment vertical="top" shrinkToFit="1"/>
    </xf>
    <xf numFmtId="0" fontId="0" fillId="2" borderId="0" xfId="0" applyFont="1" applyFill="1" applyBorder="1" applyAlignment="1">
      <alignment vertical="top" shrinkToFit="1"/>
    </xf>
    <xf numFmtId="0" fontId="0" fillId="3" borderId="0" xfId="0" applyFont="1" applyFill="1" applyBorder="1" applyAlignment="1">
      <alignment vertical="top" shrinkToFit="1"/>
    </xf>
    <xf numFmtId="0" fontId="0" fillId="4" borderId="0" xfId="0" applyFont="1" applyFill="1" applyBorder="1" applyAlignment="1">
      <alignment vertical="top" shrinkToFit="1"/>
    </xf>
    <xf numFmtId="0" fontId="0" fillId="0" borderId="0" xfId="0" applyAlignment="1">
      <alignment shrinkToFit="1"/>
    </xf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1" fontId="0" fillId="0" borderId="0" xfId="0" applyNumberFormat="1" applyAlignment="1">
      <alignment shrinkToFit="1"/>
    </xf>
    <xf numFmtId="1" fontId="0" fillId="0" borderId="0" xfId="0" applyNumberFormat="1" applyBorder="1"/>
    <xf numFmtId="1" fontId="0" fillId="0" borderId="0" xfId="0" applyNumberFormat="1" applyBorder="1" applyAlignment="1">
      <alignment shrinkToFit="1"/>
    </xf>
    <xf numFmtId="2" fontId="0" fillId="0" borderId="0" xfId="0" applyNumberFormat="1" applyBorder="1"/>
    <xf numFmtId="164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shrinkToFit="1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2" fillId="0" borderId="0" xfId="0" applyFont="1" applyFill="1" applyBorder="1" applyAlignment="1">
      <alignment vertical="top" shrinkToFit="1"/>
    </xf>
    <xf numFmtId="0" fontId="3" fillId="0" borderId="0" xfId="0" applyFont="1" applyAlignment="1">
      <alignment horizontal="center" vertical="top"/>
    </xf>
    <xf numFmtId="0" fontId="2" fillId="0" borderId="0" xfId="0" applyFont="1"/>
    <xf numFmtId="0" fontId="3" fillId="5" borderId="0" xfId="0" applyFont="1" applyFill="1" applyAlignment="1">
      <alignment horizontal="left" vertical="center" shrinkToFit="1"/>
    </xf>
    <xf numFmtId="2" fontId="3" fillId="0" borderId="0" xfId="0" applyNumberFormat="1" applyFont="1" applyAlignment="1">
      <alignment horizontal="right" vertical="center"/>
    </xf>
    <xf numFmtId="2" fontId="3" fillId="6" borderId="0" xfId="0" applyNumberFormat="1" applyFont="1" applyFill="1" applyAlignment="1">
      <alignment horizontal="right" vertical="center"/>
    </xf>
    <xf numFmtId="2" fontId="3" fillId="2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horizontal="left" vertical="center" shrinkToFit="1"/>
    </xf>
    <xf numFmtId="0" fontId="3" fillId="4" borderId="0" xfId="0" applyFont="1" applyFill="1" applyAlignment="1">
      <alignment horizontal="left" vertical="center" shrinkToFit="1"/>
    </xf>
    <xf numFmtId="0" fontId="3" fillId="8" borderId="0" xfId="0" applyFont="1" applyFill="1" applyAlignment="1">
      <alignment horizontal="left" vertical="center" shrinkToFit="1"/>
    </xf>
    <xf numFmtId="0" fontId="3" fillId="2" borderId="0" xfId="0" applyFont="1" applyFill="1" applyAlignment="1">
      <alignment horizontal="left" vertical="center" shrinkToFit="1"/>
    </xf>
    <xf numFmtId="0" fontId="3" fillId="9" borderId="0" xfId="0" applyFont="1" applyFill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shrinkToFit="1"/>
    </xf>
  </cellXfs>
  <cellStyles count="2">
    <cellStyle name="Обычный" xfId="0" builtinId="0"/>
    <cellStyle name="Обычный 3" xfId="1"/>
  </cellStyles>
  <dxfs count="18">
    <dxf>
      <fill>
        <patternFill>
          <bgColor rgb="FFFFC000"/>
        </patternFill>
      </fill>
    </dxf>
    <dxf>
      <fill>
        <patternFill>
          <bgColor rgb="FFFF66FF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7" tint="-0.24994659260841701"/>
        </patternFill>
      </fill>
    </dxf>
    <dxf>
      <fill>
        <patternFill>
          <bgColor rgb="FFFF66FF"/>
        </patternFill>
      </fill>
    </dxf>
    <dxf>
      <font>
        <b val="0"/>
        <i/>
      </font>
      <fill>
        <patternFill>
          <bgColor rgb="FF92D050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 val="0"/>
        <i/>
      </font>
      <fill>
        <patternFill>
          <bgColor rgb="FF92D050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66FF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7" tint="-0.24994659260841701"/>
        </patternFill>
      </fill>
    </dxf>
    <dxf>
      <fill>
        <patternFill>
          <bgColor rgb="FFFF66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18"/>
  <sheetViews>
    <sheetView zoomScaleNormal="100" workbookViewId="0">
      <selection activeCell="DG2" sqref="DG2:DL17"/>
    </sheetView>
  </sheetViews>
  <sheetFormatPr defaultRowHeight="12.75" x14ac:dyDescent="0.2"/>
  <cols>
    <col min="1" max="1" width="4" bestFit="1" customWidth="1"/>
    <col min="2" max="2" width="9.5703125" style="7" customWidth="1"/>
    <col min="3" max="3" width="6.5703125" customWidth="1"/>
    <col min="4" max="5" width="6.28515625" customWidth="1"/>
    <col min="6" max="6" width="5.140625" customWidth="1"/>
    <col min="7" max="7" width="6.28515625" customWidth="1"/>
    <col min="8" max="8" width="6" customWidth="1"/>
    <col min="9" max="9" width="6.140625" customWidth="1"/>
    <col min="10" max="10" width="5.42578125" customWidth="1"/>
    <col min="11" max="11" width="5.85546875" customWidth="1"/>
    <col min="12" max="12" width="5.28515625" customWidth="1"/>
    <col min="13" max="13" width="6.7109375" customWidth="1"/>
    <col min="14" max="14" width="5.140625" customWidth="1"/>
    <col min="15" max="15" width="6.140625" customWidth="1"/>
    <col min="16" max="16" width="5.5703125" customWidth="1"/>
    <col min="17" max="17" width="5.85546875" customWidth="1"/>
    <col min="18" max="18" width="6.28515625" customWidth="1"/>
    <col min="19" max="19" width="6" customWidth="1"/>
    <col min="20" max="20" width="5.5703125" customWidth="1"/>
    <col min="21" max="22" width="6.42578125" customWidth="1"/>
    <col min="23" max="23" width="5.5703125" customWidth="1"/>
    <col min="24" max="24" width="6.7109375" customWidth="1"/>
    <col min="25" max="25" width="5.140625" customWidth="1"/>
    <col min="26" max="26" width="6.85546875" customWidth="1"/>
    <col min="27" max="27" width="7.140625" customWidth="1"/>
    <col min="28" max="28" width="6.5703125" customWidth="1"/>
    <col min="29" max="29" width="7" customWidth="1"/>
    <col min="30" max="30" width="8.140625" customWidth="1"/>
    <col min="31" max="31" width="6.28515625" customWidth="1"/>
    <col min="32" max="32" width="6.42578125" customWidth="1"/>
    <col min="33" max="33" width="6.28515625" customWidth="1"/>
    <col min="34" max="34" width="7.5703125" customWidth="1"/>
    <col min="35" max="42" width="8.140625" customWidth="1"/>
    <col min="43" max="43" width="7.140625" customWidth="1"/>
    <col min="44" max="44" width="6.7109375" customWidth="1"/>
    <col min="45" max="45" width="6.85546875" customWidth="1"/>
    <col min="46" max="46" width="7" customWidth="1"/>
    <col min="47" max="47" width="6.7109375" customWidth="1"/>
    <col min="48" max="49" width="5.85546875" customWidth="1"/>
    <col min="50" max="50" width="5.7109375" customWidth="1"/>
    <col min="51" max="51" width="5.5703125" customWidth="1"/>
    <col min="52" max="52" width="8.140625" customWidth="1"/>
    <col min="53" max="53" width="7" customWidth="1"/>
    <col min="54" max="54" width="6.28515625" customWidth="1"/>
    <col min="55" max="58" width="8.140625" customWidth="1"/>
    <col min="59" max="59" width="7" customWidth="1"/>
    <col min="60" max="60" width="9.140625" customWidth="1"/>
    <col min="61" max="61" width="8.140625" customWidth="1"/>
    <col min="62" max="62" width="7" customWidth="1"/>
    <col min="63" max="63" width="6.85546875" customWidth="1"/>
    <col min="64" max="64" width="6.42578125" customWidth="1"/>
    <col min="65" max="65" width="6.5703125" customWidth="1"/>
    <col min="66" max="66" width="6.42578125" customWidth="1"/>
    <col min="67" max="67" width="7" customWidth="1"/>
    <col min="68" max="68" width="5.5703125" customWidth="1"/>
    <col min="69" max="70" width="6.42578125" customWidth="1"/>
    <col min="71" max="71" width="7.85546875" customWidth="1"/>
    <col min="72" max="72" width="7.140625" customWidth="1"/>
    <col min="73" max="73" width="7" customWidth="1"/>
    <col min="74" max="74" width="5.85546875" customWidth="1"/>
    <col min="75" max="75" width="7" customWidth="1"/>
    <col min="76" max="76" width="5.42578125" customWidth="1"/>
    <col min="77" max="77" width="6" customWidth="1"/>
    <col min="78" max="78" width="6.28515625" customWidth="1"/>
    <col min="79" max="79" width="5.5703125" customWidth="1"/>
    <col min="80" max="81" width="7.140625" customWidth="1"/>
    <col min="82" max="82" width="6.28515625" customWidth="1"/>
    <col min="83" max="83" width="6.140625" customWidth="1"/>
    <col min="84" max="84" width="6.7109375" customWidth="1"/>
    <col min="85" max="85" width="7.140625" customWidth="1"/>
    <col min="86" max="86" width="6.7109375" customWidth="1"/>
    <col min="87" max="87" width="7.85546875" customWidth="1"/>
    <col min="88" max="89" width="5.85546875" customWidth="1"/>
    <col min="90" max="90" width="6.140625" customWidth="1"/>
    <col min="91" max="91" width="5.85546875" customWidth="1"/>
    <col min="92" max="92" width="6" customWidth="1"/>
    <col min="93" max="93" width="7.140625" customWidth="1"/>
    <col min="94" max="94" width="6.85546875" customWidth="1"/>
    <col min="95" max="95" width="6" customWidth="1"/>
    <col min="96" max="96" width="7" customWidth="1"/>
    <col min="97" max="101" width="8.140625" customWidth="1"/>
    <col min="102" max="102" width="6.140625" customWidth="1"/>
    <col min="103" max="103" width="8.140625" customWidth="1"/>
    <col min="104" max="106" width="5.7109375" customWidth="1"/>
    <col min="107" max="107" width="6" customWidth="1"/>
    <col min="108" max="108" width="5.42578125" customWidth="1"/>
  </cols>
  <sheetData>
    <row r="1" spans="1:116" s="1" customFormat="1" ht="12.75" customHeight="1" x14ac:dyDescent="0.2">
      <c r="A1" s="1" t="s">
        <v>53</v>
      </c>
      <c r="B1" s="2" t="s">
        <v>54</v>
      </c>
      <c r="C1" s="3" t="s">
        <v>55</v>
      </c>
      <c r="D1" s="4" t="s">
        <v>56</v>
      </c>
      <c r="E1" s="3" t="s">
        <v>57</v>
      </c>
      <c r="F1" s="3" t="s">
        <v>58</v>
      </c>
      <c r="G1" s="3" t="s">
        <v>59</v>
      </c>
      <c r="H1" s="3" t="s">
        <v>60</v>
      </c>
      <c r="I1" s="4" t="s">
        <v>61</v>
      </c>
      <c r="J1" s="3" t="s">
        <v>62</v>
      </c>
      <c r="K1" s="4" t="s">
        <v>63</v>
      </c>
      <c r="L1" s="3" t="s">
        <v>64</v>
      </c>
      <c r="M1" s="3" t="s">
        <v>65</v>
      </c>
      <c r="N1" s="3" t="s">
        <v>66</v>
      </c>
      <c r="O1" s="3" t="s">
        <v>67</v>
      </c>
      <c r="P1" s="3" t="s">
        <v>68</v>
      </c>
      <c r="Q1" s="4" t="s">
        <v>69</v>
      </c>
      <c r="R1" s="4" t="s">
        <v>70</v>
      </c>
      <c r="S1" s="4" t="s">
        <v>71</v>
      </c>
      <c r="T1" s="3" t="s">
        <v>72</v>
      </c>
      <c r="U1" s="3" t="s">
        <v>73</v>
      </c>
      <c r="V1" s="5" t="s">
        <v>74</v>
      </c>
      <c r="W1" s="4" t="s">
        <v>75</v>
      </c>
      <c r="X1" s="4" t="s">
        <v>76</v>
      </c>
      <c r="Y1" s="4" t="s">
        <v>77</v>
      </c>
      <c r="Z1" s="6" t="s">
        <v>78</v>
      </c>
      <c r="AA1" s="3" t="s">
        <v>79</v>
      </c>
      <c r="AB1" s="3" t="s">
        <v>80</v>
      </c>
      <c r="AC1" s="5" t="s">
        <v>81</v>
      </c>
      <c r="AD1" s="3" t="s">
        <v>82</v>
      </c>
      <c r="AE1" s="3" t="s">
        <v>83</v>
      </c>
      <c r="AF1" s="3" t="s">
        <v>84</v>
      </c>
      <c r="AG1" s="3" t="s">
        <v>85</v>
      </c>
      <c r="AH1" s="3" t="s">
        <v>86</v>
      </c>
      <c r="AI1" s="3" t="s">
        <v>87</v>
      </c>
      <c r="AJ1" s="3" t="s">
        <v>88</v>
      </c>
      <c r="AK1" s="4" t="s">
        <v>89</v>
      </c>
      <c r="AL1" s="4" t="s">
        <v>90</v>
      </c>
      <c r="AM1" s="3" t="s">
        <v>91</v>
      </c>
      <c r="AN1" s="4" t="s">
        <v>92</v>
      </c>
      <c r="AO1" s="3" t="s">
        <v>93</v>
      </c>
      <c r="AP1" s="6" t="s">
        <v>94</v>
      </c>
      <c r="AQ1" s="3" t="s">
        <v>95</v>
      </c>
      <c r="AR1" s="3" t="s">
        <v>96</v>
      </c>
      <c r="AS1" s="3" t="s">
        <v>97</v>
      </c>
      <c r="AT1" s="3" t="s">
        <v>98</v>
      </c>
      <c r="AU1" s="4" t="s">
        <v>99</v>
      </c>
      <c r="AV1" s="3" t="s">
        <v>100</v>
      </c>
      <c r="AW1" s="3" t="s">
        <v>101</v>
      </c>
      <c r="AX1" s="3" t="s">
        <v>102</v>
      </c>
      <c r="AY1" s="3" t="s">
        <v>103</v>
      </c>
      <c r="AZ1" s="6" t="s">
        <v>104</v>
      </c>
      <c r="BA1" s="3" t="s">
        <v>105</v>
      </c>
      <c r="BB1" s="3" t="s">
        <v>106</v>
      </c>
      <c r="BC1" s="6" t="s">
        <v>107</v>
      </c>
      <c r="BD1" s="4" t="s">
        <v>108</v>
      </c>
      <c r="BE1" s="4" t="s">
        <v>109</v>
      </c>
      <c r="BF1" s="4" t="s">
        <v>110</v>
      </c>
      <c r="BG1" s="3" t="s">
        <v>111</v>
      </c>
      <c r="BH1" s="3" t="s">
        <v>112</v>
      </c>
      <c r="BI1" s="6" t="s">
        <v>113</v>
      </c>
      <c r="BJ1" s="4" t="s">
        <v>114</v>
      </c>
      <c r="BK1" s="3" t="s">
        <v>115</v>
      </c>
      <c r="BL1" s="3" t="s">
        <v>116</v>
      </c>
      <c r="BM1" s="3" t="s">
        <v>117</v>
      </c>
      <c r="BN1" s="3" t="s">
        <v>118</v>
      </c>
      <c r="BO1" s="3" t="s">
        <v>119</v>
      </c>
      <c r="BP1" s="3" t="s">
        <v>120</v>
      </c>
      <c r="BQ1" s="3" t="s">
        <v>121</v>
      </c>
      <c r="BR1" s="3" t="s">
        <v>122</v>
      </c>
      <c r="BS1" s="4" t="s">
        <v>123</v>
      </c>
      <c r="BT1" s="4" t="s">
        <v>124</v>
      </c>
      <c r="BU1" s="6" t="s">
        <v>125</v>
      </c>
      <c r="BV1" s="3" t="s">
        <v>126</v>
      </c>
      <c r="BW1" s="3" t="s">
        <v>127</v>
      </c>
      <c r="BX1" s="3" t="s">
        <v>128</v>
      </c>
      <c r="BY1" s="3" t="s">
        <v>129</v>
      </c>
      <c r="BZ1" s="6" t="s">
        <v>130</v>
      </c>
      <c r="CA1" s="4" t="s">
        <v>131</v>
      </c>
      <c r="CB1" s="3" t="s">
        <v>132</v>
      </c>
      <c r="CC1" s="3" t="s">
        <v>133</v>
      </c>
      <c r="CD1" s="4" t="s">
        <v>134</v>
      </c>
      <c r="CE1" s="3" t="s">
        <v>135</v>
      </c>
      <c r="CF1" s="6" t="s">
        <v>136</v>
      </c>
      <c r="CG1" s="3" t="s">
        <v>137</v>
      </c>
      <c r="CH1" s="3" t="s">
        <v>138</v>
      </c>
      <c r="CI1" s="3" t="s">
        <v>139</v>
      </c>
      <c r="CJ1" s="3" t="s">
        <v>89</v>
      </c>
      <c r="CK1" s="3" t="s">
        <v>140</v>
      </c>
      <c r="CL1" s="4" t="s">
        <v>141</v>
      </c>
      <c r="CM1" s="6" t="s">
        <v>142</v>
      </c>
      <c r="CN1" s="6" t="s">
        <v>143</v>
      </c>
      <c r="CO1" s="3" t="s">
        <v>144</v>
      </c>
      <c r="CP1" s="3" t="s">
        <v>145</v>
      </c>
      <c r="CQ1" s="3" t="s">
        <v>146</v>
      </c>
      <c r="CR1" s="6" t="s">
        <v>147</v>
      </c>
      <c r="CS1" s="4" t="s">
        <v>148</v>
      </c>
      <c r="CT1" s="3" t="s">
        <v>149</v>
      </c>
      <c r="CU1" s="6" t="s">
        <v>150</v>
      </c>
      <c r="CV1" s="4" t="s">
        <v>151</v>
      </c>
      <c r="CW1" s="6" t="s">
        <v>152</v>
      </c>
      <c r="CX1" s="3" t="s">
        <v>153</v>
      </c>
      <c r="CY1" s="3" t="s">
        <v>154</v>
      </c>
      <c r="CZ1" s="4" t="s">
        <v>155</v>
      </c>
      <c r="DA1" s="4" t="s">
        <v>156</v>
      </c>
      <c r="DB1" s="6" t="s">
        <v>157</v>
      </c>
      <c r="DC1" s="1" t="s">
        <v>158</v>
      </c>
      <c r="DD1" s="1" t="s">
        <v>159</v>
      </c>
      <c r="DE1" s="1" t="s">
        <v>160</v>
      </c>
      <c r="DF1" s="1" t="s">
        <v>161</v>
      </c>
      <c r="DG1" s="21" t="s">
        <v>252</v>
      </c>
      <c r="DH1" s="21" t="s">
        <v>253</v>
      </c>
      <c r="DI1" s="21" t="s">
        <v>254</v>
      </c>
      <c r="DJ1" s="21" t="s">
        <v>255</v>
      </c>
      <c r="DK1" s="21" t="s">
        <v>256</v>
      </c>
      <c r="DL1" s="21" t="s">
        <v>257</v>
      </c>
    </row>
    <row r="2" spans="1:116" x14ac:dyDescent="0.2">
      <c r="A2">
        <v>2</v>
      </c>
      <c r="B2" s="7" t="s">
        <v>37</v>
      </c>
      <c r="C2" s="8">
        <v>2.0866857344047647</v>
      </c>
      <c r="D2" s="8">
        <v>0.28095265434705996</v>
      </c>
      <c r="E2" s="8">
        <v>2.4</v>
      </c>
      <c r="F2" s="8">
        <v>2.3992280635310586</v>
      </c>
      <c r="G2" s="8">
        <v>0.61479212473898581</v>
      </c>
      <c r="H2" s="8">
        <v>30.030099805536938</v>
      </c>
      <c r="I2" s="8">
        <v>0.89989723832684099</v>
      </c>
      <c r="J2" s="8">
        <v>0.16153522760899647</v>
      </c>
      <c r="K2" s="8">
        <v>0.1604895075620941</v>
      </c>
      <c r="L2" s="8">
        <v>0.10980060492490046</v>
      </c>
      <c r="M2" s="8">
        <v>1.0487241154021905</v>
      </c>
      <c r="N2" s="8">
        <v>0.41255367028613993</v>
      </c>
      <c r="O2" s="8">
        <v>0.26200420709716238</v>
      </c>
      <c r="P2" s="8">
        <v>12.424957198729762</v>
      </c>
      <c r="Q2" s="8">
        <v>0.45136319319050588</v>
      </c>
      <c r="R2" s="8">
        <v>0.465041211404007</v>
      </c>
      <c r="S2" s="8">
        <v>1.9413815140786821</v>
      </c>
      <c r="T2" s="8">
        <v>6.3717786736383522</v>
      </c>
      <c r="U2" s="8">
        <v>1.4532906574547646</v>
      </c>
      <c r="V2" s="8">
        <v>7.1999999999999993</v>
      </c>
      <c r="W2" s="8">
        <v>1.4311590351866115</v>
      </c>
      <c r="X2" s="8">
        <v>0.914818712741581</v>
      </c>
      <c r="Y2" s="8">
        <v>0.45524186390992472</v>
      </c>
      <c r="Z2" s="8">
        <v>73.975795014101337</v>
      </c>
      <c r="AA2" s="8">
        <v>16.601969345813881</v>
      </c>
      <c r="AB2" s="8">
        <v>8.3845630554435644</v>
      </c>
      <c r="AC2" s="8">
        <v>12.340888855013191</v>
      </c>
      <c r="AD2" s="8">
        <v>5.1054036319439646</v>
      </c>
      <c r="AE2" s="8">
        <v>6.3198376231008471</v>
      </c>
      <c r="AF2" s="8">
        <v>8.7612674132099162</v>
      </c>
      <c r="AG2" s="8">
        <v>1.7463144521458469</v>
      </c>
      <c r="AH2" s="8">
        <v>6.1083017667764334</v>
      </c>
      <c r="AI2" s="8">
        <v>11.7</v>
      </c>
      <c r="AJ2" s="8">
        <v>0.94154731714043294</v>
      </c>
      <c r="AK2" s="8">
        <v>11.733229899072057</v>
      </c>
      <c r="AL2" s="8">
        <v>0</v>
      </c>
      <c r="AM2" s="8">
        <v>1.7988552299206471</v>
      </c>
      <c r="AN2" s="8">
        <v>0.92036064872832579</v>
      </c>
      <c r="AO2" s="8">
        <v>2.3274164272809292</v>
      </c>
      <c r="AP2" s="9">
        <v>94.789955665590043</v>
      </c>
      <c r="AQ2" s="10">
        <v>23.237842872689964</v>
      </c>
      <c r="AR2" s="10">
        <v>36.009131692549175</v>
      </c>
      <c r="AS2" s="10">
        <v>14.255867357716351</v>
      </c>
      <c r="AT2" s="10">
        <v>7.2615016513737762</v>
      </c>
      <c r="AU2" s="8">
        <v>1.5623693081239056</v>
      </c>
      <c r="AV2" s="8">
        <v>4.495538402734141</v>
      </c>
      <c r="AW2" s="9">
        <v>21.519175698535665</v>
      </c>
      <c r="AX2" s="9">
        <v>127.54237326858117</v>
      </c>
      <c r="AY2" s="9">
        <v>43.737747002502019</v>
      </c>
      <c r="AZ2" s="9">
        <v>279.62154725480616</v>
      </c>
      <c r="BA2" s="9">
        <v>33.497318302750351</v>
      </c>
      <c r="BB2" s="9">
        <v>66.573914910993764</v>
      </c>
      <c r="BC2" s="9">
        <v>100.07123321374411</v>
      </c>
      <c r="BD2" s="10">
        <v>6.2935055400087991</v>
      </c>
      <c r="BE2" s="10">
        <v>83.382528255878228</v>
      </c>
      <c r="BF2" s="8">
        <v>0</v>
      </c>
      <c r="BG2" s="8">
        <v>5.1805702396375053E-2</v>
      </c>
      <c r="BH2" s="9">
        <v>11.19622617826667</v>
      </c>
      <c r="BI2" s="9">
        <v>100.92406567655007</v>
      </c>
      <c r="BJ2" s="8">
        <v>0.39720540788221526</v>
      </c>
      <c r="BK2" s="8">
        <v>5.8755523702035642E-2</v>
      </c>
      <c r="BL2" s="9">
        <v>80.88273046987976</v>
      </c>
      <c r="BM2" s="9">
        <v>202.62216611212983</v>
      </c>
      <c r="BN2" s="9">
        <v>290.55842616461877</v>
      </c>
      <c r="BO2" s="9">
        <v>252.97468695801999</v>
      </c>
      <c r="BP2" s="9">
        <v>34.786077576378233</v>
      </c>
      <c r="BQ2" s="9">
        <v>33.600572428565997</v>
      </c>
      <c r="BR2" s="8">
        <v>4.8000603566795643</v>
      </c>
      <c r="BS2" s="8">
        <v>13.545031143173409</v>
      </c>
      <c r="BT2" s="8">
        <v>3.2774767579141759</v>
      </c>
      <c r="BU2" s="9">
        <v>917.5031888989439</v>
      </c>
      <c r="BV2" s="8">
        <v>3.392924251092353</v>
      </c>
      <c r="BW2" s="8">
        <v>11.756730080489739</v>
      </c>
      <c r="BX2" s="8">
        <v>2.3226164739220585</v>
      </c>
      <c r="BY2" s="8">
        <v>16.963297944275176</v>
      </c>
      <c r="BZ2" s="8">
        <v>34.435568749779328</v>
      </c>
      <c r="CA2" s="8">
        <v>0.60022429383102704</v>
      </c>
      <c r="CB2" s="8">
        <v>18.608390498499059</v>
      </c>
      <c r="CC2" s="8">
        <v>56.513558952596846</v>
      </c>
      <c r="CD2" s="8">
        <v>0.22104195483848588</v>
      </c>
      <c r="CE2" s="10">
        <v>22.472536385854411</v>
      </c>
      <c r="CF2" s="10">
        <v>97.81552779178881</v>
      </c>
      <c r="CG2" s="10">
        <v>21.589639484144655</v>
      </c>
      <c r="CH2" s="8">
        <v>6.3120880723922816</v>
      </c>
      <c r="CI2" s="8">
        <v>7.0525889478686352</v>
      </c>
      <c r="CJ2" s="10">
        <v>28.830708071606939</v>
      </c>
      <c r="CK2" s="10">
        <v>16.740824236521917</v>
      </c>
      <c r="CL2" s="8">
        <v>2.4520328551154207</v>
      </c>
      <c r="CM2" s="9">
        <v>82.977881667649825</v>
      </c>
      <c r="CN2" s="9">
        <v>180.79340945943864</v>
      </c>
      <c r="CO2" s="9">
        <v>4246.8607586387352</v>
      </c>
      <c r="CP2" s="9">
        <v>904.94777178243908</v>
      </c>
      <c r="CQ2" s="10">
        <v>18.335668465321174</v>
      </c>
      <c r="CR2" s="9">
        <v>5170.1441988864963</v>
      </c>
      <c r="CS2" s="9">
        <v>3335.4595997073202</v>
      </c>
      <c r="CT2" s="9">
        <v>23.823973827166704</v>
      </c>
      <c r="CU2" s="9">
        <v>3359.283573534487</v>
      </c>
      <c r="CV2" s="8">
        <v>0</v>
      </c>
      <c r="CW2" s="9">
        <v>8710.2211818804226</v>
      </c>
      <c r="CX2" s="8">
        <v>0.91007304503780351</v>
      </c>
      <c r="CY2" s="8">
        <v>0</v>
      </c>
      <c r="CZ2" s="8">
        <v>7.3178538227740821</v>
      </c>
      <c r="DA2" s="8">
        <v>0.21389402293407411</v>
      </c>
      <c r="DB2" s="8">
        <v>7.531747845708157</v>
      </c>
      <c r="DC2" s="9">
        <f>SUM(C2:Y2,AA2:AO2,AQ2:AY2,BA2:BB2,BD2:BH2,BJ2:BT2,BV2:BY2,CA2:CE2,CG2:CL2,CO2:CQ2,CS2:CT2,CV2,CX2:DA2)</f>
        <v>10320.584581538513</v>
      </c>
      <c r="DD2" s="9">
        <f>SUM(AP2,CX2)</f>
        <v>95.700028710627848</v>
      </c>
      <c r="DE2" s="9">
        <f>SUM(BU2,BZ2,CA2)</f>
        <v>952.5389819425543</v>
      </c>
      <c r="DF2" s="9">
        <f>SUM(CW2,CY2)</f>
        <v>8710.2211818804226</v>
      </c>
      <c r="DG2" s="8">
        <v>5.6292373327452599E-2</v>
      </c>
      <c r="DH2" s="8">
        <v>-0.66224546520648753</v>
      </c>
      <c r="DI2" s="8">
        <v>-0.54042380314251359</v>
      </c>
      <c r="DJ2" s="8">
        <v>-0.60588435386723283</v>
      </c>
      <c r="DK2" s="8">
        <v>-0.86239692555300462</v>
      </c>
      <c r="DL2" s="8">
        <v>0.958681130417817</v>
      </c>
    </row>
    <row r="3" spans="1:116" x14ac:dyDescent="0.2">
      <c r="A3">
        <v>65</v>
      </c>
      <c r="B3" s="7" t="s">
        <v>38</v>
      </c>
      <c r="C3" s="8">
        <v>2.3110923541364303</v>
      </c>
      <c r="D3" s="8">
        <v>0.31316592213427202</v>
      </c>
      <c r="E3" s="8">
        <v>1.7341396150275057</v>
      </c>
      <c r="F3" s="8">
        <v>2.2252027576918385</v>
      </c>
      <c r="G3" s="8">
        <v>0.86065526803245063</v>
      </c>
      <c r="H3" s="8">
        <v>28.500344497223658</v>
      </c>
      <c r="I3" s="8">
        <v>0.97916116692435273</v>
      </c>
      <c r="J3" s="8">
        <v>0.23060714203051397</v>
      </c>
      <c r="K3" s="8">
        <v>0.20255382734982152</v>
      </c>
      <c r="L3" s="8">
        <v>0.10961054367899892</v>
      </c>
      <c r="M3" s="8">
        <v>0.68965688965640215</v>
      </c>
      <c r="N3" s="8">
        <v>0.30415086399319785</v>
      </c>
      <c r="O3" s="8">
        <v>0.27729787317024301</v>
      </c>
      <c r="P3" s="8">
        <v>10.205118995220808</v>
      </c>
      <c r="Q3" s="8">
        <v>0.22077283265624842</v>
      </c>
      <c r="R3" s="8">
        <v>0.5813608818033108</v>
      </c>
      <c r="S3" s="8">
        <v>1.0060799494317658</v>
      </c>
      <c r="T3" s="8">
        <v>5.72647387185871</v>
      </c>
      <c r="U3" s="8">
        <v>1.4343068419845806</v>
      </c>
      <c r="V3" s="8">
        <v>5.8</v>
      </c>
      <c r="W3" s="8">
        <v>1.2243916646954625</v>
      </c>
      <c r="X3" s="8">
        <v>0.54034341054378709</v>
      </c>
      <c r="Y3" s="8">
        <v>4.3</v>
      </c>
      <c r="Z3" s="8">
        <v>69.776487169244362</v>
      </c>
      <c r="AA3" s="8">
        <v>10.587857152738549</v>
      </c>
      <c r="AB3" s="8">
        <v>13.1694844391514</v>
      </c>
      <c r="AC3" s="8">
        <v>16.26957997508034</v>
      </c>
      <c r="AD3" s="8">
        <v>9.3476632858535815</v>
      </c>
      <c r="AE3" s="8">
        <v>8.3724030020951616</v>
      </c>
      <c r="AF3" s="8">
        <v>2.4673514583822902</v>
      </c>
      <c r="AG3" s="8">
        <v>3.2599005923287527</v>
      </c>
      <c r="AH3" s="8">
        <v>7.8400102704445711</v>
      </c>
      <c r="AI3" s="8">
        <v>13.061437630866884</v>
      </c>
      <c r="AJ3" s="8">
        <v>0.3856762454234538</v>
      </c>
      <c r="AK3" s="8">
        <v>20.07853154233355</v>
      </c>
      <c r="AL3" s="8">
        <v>0.59935072504435816</v>
      </c>
      <c r="AM3" s="8">
        <v>3.5994346535172688</v>
      </c>
      <c r="AN3" s="8">
        <v>0.64375685675782157</v>
      </c>
      <c r="AO3" s="8">
        <v>1.6</v>
      </c>
      <c r="AP3" s="9">
        <v>111.28243783001795</v>
      </c>
      <c r="AQ3" s="10">
        <v>20.15045129937155</v>
      </c>
      <c r="AR3" s="10">
        <v>46.350523996662368</v>
      </c>
      <c r="AS3" s="10">
        <v>9.1</v>
      </c>
      <c r="AT3" s="10">
        <v>6.5</v>
      </c>
      <c r="AU3" s="8">
        <v>7.416572900252377</v>
      </c>
      <c r="AV3" s="8">
        <v>2.4076495342555702</v>
      </c>
      <c r="AW3" s="9">
        <v>24.723375932545252</v>
      </c>
      <c r="AX3" s="9">
        <v>139.50596963724624</v>
      </c>
      <c r="AY3" s="9">
        <v>195.07535479005668</v>
      </c>
      <c r="AZ3" s="9">
        <v>451.22989809039007</v>
      </c>
      <c r="BA3" s="9">
        <v>36.839461288190648</v>
      </c>
      <c r="BB3" s="9">
        <v>57.480460966228065</v>
      </c>
      <c r="BC3" s="9">
        <v>94.319922254418714</v>
      </c>
      <c r="BD3" s="10">
        <v>5.8141229583752905</v>
      </c>
      <c r="BE3" s="10">
        <v>42.994048838990324</v>
      </c>
      <c r="BF3" s="8">
        <v>0</v>
      </c>
      <c r="BG3" s="8">
        <v>0.32023003318294629</v>
      </c>
      <c r="BH3" s="9">
        <v>7.8718135833306775</v>
      </c>
      <c r="BI3" s="9">
        <v>57.000215413879232</v>
      </c>
      <c r="BJ3" s="8">
        <v>0.60648861299176138</v>
      </c>
      <c r="BK3" s="8">
        <v>0.3</v>
      </c>
      <c r="BL3" s="9">
        <v>67.577964133787319</v>
      </c>
      <c r="BM3" s="9">
        <v>210.996504749114</v>
      </c>
      <c r="BN3" s="9">
        <v>289.34059254879679</v>
      </c>
      <c r="BO3" s="9">
        <v>195.50318820540753</v>
      </c>
      <c r="BP3" s="9">
        <v>12.829021457283009</v>
      </c>
      <c r="BQ3" s="9">
        <v>39.808616343340113</v>
      </c>
      <c r="BR3" s="8">
        <v>5.6981431538784202</v>
      </c>
      <c r="BS3" s="8">
        <v>4.3187048395926348</v>
      </c>
      <c r="BT3" s="8">
        <v>6.2294864416923552</v>
      </c>
      <c r="BU3" s="9">
        <v>833.2087104858839</v>
      </c>
      <c r="BV3" s="8">
        <v>1.9281374284929143</v>
      </c>
      <c r="BW3" s="8">
        <v>3.1462574876199034</v>
      </c>
      <c r="BX3" s="8">
        <v>4.7425289805754414</v>
      </c>
      <c r="BY3" s="8">
        <v>16.234062798460755</v>
      </c>
      <c r="BZ3" s="8">
        <v>26.050986695149014</v>
      </c>
      <c r="CA3" s="8">
        <v>0.70000000000000007</v>
      </c>
      <c r="CB3" s="8">
        <v>12.513531062023882</v>
      </c>
      <c r="CC3" s="8">
        <v>51.174725432652068</v>
      </c>
      <c r="CD3" s="8">
        <v>0.25011762113081293</v>
      </c>
      <c r="CE3" s="10">
        <v>15.341375073914492</v>
      </c>
      <c r="CF3" s="10">
        <v>79.279749189721244</v>
      </c>
      <c r="CG3" s="10">
        <v>21.630171649479198</v>
      </c>
      <c r="CH3" s="8">
        <v>6.5995529860051825</v>
      </c>
      <c r="CI3" s="8">
        <v>0.41798285772631727</v>
      </c>
      <c r="CJ3" s="10">
        <v>35.227514962891185</v>
      </c>
      <c r="CK3" s="10">
        <v>24.922636674293798</v>
      </c>
      <c r="CL3" s="8">
        <v>1.8664926168674956</v>
      </c>
      <c r="CM3" s="9">
        <v>90.664351747263197</v>
      </c>
      <c r="CN3" s="9">
        <v>169.94410093698446</v>
      </c>
      <c r="CO3" s="9">
        <v>3206.5219279071148</v>
      </c>
      <c r="CP3" s="9">
        <v>40.199739169034089</v>
      </c>
      <c r="CQ3" s="8">
        <v>0</v>
      </c>
      <c r="CR3" s="9">
        <v>3246.7216670761486</v>
      </c>
      <c r="CS3" s="9">
        <v>2989.7185134912729</v>
      </c>
      <c r="CT3" s="9">
        <v>18.678283445690646</v>
      </c>
      <c r="CU3" s="9">
        <v>3008.3967969369637</v>
      </c>
      <c r="CV3" s="8">
        <v>0</v>
      </c>
      <c r="CW3" s="9">
        <v>6425.0625649500962</v>
      </c>
      <c r="CX3" s="8">
        <v>0.4</v>
      </c>
      <c r="CY3" s="8">
        <v>0</v>
      </c>
      <c r="CZ3" s="8">
        <v>5.0015320731911297</v>
      </c>
      <c r="DA3" s="8">
        <v>0.70000000000000007</v>
      </c>
      <c r="DB3" s="8">
        <v>5.701532073191129</v>
      </c>
      <c r="DC3" s="9">
        <f t="shared" ref="DC3:DC17" si="0">SUM(C3:Y3,AA3:AO3,AQ3:AY3,BA3:BB3,BD3:BH3,BJ3:BT3,BV3:BY3,CA3:CE3,CG3:CL3,CO3:CQ3,CS3:CT3,CV3,CX3:DA3)</f>
        <v>8074.7327549622714</v>
      </c>
      <c r="DD3" s="9">
        <f t="shared" ref="DD3:DD17" si="1">SUM(AP3,CX3)</f>
        <v>111.68243783001796</v>
      </c>
      <c r="DE3" s="9">
        <f t="shared" ref="DE3:DE17" si="2">SUM(BU3,BZ3,CA3)</f>
        <v>859.95969718103299</v>
      </c>
      <c r="DF3" s="9">
        <f t="shared" ref="DF3:DF17" si="3">SUM(CW3,CY3)</f>
        <v>6425.0625649500962</v>
      </c>
      <c r="DG3" s="8">
        <v>-9.0324513320801395E-2</v>
      </c>
      <c r="DH3" s="8">
        <v>-0.90673786622422903</v>
      </c>
      <c r="DI3" s="8">
        <v>-0.44238081673882723</v>
      </c>
      <c r="DJ3" s="8">
        <v>-0.26175227351411329</v>
      </c>
      <c r="DK3" s="8">
        <v>-1.0161292096026975</v>
      </c>
      <c r="DL3" s="8">
        <v>1.1317216131174268</v>
      </c>
    </row>
    <row r="4" spans="1:116" x14ac:dyDescent="0.2">
      <c r="A4">
        <v>432</v>
      </c>
      <c r="B4" s="11" t="s">
        <v>39</v>
      </c>
      <c r="C4" s="8">
        <v>3.5806819429909194</v>
      </c>
      <c r="D4" s="8">
        <v>0.92634829880725966</v>
      </c>
      <c r="E4" s="8">
        <v>0.66001494021829032</v>
      </c>
      <c r="F4" s="8">
        <v>4.6411817819957415</v>
      </c>
      <c r="G4" s="8">
        <v>1.648770235267742</v>
      </c>
      <c r="H4" s="8">
        <v>58.835862080263382</v>
      </c>
      <c r="I4" s="8">
        <v>0.70811178198656921</v>
      </c>
      <c r="J4" s="8">
        <v>0.30029234232457419</v>
      </c>
      <c r="K4" s="8">
        <v>4.6013274707497258</v>
      </c>
      <c r="L4" s="8">
        <v>0.32959798055142903</v>
      </c>
      <c r="M4" s="8">
        <v>1.9881562720763388</v>
      </c>
      <c r="N4" s="8">
        <v>0.71394257707210962</v>
      </c>
      <c r="O4" s="8">
        <v>0.35719330094686452</v>
      </c>
      <c r="P4" s="8">
        <v>17.231108169379031</v>
      </c>
      <c r="Q4" s="8">
        <v>0.98908995820203716</v>
      </c>
      <c r="R4" s="8">
        <v>1.013912590266913</v>
      </c>
      <c r="S4" s="8">
        <v>2.9066522637732257</v>
      </c>
      <c r="T4" s="8">
        <v>14.046009447460225</v>
      </c>
      <c r="U4" s="8">
        <v>4.0004827437860646</v>
      </c>
      <c r="V4" s="8">
        <v>51</v>
      </c>
      <c r="W4" s="8">
        <v>2.205388239894726</v>
      </c>
      <c r="X4" s="8">
        <v>2.6101605783552264</v>
      </c>
      <c r="Y4" s="8">
        <v>1.0739480352225677</v>
      </c>
      <c r="Z4" s="8">
        <v>176.36823303159093</v>
      </c>
      <c r="AA4" s="8">
        <v>31.321831190465645</v>
      </c>
      <c r="AB4" s="8">
        <v>19.121225446906983</v>
      </c>
      <c r="AC4" s="8">
        <v>10.456443447073358</v>
      </c>
      <c r="AD4" s="8">
        <v>26.210397810536481</v>
      </c>
      <c r="AE4" s="8">
        <v>12.790823698636821</v>
      </c>
      <c r="AF4" s="8">
        <v>29.435948870883486</v>
      </c>
      <c r="AG4" s="8">
        <v>4.4243948855221289</v>
      </c>
      <c r="AH4" s="8">
        <v>9.817783494727097</v>
      </c>
      <c r="AI4" s="8">
        <v>22.80713222617387</v>
      </c>
      <c r="AJ4" s="8">
        <v>0.32956508982390809</v>
      </c>
      <c r="AK4" s="8">
        <v>35.969464077531775</v>
      </c>
      <c r="AL4" s="8">
        <v>0.1362112865357876</v>
      </c>
      <c r="AM4" s="8">
        <v>10.240300864048953</v>
      </c>
      <c r="AN4" s="8">
        <v>0.63920388055416133</v>
      </c>
      <c r="AO4" s="8">
        <v>2.2474672662462094</v>
      </c>
      <c r="AP4" s="9">
        <v>215.9481935356666</v>
      </c>
      <c r="AQ4" s="10">
        <v>33.285222957240435</v>
      </c>
      <c r="AR4" s="10">
        <v>92.927391858335653</v>
      </c>
      <c r="AS4" s="10">
        <v>20.541683509323065</v>
      </c>
      <c r="AT4" s="10">
        <v>75.633420237981127</v>
      </c>
      <c r="AU4" s="8">
        <v>15.383384527147726</v>
      </c>
      <c r="AV4" s="8">
        <v>7.6839819232956295</v>
      </c>
      <c r="AW4" s="9">
        <v>28.926838707989923</v>
      </c>
      <c r="AX4" s="9">
        <v>197.54281901755644</v>
      </c>
      <c r="AY4" s="9">
        <v>117.12802833705604</v>
      </c>
      <c r="AZ4" s="9">
        <v>589.05277107592599</v>
      </c>
      <c r="BA4" s="9">
        <v>45.592550910660812</v>
      </c>
      <c r="BB4" s="9">
        <v>94.445954329836781</v>
      </c>
      <c r="BC4" s="9">
        <v>140.03850524049761</v>
      </c>
      <c r="BD4" s="10">
        <v>31.711255074629516</v>
      </c>
      <c r="BE4" s="10">
        <v>27.849385567735965</v>
      </c>
      <c r="BF4" s="8">
        <v>3.8905948231172256</v>
      </c>
      <c r="BG4" s="8">
        <v>0.40060852209069353</v>
      </c>
      <c r="BH4" s="9">
        <v>124.51160956124291</v>
      </c>
      <c r="BI4" s="9">
        <v>188.3634535488163</v>
      </c>
      <c r="BJ4" s="8">
        <v>1.5556382216483144</v>
      </c>
      <c r="BK4" s="8">
        <v>0.15815140878991243</v>
      </c>
      <c r="BL4" s="9">
        <v>109.57653303959468</v>
      </c>
      <c r="BM4" s="9">
        <v>341.12203364093966</v>
      </c>
      <c r="BN4" s="9">
        <v>444.385147953</v>
      </c>
      <c r="BO4" s="9">
        <v>309.63120929008068</v>
      </c>
      <c r="BP4" s="9">
        <v>25.527479208439999</v>
      </c>
      <c r="BQ4" s="9">
        <v>56.701086642961123</v>
      </c>
      <c r="BR4" s="8">
        <v>8.3442789015024506</v>
      </c>
      <c r="BS4" s="8">
        <v>26.644928727506134</v>
      </c>
      <c r="BT4" s="8">
        <v>0</v>
      </c>
      <c r="BU4" s="9">
        <v>1323.6464870344628</v>
      </c>
      <c r="BV4" s="8">
        <v>4.6697597128760329</v>
      </c>
      <c r="BW4" s="8">
        <v>29.126430748585747</v>
      </c>
      <c r="BX4" s="8">
        <v>6.1767799574510809</v>
      </c>
      <c r="BY4" s="8">
        <v>33.104813272811128</v>
      </c>
      <c r="BZ4" s="8">
        <v>73.077783691723994</v>
      </c>
      <c r="CA4" s="8">
        <v>3.1</v>
      </c>
      <c r="CB4" s="8">
        <v>75.95119906209851</v>
      </c>
      <c r="CC4" s="8">
        <v>156.36140479157513</v>
      </c>
      <c r="CD4" s="8">
        <v>1.165450039203608</v>
      </c>
      <c r="CE4" s="10">
        <v>83.559359318909969</v>
      </c>
      <c r="CF4" s="10">
        <v>317.03741321178723</v>
      </c>
      <c r="CG4" s="10">
        <v>127.56088281699162</v>
      </c>
      <c r="CH4" s="8">
        <v>50.020479247041287</v>
      </c>
      <c r="CI4" s="8">
        <v>55.416068286044492</v>
      </c>
      <c r="CJ4" s="10">
        <v>128.57732009950354</v>
      </c>
      <c r="CK4" s="10">
        <v>4.4755070760996132</v>
      </c>
      <c r="CL4" s="8">
        <v>3.7619382977011453</v>
      </c>
      <c r="CM4" s="9">
        <v>369.81219582338167</v>
      </c>
      <c r="CN4" s="9">
        <v>686.8496090351689</v>
      </c>
      <c r="CO4" s="9">
        <v>4611.8348494604688</v>
      </c>
      <c r="CP4" s="9">
        <v>1130.249245922919</v>
      </c>
      <c r="CQ4" s="8">
        <v>0</v>
      </c>
      <c r="CR4" s="9">
        <v>5742.0840953833886</v>
      </c>
      <c r="CS4" s="9">
        <v>4378.0520922118139</v>
      </c>
      <c r="CT4" s="9">
        <v>164.1</v>
      </c>
      <c r="CU4" s="9">
        <v>4542.1520922118143</v>
      </c>
      <c r="CV4" s="8">
        <v>100.39845241627903</v>
      </c>
      <c r="CW4" s="9">
        <v>10971.08579663037</v>
      </c>
      <c r="CX4" s="8">
        <v>2.3273149891067422</v>
      </c>
      <c r="CY4" s="8">
        <v>3.4504141052779675</v>
      </c>
      <c r="CZ4" s="8">
        <v>14.8</v>
      </c>
      <c r="DA4" s="8">
        <v>0.60278836339350483</v>
      </c>
      <c r="DB4" s="8">
        <v>15.402788363393505</v>
      </c>
      <c r="DC4" s="9">
        <f t="shared" si="0"/>
        <v>13802.260193663114</v>
      </c>
      <c r="DD4" s="9">
        <f t="shared" si="1"/>
        <v>218.27550852477336</v>
      </c>
      <c r="DE4" s="9">
        <f t="shared" si="2"/>
        <v>1399.8242707261866</v>
      </c>
      <c r="DF4" s="9">
        <f t="shared" si="3"/>
        <v>10974.536210735649</v>
      </c>
      <c r="DG4" s="8">
        <v>3.6208978988015605</v>
      </c>
      <c r="DH4" s="8">
        <v>0.2844130892633645</v>
      </c>
      <c r="DI4" s="8">
        <v>5.2596088321894302E-2</v>
      </c>
      <c r="DJ4" s="8">
        <v>-0.52556652509928614</v>
      </c>
      <c r="DK4" s="8">
        <v>-0.2529237849556864</v>
      </c>
      <c r="DL4" s="8">
        <v>-0.33359922825416805</v>
      </c>
    </row>
    <row r="5" spans="1:116" x14ac:dyDescent="0.2">
      <c r="A5">
        <v>109</v>
      </c>
      <c r="B5" s="7" t="s">
        <v>40</v>
      </c>
      <c r="C5" s="8">
        <v>1.4677048252275713</v>
      </c>
      <c r="D5" s="8">
        <v>0.38707550421299797</v>
      </c>
      <c r="E5" s="8">
        <v>0.11632326958928367</v>
      </c>
      <c r="F5" s="8">
        <v>2.2055860530599798</v>
      </c>
      <c r="G5" s="8">
        <v>0.75924280692386326</v>
      </c>
      <c r="H5" s="8">
        <v>24.272046938636016</v>
      </c>
      <c r="I5" s="8">
        <v>0.48717128124707454</v>
      </c>
      <c r="J5" s="8">
        <v>0.3</v>
      </c>
      <c r="K5" s="8">
        <v>0.4052319344883949</v>
      </c>
      <c r="L5" s="8">
        <v>0.1</v>
      </c>
      <c r="M5" s="8">
        <v>0.54915479827109692</v>
      </c>
      <c r="N5" s="8">
        <v>0.30049803954515203</v>
      </c>
      <c r="O5" s="8">
        <v>0.2903312359534847</v>
      </c>
      <c r="P5" s="8">
        <v>4.7414810947757955</v>
      </c>
      <c r="Q5" s="8">
        <v>0.16969396023036631</v>
      </c>
      <c r="R5" s="8">
        <v>0.44558483715574904</v>
      </c>
      <c r="S5" s="8">
        <v>1.5</v>
      </c>
      <c r="T5" s="8">
        <v>8.1003447255642342</v>
      </c>
      <c r="U5" s="8">
        <v>1.0218911547507552</v>
      </c>
      <c r="V5" s="8">
        <v>5.8999999999999995</v>
      </c>
      <c r="W5" s="8">
        <v>0.80114248519753573</v>
      </c>
      <c r="X5" s="8">
        <v>0.70676686861103166</v>
      </c>
      <c r="Y5" s="8">
        <v>0.44696675266609487</v>
      </c>
      <c r="Z5" s="8">
        <v>55.474238566106479</v>
      </c>
      <c r="AA5" s="8">
        <v>9.1435453146706429</v>
      </c>
      <c r="AB5" s="8">
        <v>6.4056427140620817</v>
      </c>
      <c r="AC5" s="8">
        <v>9.9045856353990729</v>
      </c>
      <c r="AD5" s="8">
        <v>7.0237794387735715</v>
      </c>
      <c r="AE5" s="8">
        <v>4.3505474333102958</v>
      </c>
      <c r="AF5" s="8">
        <v>1.2423881076507959</v>
      </c>
      <c r="AG5" s="8">
        <v>0.82719619895257757</v>
      </c>
      <c r="AH5" s="8">
        <v>3.8426798967489901</v>
      </c>
      <c r="AI5" s="8">
        <v>14.788591541492451</v>
      </c>
      <c r="AJ5" s="8">
        <v>0.30325444916773164</v>
      </c>
      <c r="AK5" s="8">
        <v>0</v>
      </c>
      <c r="AL5" s="8">
        <v>0.11737990344873266</v>
      </c>
      <c r="AM5" s="8">
        <v>15.4</v>
      </c>
      <c r="AN5" s="8">
        <v>0.32355929426093366</v>
      </c>
      <c r="AO5" s="8">
        <v>1.7604049447544388</v>
      </c>
      <c r="AP5" s="9">
        <v>75.433554872692326</v>
      </c>
      <c r="AQ5" s="10">
        <v>18.059569853843559</v>
      </c>
      <c r="AR5" s="10">
        <v>32.579210922595308</v>
      </c>
      <c r="AS5" s="10">
        <v>5.9175259648570311</v>
      </c>
      <c r="AT5" s="10">
        <v>5.4788636005468785</v>
      </c>
      <c r="AU5" s="8">
        <v>6.0146467640345005</v>
      </c>
      <c r="AV5" s="8">
        <v>2.791027117934255</v>
      </c>
      <c r="AW5" s="9">
        <v>9.8655725360680702</v>
      </c>
      <c r="AX5" s="9">
        <v>87.272137863148984</v>
      </c>
      <c r="AY5" s="9">
        <v>117.06912262749509</v>
      </c>
      <c r="AZ5" s="9">
        <v>285.04767725052369</v>
      </c>
      <c r="BA5" s="9">
        <v>24.430442094431836</v>
      </c>
      <c r="BB5" s="9">
        <v>42.532945662671224</v>
      </c>
      <c r="BC5" s="9">
        <v>66.96338775710305</v>
      </c>
      <c r="BD5" s="10">
        <v>5.9946968108665715</v>
      </c>
      <c r="BE5" s="10">
        <v>19.422512122856837</v>
      </c>
      <c r="BF5" s="8">
        <v>0.15582479294653981</v>
      </c>
      <c r="BG5" s="8">
        <v>0.13599359170779696</v>
      </c>
      <c r="BH5" s="9">
        <v>16.775345803526083</v>
      </c>
      <c r="BI5" s="9">
        <v>42.484373121903829</v>
      </c>
      <c r="BJ5" s="8">
        <v>0.55998031492269384</v>
      </c>
      <c r="BK5" s="8">
        <v>0.10118016855945795</v>
      </c>
      <c r="BL5" s="9">
        <v>39.009486169440713</v>
      </c>
      <c r="BM5" s="9">
        <v>114.45071792411861</v>
      </c>
      <c r="BN5" s="9">
        <v>182.60000000000002</v>
      </c>
      <c r="BO5" s="9">
        <v>142.30000000000001</v>
      </c>
      <c r="BP5" s="9">
        <v>8.0728424416951121</v>
      </c>
      <c r="BQ5" s="9">
        <v>18.118985213892856</v>
      </c>
      <c r="BR5" s="8">
        <v>4.0373675039446413</v>
      </c>
      <c r="BS5" s="8">
        <v>8.1114013721252753</v>
      </c>
      <c r="BT5" s="8">
        <v>3.2588577238832244</v>
      </c>
      <c r="BU5" s="9">
        <v>520.62081883258259</v>
      </c>
      <c r="BV5" s="8">
        <v>2.0240087330721837</v>
      </c>
      <c r="BW5" s="8">
        <v>5.7090596414853065</v>
      </c>
      <c r="BX5" s="8">
        <v>1.288332191984745</v>
      </c>
      <c r="BY5" s="8">
        <v>12.694404856813165</v>
      </c>
      <c r="BZ5" s="8">
        <v>21.715805423355398</v>
      </c>
      <c r="CA5" s="8">
        <v>0.89999999999999991</v>
      </c>
      <c r="CB5" s="8">
        <v>8.0765222852826728</v>
      </c>
      <c r="CC5" s="8">
        <v>31.56074657443704</v>
      </c>
      <c r="CD5" s="8">
        <v>0.53834821898019591</v>
      </c>
      <c r="CE5" s="10">
        <v>8.2061513676485411</v>
      </c>
      <c r="CF5" s="10">
        <v>48.381768446348453</v>
      </c>
      <c r="CG5" s="10">
        <v>22.781878808974724</v>
      </c>
      <c r="CH5" s="8">
        <v>5.8775699046157035</v>
      </c>
      <c r="CI5" s="8">
        <v>36.2408119952389</v>
      </c>
      <c r="CJ5" s="10">
        <v>36.87680174957439</v>
      </c>
      <c r="CK5" s="10">
        <v>32.079062791438602</v>
      </c>
      <c r="CL5" s="8">
        <v>1.9254495851476603</v>
      </c>
      <c r="CM5" s="9">
        <v>135.78157483498998</v>
      </c>
      <c r="CN5" s="9">
        <v>184.16334328133843</v>
      </c>
      <c r="CO5" s="9">
        <v>2369.9022682265586</v>
      </c>
      <c r="CP5" s="9">
        <v>723.53054059406531</v>
      </c>
      <c r="CQ5" s="10">
        <v>28.277246197168061</v>
      </c>
      <c r="CR5" s="9">
        <v>3121.710055017792</v>
      </c>
      <c r="CS5" s="9">
        <v>2363.170797210244</v>
      </c>
      <c r="CT5" s="9">
        <v>23.5</v>
      </c>
      <c r="CU5" s="9">
        <v>2386.670797210244</v>
      </c>
      <c r="CV5" s="8">
        <v>0</v>
      </c>
      <c r="CW5" s="9">
        <v>5692.5441955093738</v>
      </c>
      <c r="CX5" s="8">
        <v>0.32990008339970611</v>
      </c>
      <c r="CY5" s="8">
        <v>1.7623795279312651</v>
      </c>
      <c r="CZ5" s="8">
        <v>2.3806627007521834</v>
      </c>
      <c r="DA5" s="8">
        <v>0.26186377644037145</v>
      </c>
      <c r="DB5" s="8">
        <v>2.642526477192555</v>
      </c>
      <c r="DC5" s="9">
        <f t="shared" si="0"/>
        <v>6765.9188574221662</v>
      </c>
      <c r="DD5" s="9">
        <f t="shared" si="1"/>
        <v>75.763454956092033</v>
      </c>
      <c r="DE5" s="9">
        <f t="shared" si="2"/>
        <v>543.23662425593795</v>
      </c>
      <c r="DF5" s="9">
        <f t="shared" si="3"/>
        <v>5694.3065750373053</v>
      </c>
      <c r="DG5" s="8">
        <v>-0.58750020604578079</v>
      </c>
      <c r="DH5" s="8">
        <v>-0.89089011816659247</v>
      </c>
      <c r="DI5" s="8">
        <v>-1.0194000954834799</v>
      </c>
      <c r="DJ5" s="8">
        <v>-0.92665489876960805</v>
      </c>
      <c r="DK5" s="8">
        <v>-0.49358228848764341</v>
      </c>
      <c r="DL5" s="8">
        <v>0.69596599163162765</v>
      </c>
    </row>
    <row r="6" spans="1:116" x14ac:dyDescent="0.2">
      <c r="A6">
        <v>119</v>
      </c>
      <c r="B6" s="7" t="s">
        <v>41</v>
      </c>
      <c r="C6" s="8">
        <v>2.3022526710082709</v>
      </c>
      <c r="D6" s="8">
        <v>0.51394770929098565</v>
      </c>
      <c r="E6" s="8">
        <v>0.36290924813050712</v>
      </c>
      <c r="F6" s="8">
        <v>5.6128962333958281</v>
      </c>
      <c r="G6" s="8">
        <v>1.0884319592541971</v>
      </c>
      <c r="H6" s="8">
        <v>37.503350241853994</v>
      </c>
      <c r="I6" s="8">
        <v>0.9206538765385428</v>
      </c>
      <c r="J6" s="8">
        <v>0.29984916474649853</v>
      </c>
      <c r="K6" s="8">
        <v>0.90784025742630692</v>
      </c>
      <c r="L6" s="8">
        <v>0.3</v>
      </c>
      <c r="M6" s="8">
        <v>1.5835025484370571</v>
      </c>
      <c r="N6" s="8">
        <v>0.68923067963155416</v>
      </c>
      <c r="O6" s="8">
        <v>0.38430185788386856</v>
      </c>
      <c r="P6" s="8">
        <v>20.775376093763711</v>
      </c>
      <c r="Q6" s="8">
        <v>1.2</v>
      </c>
      <c r="R6" s="8">
        <v>0.98953891498404145</v>
      </c>
      <c r="S6" s="8">
        <v>3.9000000000000004</v>
      </c>
      <c r="T6" s="8">
        <v>5.8612518718247433</v>
      </c>
      <c r="U6" s="8">
        <v>2.0397789671464137</v>
      </c>
      <c r="V6" s="8">
        <v>6</v>
      </c>
      <c r="W6" s="8">
        <v>0.96512879379401995</v>
      </c>
      <c r="X6" s="8">
        <v>0.92449757421588563</v>
      </c>
      <c r="Y6" s="8">
        <v>2.2000000000000002</v>
      </c>
      <c r="Z6" s="8">
        <v>97.324738663326428</v>
      </c>
      <c r="AA6" s="8">
        <v>26.013885426168855</v>
      </c>
      <c r="AB6" s="8">
        <v>16.347177077269656</v>
      </c>
      <c r="AC6" s="8">
        <v>19.007339937726357</v>
      </c>
      <c r="AD6" s="8">
        <v>23.133515456582124</v>
      </c>
      <c r="AE6" s="8">
        <v>5.5</v>
      </c>
      <c r="AF6" s="8">
        <v>1.6767162816684569</v>
      </c>
      <c r="AG6" s="8">
        <v>1.2173520241078357</v>
      </c>
      <c r="AH6" s="8">
        <v>5.1178902484011424</v>
      </c>
      <c r="AI6" s="8">
        <v>28.14102235812371</v>
      </c>
      <c r="AJ6" s="8">
        <v>2.4135181143745856</v>
      </c>
      <c r="AK6" s="8">
        <v>0</v>
      </c>
      <c r="AL6" s="8">
        <v>0.19856907801214141</v>
      </c>
      <c r="AM6" s="8">
        <v>26.8</v>
      </c>
      <c r="AN6" s="8">
        <v>3.445417133722128</v>
      </c>
      <c r="AO6" s="8">
        <v>2.3835342780865139</v>
      </c>
      <c r="AP6" s="9">
        <v>161.39593741424352</v>
      </c>
      <c r="AQ6" s="10">
        <v>26.09786358856697</v>
      </c>
      <c r="AR6" s="10">
        <v>83.703790304117561</v>
      </c>
      <c r="AS6" s="10">
        <v>25.534385264425712</v>
      </c>
      <c r="AT6" s="10">
        <v>17.182362699687999</v>
      </c>
      <c r="AU6" s="8">
        <v>9.6602241200354992</v>
      </c>
      <c r="AV6" s="8">
        <v>4.9505875346561714</v>
      </c>
      <c r="AW6" s="9">
        <v>33.249786587160472</v>
      </c>
      <c r="AX6" s="9">
        <v>122.17048953105626</v>
      </c>
      <c r="AY6" s="9">
        <v>21.746106695872712</v>
      </c>
      <c r="AZ6" s="9">
        <v>344.29559632557937</v>
      </c>
      <c r="BA6" s="9">
        <v>27.251952352246853</v>
      </c>
      <c r="BB6" s="9">
        <v>65.35933544558786</v>
      </c>
      <c r="BC6" s="9">
        <v>92.611287797834706</v>
      </c>
      <c r="BD6" s="10">
        <v>45.8</v>
      </c>
      <c r="BE6" s="8">
        <v>0</v>
      </c>
      <c r="BF6" s="8">
        <v>1.1737443112360597</v>
      </c>
      <c r="BG6" s="8">
        <v>0.89075586242272387</v>
      </c>
      <c r="BH6" s="9">
        <v>23.977809273441842</v>
      </c>
      <c r="BI6" s="9">
        <v>71.842309447100632</v>
      </c>
      <c r="BJ6" s="8">
        <v>1.066359827362044</v>
      </c>
      <c r="BK6" s="8">
        <v>0.46167957906771573</v>
      </c>
      <c r="BL6" s="9">
        <v>89.29133807041228</v>
      </c>
      <c r="BM6" s="9">
        <v>228.76009761815754</v>
      </c>
      <c r="BN6" s="9">
        <v>307.89983089501993</v>
      </c>
      <c r="BO6" s="9">
        <v>305.39999999999998</v>
      </c>
      <c r="BP6" s="9">
        <v>17.772036505947284</v>
      </c>
      <c r="BQ6" s="9">
        <v>44.094113455685566</v>
      </c>
      <c r="BR6" s="8">
        <v>11.1419424107198</v>
      </c>
      <c r="BS6" s="8">
        <v>6.0169817764850855</v>
      </c>
      <c r="BT6" s="8">
        <v>6.0911063511284276</v>
      </c>
      <c r="BU6" s="9">
        <v>1017.9954864899858</v>
      </c>
      <c r="BV6" s="8">
        <v>2.8378984271921852</v>
      </c>
      <c r="BW6" s="8">
        <v>11.899999999999999</v>
      </c>
      <c r="BX6" s="8">
        <v>8.5277118752269701</v>
      </c>
      <c r="BY6" s="8">
        <v>33.847302943551853</v>
      </c>
      <c r="BZ6" s="8">
        <v>57.112913245971001</v>
      </c>
      <c r="CA6" s="8">
        <v>1.4000000000000001</v>
      </c>
      <c r="CB6" s="8">
        <v>19.155492012388468</v>
      </c>
      <c r="CC6" s="8">
        <v>48.468256934782644</v>
      </c>
      <c r="CD6" s="8">
        <v>4.1732777757393569</v>
      </c>
      <c r="CE6" s="10">
        <v>33.684396169424915</v>
      </c>
      <c r="CF6" s="10">
        <v>105.48142289233539</v>
      </c>
      <c r="CG6" s="10">
        <v>50.644144762337966</v>
      </c>
      <c r="CH6" s="8">
        <v>5.5740219423209005</v>
      </c>
      <c r="CI6" s="8">
        <v>10.406045589243995</v>
      </c>
      <c r="CJ6" s="10">
        <v>29.252297683174056</v>
      </c>
      <c r="CK6" s="10">
        <v>80.341640969728843</v>
      </c>
      <c r="CL6" s="8">
        <v>5.5087680244067316</v>
      </c>
      <c r="CM6" s="9">
        <v>181.72691897121246</v>
      </c>
      <c r="CN6" s="9">
        <v>287.20834186354784</v>
      </c>
      <c r="CO6" s="9">
        <v>3525.6815947259875</v>
      </c>
      <c r="CP6" s="9">
        <v>1091.4596589162825</v>
      </c>
      <c r="CQ6" s="10">
        <v>56.317554229672567</v>
      </c>
      <c r="CR6" s="9">
        <v>4673.4588078719426</v>
      </c>
      <c r="CS6" s="9">
        <v>3946.6680835378393</v>
      </c>
      <c r="CT6" s="9">
        <v>112.4</v>
      </c>
      <c r="CU6" s="9">
        <v>4059.0680835378398</v>
      </c>
      <c r="CV6" s="8">
        <v>1.7419610709891713</v>
      </c>
      <c r="CW6" s="9">
        <v>9019.7352332733299</v>
      </c>
      <c r="CX6" s="8">
        <v>0.72954196834685137</v>
      </c>
      <c r="CY6" s="8">
        <v>3.1239628978602996</v>
      </c>
      <c r="CZ6" s="8">
        <v>4.4844814679002711</v>
      </c>
      <c r="DA6" s="8">
        <v>0.6413833375195428</v>
      </c>
      <c r="DB6" s="8">
        <v>5.1258648054198144</v>
      </c>
      <c r="DC6" s="9">
        <f t="shared" si="0"/>
        <v>10874.434833399986</v>
      </c>
      <c r="DD6" s="9">
        <f t="shared" si="1"/>
        <v>162.12547938259038</v>
      </c>
      <c r="DE6" s="9">
        <f t="shared" si="2"/>
        <v>1076.5083997359568</v>
      </c>
      <c r="DF6" s="9">
        <f t="shared" si="3"/>
        <v>9022.85919617119</v>
      </c>
      <c r="DG6" s="8">
        <v>-5.5675230936774379E-2</v>
      </c>
      <c r="DH6" s="8">
        <v>5.5089433114971935E-2</v>
      </c>
      <c r="DI6" s="8">
        <v>-0.47527123958749523</v>
      </c>
      <c r="DJ6" s="8">
        <v>-0.7481432012933944</v>
      </c>
      <c r="DK6" s="8">
        <v>3.2789281138868378</v>
      </c>
      <c r="DL6" s="8">
        <v>0.65554799615955484</v>
      </c>
    </row>
    <row r="7" spans="1:116" x14ac:dyDescent="0.2">
      <c r="A7">
        <v>121</v>
      </c>
      <c r="B7" s="7" t="s">
        <v>42</v>
      </c>
      <c r="C7" s="8">
        <v>3.9225083266691114</v>
      </c>
      <c r="D7" s="8">
        <v>0.32417707704154286</v>
      </c>
      <c r="E7" s="8">
        <v>0.27709195192206987</v>
      </c>
      <c r="F7" s="8">
        <v>3.7876201100441746</v>
      </c>
      <c r="G7" s="8">
        <v>1.2095126651626777</v>
      </c>
      <c r="H7" s="8">
        <v>35.752789584544765</v>
      </c>
      <c r="I7" s="8">
        <v>0.93970219751939532</v>
      </c>
      <c r="J7" s="8">
        <v>0.47028885609543802</v>
      </c>
      <c r="K7" s="8">
        <v>0.3639470041728381</v>
      </c>
      <c r="L7" s="8">
        <v>0.2</v>
      </c>
      <c r="M7" s="8">
        <v>1.0502702941714015</v>
      </c>
      <c r="N7" s="8">
        <v>0.66243900168086511</v>
      </c>
      <c r="O7" s="8">
        <v>0.68698235511608741</v>
      </c>
      <c r="P7" s="8">
        <v>9.9814722937457603</v>
      </c>
      <c r="Q7" s="8">
        <v>0.38757080878663336</v>
      </c>
      <c r="R7" s="8">
        <v>1.1611813610335746</v>
      </c>
      <c r="S7" s="8">
        <v>5.6000000000000005</v>
      </c>
      <c r="T7" s="8">
        <v>6.5927269851957462</v>
      </c>
      <c r="U7" s="8">
        <v>2.4937694723018571</v>
      </c>
      <c r="V7" s="8">
        <v>7.4</v>
      </c>
      <c r="W7" s="8">
        <v>1.856568656995873</v>
      </c>
      <c r="X7" s="8">
        <v>0.77345054082881748</v>
      </c>
      <c r="Y7" s="8">
        <v>0.93927529367131901</v>
      </c>
      <c r="Z7" s="8">
        <v>86.833344836699951</v>
      </c>
      <c r="AA7" s="8">
        <v>8.3038280526367956</v>
      </c>
      <c r="AB7" s="8">
        <v>8.504823322477888</v>
      </c>
      <c r="AC7" s="8">
        <v>15.372833172361918</v>
      </c>
      <c r="AD7" s="8">
        <v>9.6991830717313636</v>
      </c>
      <c r="AE7" s="8">
        <v>5.3342598716417946</v>
      </c>
      <c r="AF7" s="8">
        <v>1.0687686292365477</v>
      </c>
      <c r="AG7" s="8">
        <v>1.5662306263526746</v>
      </c>
      <c r="AH7" s="8">
        <v>6.0805723996257299</v>
      </c>
      <c r="AI7" s="8">
        <v>34.31129552199635</v>
      </c>
      <c r="AJ7" s="8">
        <v>0.3671703866421937</v>
      </c>
      <c r="AK7" s="8">
        <v>22.50071258573254</v>
      </c>
      <c r="AL7" s="8">
        <v>0.57487981649714126</v>
      </c>
      <c r="AM7" s="8">
        <v>6.5117849789386657</v>
      </c>
      <c r="AN7" s="8">
        <v>0.61032618165757146</v>
      </c>
      <c r="AO7" s="8">
        <v>1.1712357104197428</v>
      </c>
      <c r="AP7" s="9">
        <v>121.97790432794892</v>
      </c>
      <c r="AQ7" s="10">
        <v>28.205603810523534</v>
      </c>
      <c r="AR7" s="10">
        <v>39.028228446085556</v>
      </c>
      <c r="AS7" s="10">
        <v>16.930855609699208</v>
      </c>
      <c r="AT7" s="10">
        <v>17.382888679329682</v>
      </c>
      <c r="AU7" s="8">
        <v>6.706426103309302</v>
      </c>
      <c r="AV7" s="8">
        <v>2.9301667139842542</v>
      </c>
      <c r="AW7" s="9">
        <v>26.078663890895744</v>
      </c>
      <c r="AX7" s="9">
        <v>131.44430476220208</v>
      </c>
      <c r="AY7" s="9">
        <v>81.948422683456812</v>
      </c>
      <c r="AZ7" s="9">
        <v>350.65556069948616</v>
      </c>
      <c r="BA7" s="9">
        <v>38.735923813379046</v>
      </c>
      <c r="BB7" s="9">
        <v>76.469332678303644</v>
      </c>
      <c r="BC7" s="9">
        <v>115.2052564916827</v>
      </c>
      <c r="BD7" s="10">
        <v>17.255352240065395</v>
      </c>
      <c r="BE7" s="10">
        <v>34.720164316753333</v>
      </c>
      <c r="BF7" s="8">
        <v>0.59985055615767136</v>
      </c>
      <c r="BG7" s="8">
        <v>0</v>
      </c>
      <c r="BH7" s="9">
        <v>52.014709502355878</v>
      </c>
      <c r="BI7" s="9">
        <v>104.59007661533228</v>
      </c>
      <c r="BJ7" s="8">
        <v>0.85517523560009368</v>
      </c>
      <c r="BK7" s="8">
        <v>0.47290671731975076</v>
      </c>
      <c r="BL7" s="9">
        <v>65.292628152718407</v>
      </c>
      <c r="BM7" s="9">
        <v>217.5606009715639</v>
      </c>
      <c r="BN7" s="9">
        <v>245</v>
      </c>
      <c r="BO7" s="9">
        <v>222.8</v>
      </c>
      <c r="BP7" s="9">
        <v>12.450009309334348</v>
      </c>
      <c r="BQ7" s="9">
        <v>33.825980722398093</v>
      </c>
      <c r="BR7" s="8">
        <v>4.6483830036980152</v>
      </c>
      <c r="BS7" s="8">
        <v>18.048802140827938</v>
      </c>
      <c r="BT7" s="8">
        <v>7.8787348216778881</v>
      </c>
      <c r="BU7" s="9">
        <v>828.83322107513845</v>
      </c>
      <c r="BV7" s="8">
        <v>3.6787824077092064</v>
      </c>
      <c r="BW7" s="8">
        <v>9.3449562443763803</v>
      </c>
      <c r="BX7" s="8">
        <v>2.8332233621784919</v>
      </c>
      <c r="BY7" s="8">
        <v>30.461920600037459</v>
      </c>
      <c r="BZ7" s="8">
        <v>46.318882614301543</v>
      </c>
      <c r="CA7" s="8">
        <v>1.6</v>
      </c>
      <c r="CB7" s="8">
        <v>16.91420541584257</v>
      </c>
      <c r="CC7" s="8">
        <v>60.051425647607985</v>
      </c>
      <c r="CD7" s="8">
        <v>1.352026193836068</v>
      </c>
      <c r="CE7" s="10">
        <v>17.239865760302038</v>
      </c>
      <c r="CF7" s="10">
        <v>95.55752301758865</v>
      </c>
      <c r="CG7" s="10">
        <v>35.569324724144352</v>
      </c>
      <c r="CH7" s="8">
        <v>9.7882106132015707</v>
      </c>
      <c r="CI7" s="8">
        <v>6.8966908150512696</v>
      </c>
      <c r="CJ7" s="10">
        <v>74.84709674003571</v>
      </c>
      <c r="CK7" s="10">
        <v>51.296535896355152</v>
      </c>
      <c r="CL7" s="8">
        <v>2.4515040561134018</v>
      </c>
      <c r="CM7" s="9">
        <v>180.84936284490146</v>
      </c>
      <c r="CN7" s="9">
        <v>276.40688586249013</v>
      </c>
      <c r="CO7" s="9">
        <v>3532.8545570498864</v>
      </c>
      <c r="CP7" s="9">
        <v>1849.8400514483492</v>
      </c>
      <c r="CQ7" s="10">
        <v>46.946259652433334</v>
      </c>
      <c r="CR7" s="9">
        <v>5429.6408681506691</v>
      </c>
      <c r="CS7" s="9">
        <v>3685.6326074429558</v>
      </c>
      <c r="CT7" s="9">
        <v>35.196615957797462</v>
      </c>
      <c r="CU7" s="9">
        <v>3720.8292234007531</v>
      </c>
      <c r="CV7" s="8">
        <v>1.9602556424695872</v>
      </c>
      <c r="CW7" s="9">
        <v>9426.8769774139109</v>
      </c>
      <c r="CX7" s="8">
        <v>0.59255701244814762</v>
      </c>
      <c r="CY7" s="8">
        <v>2.9749999256402058</v>
      </c>
      <c r="CZ7" s="8">
        <v>3.3195898513320317</v>
      </c>
      <c r="DA7" s="8">
        <v>2.6</v>
      </c>
      <c r="DB7" s="8">
        <v>5.9195898513320326</v>
      </c>
      <c r="DC7" s="9">
        <f t="shared" si="0"/>
        <v>11094.338626506389</v>
      </c>
      <c r="DD7" s="9">
        <f t="shared" si="1"/>
        <v>122.57046134039707</v>
      </c>
      <c r="DE7" s="9">
        <f t="shared" si="2"/>
        <v>876.75210368943999</v>
      </c>
      <c r="DF7" s="9">
        <f t="shared" si="3"/>
        <v>9429.851977339551</v>
      </c>
      <c r="DG7" s="8">
        <v>-0.26474974739567708</v>
      </c>
      <c r="DH7" s="8">
        <v>0.25220867699538824</v>
      </c>
      <c r="DI7" s="8">
        <v>-0.91274883848037835</v>
      </c>
      <c r="DJ7" s="8">
        <v>0.50477535784770866</v>
      </c>
      <c r="DK7" s="8">
        <v>-0.10174733703812701</v>
      </c>
      <c r="DL7" s="8">
        <v>0.68201082133508584</v>
      </c>
    </row>
    <row r="8" spans="1:116" x14ac:dyDescent="0.2">
      <c r="A8">
        <v>124</v>
      </c>
      <c r="B8" s="7" t="s">
        <v>43</v>
      </c>
      <c r="C8" s="8">
        <v>2.6629952391690797</v>
      </c>
      <c r="D8" s="8">
        <v>0.6735230541667947</v>
      </c>
      <c r="E8" s="8">
        <v>0.31635941128185197</v>
      </c>
      <c r="F8" s="8">
        <v>3.7637322017494261</v>
      </c>
      <c r="G8" s="8">
        <v>1.1756328830203948</v>
      </c>
      <c r="H8" s="8">
        <v>51.040125040356664</v>
      </c>
      <c r="I8" s="8">
        <v>1.3390692777864399</v>
      </c>
      <c r="J8" s="8">
        <v>0.32564461086054397</v>
      </c>
      <c r="K8" s="8">
        <v>0.6243312521435066</v>
      </c>
      <c r="L8" s="8">
        <v>0.3</v>
      </c>
      <c r="M8" s="8">
        <v>0.95587753226430805</v>
      </c>
      <c r="N8" s="8">
        <v>0.49062572519286274</v>
      </c>
      <c r="O8" s="8">
        <v>0.52491343490981734</v>
      </c>
      <c r="P8" s="8">
        <v>8.2709476848952921</v>
      </c>
      <c r="Q8" s="8">
        <v>0.5</v>
      </c>
      <c r="R8" s="8">
        <v>0.87167765426662391</v>
      </c>
      <c r="S8" s="8">
        <v>2.8000000000000003</v>
      </c>
      <c r="T8" s="8">
        <v>7.0354505878639193</v>
      </c>
      <c r="U8" s="8">
        <v>2.2700739309455735</v>
      </c>
      <c r="V8" s="8">
        <v>12.2</v>
      </c>
      <c r="W8" s="8">
        <v>2.1168443451529599</v>
      </c>
      <c r="X8" s="8">
        <v>0.80295029520322925</v>
      </c>
      <c r="Y8" s="8">
        <v>1.5725245184663601</v>
      </c>
      <c r="Z8" s="8">
        <v>102.63329867969568</v>
      </c>
      <c r="AA8" s="8">
        <v>15.262422922059333</v>
      </c>
      <c r="AB8" s="8">
        <v>8.4097628254451742</v>
      </c>
      <c r="AC8" s="8">
        <v>24.760634260467434</v>
      </c>
      <c r="AD8" s="8">
        <v>11.896323297826745</v>
      </c>
      <c r="AE8" s="8">
        <v>8.1488695494624661</v>
      </c>
      <c r="AF8" s="8">
        <v>2.4385660565887068</v>
      </c>
      <c r="AG8" s="8">
        <v>3.7549600328949335</v>
      </c>
      <c r="AH8" s="8">
        <v>5.9529946826157065</v>
      </c>
      <c r="AI8" s="8">
        <v>20.945511877378799</v>
      </c>
      <c r="AJ8" s="8">
        <v>0.82999932079990524</v>
      </c>
      <c r="AK8" s="8">
        <v>0</v>
      </c>
      <c r="AL8" s="8">
        <v>0.17384120312779197</v>
      </c>
      <c r="AM8" s="8">
        <v>19.3</v>
      </c>
      <c r="AN8" s="8">
        <v>0.47669242076578405</v>
      </c>
      <c r="AO8" s="8">
        <v>1.4439808394056266</v>
      </c>
      <c r="AP8" s="9">
        <v>123.79455928883841</v>
      </c>
      <c r="AQ8" s="10">
        <v>29.121859241995878</v>
      </c>
      <c r="AR8" s="10">
        <v>149.86412822220134</v>
      </c>
      <c r="AS8" s="10">
        <v>14.523621580978265</v>
      </c>
      <c r="AT8" s="10">
        <v>15.533270013334668</v>
      </c>
      <c r="AU8" s="8">
        <v>4.4059545838194669</v>
      </c>
      <c r="AV8" s="8">
        <v>7.5613808495248005</v>
      </c>
      <c r="AW8" s="9">
        <v>30.993080984669014</v>
      </c>
      <c r="AX8" s="9">
        <v>156.09223956984266</v>
      </c>
      <c r="AY8" s="9">
        <v>62.500591729191669</v>
      </c>
      <c r="AZ8" s="9">
        <v>470.59612677555776</v>
      </c>
      <c r="BA8" s="9">
        <v>43.597506633440268</v>
      </c>
      <c r="BB8" s="9">
        <v>65.587931792736256</v>
      </c>
      <c r="BC8" s="9">
        <v>109.18543842617652</v>
      </c>
      <c r="BD8" s="10">
        <v>18.110941791956268</v>
      </c>
      <c r="BE8" s="10">
        <v>28.595687846447863</v>
      </c>
      <c r="BF8" s="8">
        <v>1.113920070184192</v>
      </c>
      <c r="BG8" s="8">
        <v>0.52017012417833208</v>
      </c>
      <c r="BH8" s="9">
        <v>70.623349083898276</v>
      </c>
      <c r="BI8" s="9">
        <v>118.96406891666493</v>
      </c>
      <c r="BJ8" s="8">
        <v>0.86373955342894659</v>
      </c>
      <c r="BK8" s="8">
        <v>0.38827609571566801</v>
      </c>
      <c r="BL8" s="9">
        <v>86.558224674394936</v>
      </c>
      <c r="BM8" s="9">
        <v>300.9077238462329</v>
      </c>
      <c r="BN8" s="9">
        <v>469.6</v>
      </c>
      <c r="BO8" s="9">
        <v>416.5</v>
      </c>
      <c r="BP8" s="9">
        <v>28.135547772772398</v>
      </c>
      <c r="BQ8" s="9">
        <v>54.064742928481067</v>
      </c>
      <c r="BR8" s="8">
        <v>7.7661040937690533</v>
      </c>
      <c r="BS8" s="8">
        <v>20.998148877311333</v>
      </c>
      <c r="BT8" s="8">
        <v>6.5995737758232531</v>
      </c>
      <c r="BU8" s="9">
        <v>1392.3820816179295</v>
      </c>
      <c r="BV8" s="8">
        <v>4.3531463541164266</v>
      </c>
      <c r="BW8" s="8">
        <v>11.874611529630375</v>
      </c>
      <c r="BX8" s="8">
        <v>2.9729774065584795</v>
      </c>
      <c r="BY8" s="8">
        <v>32.5575731561852</v>
      </c>
      <c r="BZ8" s="8">
        <v>51.758308446490481</v>
      </c>
      <c r="CA8" s="8">
        <v>1.4000000000000001</v>
      </c>
      <c r="CB8" s="8">
        <v>22.335613004996958</v>
      </c>
      <c r="CC8" s="8">
        <v>71.560530030287424</v>
      </c>
      <c r="CD8" s="8">
        <v>0.62999235032377743</v>
      </c>
      <c r="CE8" s="10">
        <v>18.301493351992931</v>
      </c>
      <c r="CF8" s="10">
        <v>112.82762873760107</v>
      </c>
      <c r="CG8" s="10">
        <v>43.731816554585066</v>
      </c>
      <c r="CH8" s="8">
        <v>14.107028061657331</v>
      </c>
      <c r="CI8" s="8">
        <v>6.6826688685454556</v>
      </c>
      <c r="CJ8" s="10">
        <v>58.804071211037737</v>
      </c>
      <c r="CK8" s="10">
        <v>98.365459678386372</v>
      </c>
      <c r="CL8" s="8">
        <v>2.8191990720781908</v>
      </c>
      <c r="CM8" s="9">
        <v>224.51024344629016</v>
      </c>
      <c r="CN8" s="9">
        <v>337.33787218389125</v>
      </c>
      <c r="CO8" s="9">
        <v>3290.2622230357924</v>
      </c>
      <c r="CP8" s="9">
        <v>1188.9479658738574</v>
      </c>
      <c r="CQ8" s="8">
        <v>0</v>
      </c>
      <c r="CR8" s="9">
        <v>4479.2101889096502</v>
      </c>
      <c r="CS8" s="9">
        <v>3565.4702028103848</v>
      </c>
      <c r="CT8" s="9">
        <v>53.306169194685069</v>
      </c>
      <c r="CU8" s="9">
        <v>3618.7763720050702</v>
      </c>
      <c r="CV8" s="8">
        <v>4.4856756959212003</v>
      </c>
      <c r="CW8" s="9">
        <v>8435.3244330986108</v>
      </c>
      <c r="CX8" s="8">
        <v>0.82901155926749337</v>
      </c>
      <c r="CY8" s="8">
        <v>2.6363701638519199</v>
      </c>
      <c r="CZ8" s="8">
        <v>3.3845185546124528</v>
      </c>
      <c r="DA8" s="8">
        <v>1.2893428134972735</v>
      </c>
      <c r="DB8" s="8">
        <v>4.6738613681097263</v>
      </c>
      <c r="DC8" s="9">
        <f t="shared" si="0"/>
        <v>10818.663234037116</v>
      </c>
      <c r="DD8" s="9">
        <f t="shared" si="1"/>
        <v>124.62357084810591</v>
      </c>
      <c r="DE8" s="9">
        <f t="shared" si="2"/>
        <v>1445.5403900644201</v>
      </c>
      <c r="DF8" s="9">
        <f t="shared" si="3"/>
        <v>8437.9608032624619</v>
      </c>
      <c r="DG8" s="8">
        <v>0.14377886442892515</v>
      </c>
      <c r="DH8" s="8">
        <v>-5.9838851699249948E-2</v>
      </c>
      <c r="DI8" s="8">
        <v>-0.24368337576114457</v>
      </c>
      <c r="DJ8" s="8">
        <v>9.6262517971380246E-2</v>
      </c>
      <c r="DK8" s="8">
        <v>9.6024143942977355E-2</v>
      </c>
      <c r="DL8" s="8">
        <v>9.5513915162041732E-2</v>
      </c>
    </row>
    <row r="9" spans="1:116" x14ac:dyDescent="0.2">
      <c r="A9">
        <v>129</v>
      </c>
      <c r="B9" s="7" t="s">
        <v>44</v>
      </c>
      <c r="C9" s="8">
        <v>2.6355140941224873</v>
      </c>
      <c r="D9" s="8">
        <v>0.50376450841121867</v>
      </c>
      <c r="E9" s="8">
        <v>0.15865649051687747</v>
      </c>
      <c r="F9" s="8">
        <v>2.9699063003185247</v>
      </c>
      <c r="G9" s="8">
        <v>0.70718477906861366</v>
      </c>
      <c r="H9" s="8">
        <v>25.342642947892372</v>
      </c>
      <c r="I9" s="8">
        <v>0.9727287427024125</v>
      </c>
      <c r="J9" s="8">
        <v>0.2864783940627475</v>
      </c>
      <c r="K9" s="8">
        <v>0.5712896947674525</v>
      </c>
      <c r="L9" s="8">
        <v>0.11805629902827974</v>
      </c>
      <c r="M9" s="8">
        <v>1.2965130713849748</v>
      </c>
      <c r="N9" s="8">
        <v>0.42008729451125371</v>
      </c>
      <c r="O9" s="8">
        <v>0.37559303137064493</v>
      </c>
      <c r="P9" s="8">
        <v>6.3109839350012749</v>
      </c>
      <c r="Q9" s="8">
        <v>0.48118617616478371</v>
      </c>
      <c r="R9" s="8">
        <v>0.64438148778176751</v>
      </c>
      <c r="S9" s="8">
        <v>2.4957309645660875</v>
      </c>
      <c r="T9" s="8">
        <v>3.5777925947271871</v>
      </c>
      <c r="U9" s="8">
        <v>1.8213798981085125</v>
      </c>
      <c r="V9" s="8">
        <v>6.7</v>
      </c>
      <c r="W9" s="8">
        <v>2.2313167889729497</v>
      </c>
      <c r="X9" s="8">
        <v>1.1401812568564376</v>
      </c>
      <c r="Y9" s="8">
        <v>0.31037070129929378</v>
      </c>
      <c r="Z9" s="8">
        <v>62.071739451636148</v>
      </c>
      <c r="AA9" s="8">
        <v>10.925921861286863</v>
      </c>
      <c r="AB9" s="8">
        <v>6.475788608936675</v>
      </c>
      <c r="AC9" s="8">
        <v>14.610370758446125</v>
      </c>
      <c r="AD9" s="8">
        <v>11.210151650704249</v>
      </c>
      <c r="AE9" s="8">
        <v>3.8</v>
      </c>
      <c r="AF9" s="8">
        <v>1.31934193454075</v>
      </c>
      <c r="AG9" s="8">
        <v>1.1930217770355211</v>
      </c>
      <c r="AH9" s="8">
        <v>3.0235462585793371</v>
      </c>
      <c r="AI9" s="8">
        <v>18.910048732314248</v>
      </c>
      <c r="AJ9" s="8">
        <v>0.60167368512071251</v>
      </c>
      <c r="AK9" s="8">
        <v>27.393286238467496</v>
      </c>
      <c r="AL9" s="8">
        <v>0.24259212073475001</v>
      </c>
      <c r="AM9" s="8">
        <v>7.3399697244696247</v>
      </c>
      <c r="AN9" s="8">
        <v>0.42987456845600625</v>
      </c>
      <c r="AO9" s="8">
        <v>1.3572217731650624</v>
      </c>
      <c r="AP9" s="9">
        <v>108.83280969225744</v>
      </c>
      <c r="AQ9" s="10">
        <v>23.676077597759075</v>
      </c>
      <c r="AR9" s="10">
        <v>153.13542777092749</v>
      </c>
      <c r="AS9" s="10">
        <v>13.153873385182873</v>
      </c>
      <c r="AT9" s="10">
        <v>15.831202341861374</v>
      </c>
      <c r="AU9" s="8">
        <v>9.4501054792627119</v>
      </c>
      <c r="AV9" s="8">
        <v>3.9772895594469491</v>
      </c>
      <c r="AW9" s="9">
        <v>19.737712053597836</v>
      </c>
      <c r="AX9" s="9">
        <v>100.17111795684113</v>
      </c>
      <c r="AY9" s="9">
        <v>50.033531775530378</v>
      </c>
      <c r="AZ9" s="9">
        <v>389.16633792040983</v>
      </c>
      <c r="BA9" s="9">
        <v>28.455325191727745</v>
      </c>
      <c r="BB9" s="9">
        <v>61.957636600483241</v>
      </c>
      <c r="BC9" s="9">
        <v>90.412961792210993</v>
      </c>
      <c r="BD9" s="10">
        <v>16.126274420712498</v>
      </c>
      <c r="BE9" s="10">
        <v>16.79568609850125</v>
      </c>
      <c r="BF9" s="8">
        <v>1.0070929858870477</v>
      </c>
      <c r="BG9" s="8">
        <v>0.74707189522153494</v>
      </c>
      <c r="BH9" s="9">
        <v>161.31912003669413</v>
      </c>
      <c r="BI9" s="9">
        <v>195.99524543701648</v>
      </c>
      <c r="BJ9" s="8">
        <v>0.83546389632893003</v>
      </c>
      <c r="BK9" s="8">
        <v>0.2661527359535012</v>
      </c>
      <c r="BL9" s="9">
        <v>90.503452186173632</v>
      </c>
      <c r="BM9" s="9">
        <v>273.42042156984769</v>
      </c>
      <c r="BN9" s="9">
        <v>329</v>
      </c>
      <c r="BO9" s="9">
        <v>380.5</v>
      </c>
      <c r="BP9" s="9">
        <v>27.159091093219999</v>
      </c>
      <c r="BQ9" s="9">
        <v>39.3287946256835</v>
      </c>
      <c r="BR9" s="8">
        <v>3.8029686844183477</v>
      </c>
      <c r="BS9" s="8">
        <v>66.513847165825737</v>
      </c>
      <c r="BT9" s="8">
        <v>4.1770379610699244</v>
      </c>
      <c r="BU9" s="9">
        <v>1215.5072299185213</v>
      </c>
      <c r="BV9" s="8">
        <v>12.178587705082924</v>
      </c>
      <c r="BW9" s="8">
        <v>28.918303784428868</v>
      </c>
      <c r="BX9" s="8">
        <v>6.5640560094380627</v>
      </c>
      <c r="BY9" s="8">
        <v>27.371206018550247</v>
      </c>
      <c r="BZ9" s="8">
        <v>75.032153517500106</v>
      </c>
      <c r="CA9" s="8">
        <v>1.3</v>
      </c>
      <c r="CB9" s="8">
        <v>11.673602847366187</v>
      </c>
      <c r="CC9" s="8">
        <v>42.915851802026843</v>
      </c>
      <c r="CD9" s="8">
        <v>2.0599662976306501</v>
      </c>
      <c r="CE9" s="10">
        <v>25.149902133742977</v>
      </c>
      <c r="CF9" s="10">
        <v>81.799323080766655</v>
      </c>
      <c r="CG9" s="10">
        <v>25.808021149690511</v>
      </c>
      <c r="CH9" s="8">
        <v>4.3479355991800874</v>
      </c>
      <c r="CI9" s="8">
        <v>5.7515581407144083</v>
      </c>
      <c r="CJ9" s="10">
        <v>28.643724967534499</v>
      </c>
      <c r="CK9" s="10">
        <v>48.219012694045489</v>
      </c>
      <c r="CL9" s="8">
        <v>2.2740697372620584</v>
      </c>
      <c r="CM9" s="9">
        <v>115.04432228842704</v>
      </c>
      <c r="CN9" s="9">
        <v>196.84364536919367</v>
      </c>
      <c r="CO9" s="9">
        <v>2699.360908296555</v>
      </c>
      <c r="CP9" s="9">
        <v>548.89920089903273</v>
      </c>
      <c r="CQ9" s="10">
        <v>36.693952201261126</v>
      </c>
      <c r="CR9" s="9">
        <v>3284.9540613968484</v>
      </c>
      <c r="CS9" s="9">
        <v>2674.4171217134685</v>
      </c>
      <c r="CT9" s="9">
        <v>14.751214979835874</v>
      </c>
      <c r="CU9" s="9">
        <v>2689.1683366933048</v>
      </c>
      <c r="CV9" s="8">
        <v>2.9</v>
      </c>
      <c r="CW9" s="9">
        <v>6170.966043459347</v>
      </c>
      <c r="CX9" s="8">
        <v>0.36704041083395372</v>
      </c>
      <c r="CY9" s="8">
        <v>2.2438665999182499</v>
      </c>
      <c r="CZ9" s="8">
        <v>1.8831471735859</v>
      </c>
      <c r="DA9" s="8">
        <v>4.3708989334794506</v>
      </c>
      <c r="DB9" s="8">
        <v>6.2540461070653492</v>
      </c>
      <c r="DC9" s="9">
        <f t="shared" si="0"/>
        <v>8321.0494743067156</v>
      </c>
      <c r="DD9" s="9">
        <f t="shared" si="1"/>
        <v>109.19985010309139</v>
      </c>
      <c r="DE9" s="9">
        <f t="shared" si="2"/>
        <v>1291.8393834360213</v>
      </c>
      <c r="DF9" s="9">
        <f t="shared" si="3"/>
        <v>6173.209910059265</v>
      </c>
      <c r="DG9" s="8">
        <v>-0.55930366427767064</v>
      </c>
      <c r="DH9" s="8">
        <v>-0.3775568077166177</v>
      </c>
      <c r="DI9" s="8">
        <v>0.24052442785594233</v>
      </c>
      <c r="DJ9" s="8">
        <v>-0.42256030428946389</v>
      </c>
      <c r="DK9" s="8">
        <v>-0.30190398341899488</v>
      </c>
      <c r="DL9" s="8">
        <v>8.5613793465025595E-2</v>
      </c>
    </row>
    <row r="10" spans="1:116" x14ac:dyDescent="0.2">
      <c r="A10">
        <v>132</v>
      </c>
      <c r="B10" s="7" t="s">
        <v>45</v>
      </c>
      <c r="C10" s="8">
        <v>2.2402039814502044</v>
      </c>
      <c r="D10" s="8">
        <v>0.48570914733248671</v>
      </c>
      <c r="E10" s="8">
        <v>0.35013506948504697</v>
      </c>
      <c r="F10" s="8">
        <v>3.5149940314169874</v>
      </c>
      <c r="G10" s="8">
        <v>0.8156335703762313</v>
      </c>
      <c r="H10" s="8">
        <v>27.570505931529997</v>
      </c>
      <c r="I10" s="8">
        <v>1.0110645187700287</v>
      </c>
      <c r="J10" s="8">
        <v>0.25443575895475901</v>
      </c>
      <c r="K10" s="8">
        <v>0.38433066689909268</v>
      </c>
      <c r="L10" s="8">
        <v>0.2</v>
      </c>
      <c r="M10" s="8">
        <v>0.81675789984576253</v>
      </c>
      <c r="N10" s="8">
        <v>0.45284618044281322</v>
      </c>
      <c r="O10" s="8">
        <v>0.36286609299628431</v>
      </c>
      <c r="P10" s="8">
        <v>9.0576656663061677</v>
      </c>
      <c r="Q10" s="8">
        <v>0.3</v>
      </c>
      <c r="R10" s="8">
        <v>0.64916534911753976</v>
      </c>
      <c r="S10" s="8">
        <v>1.9485386074061803</v>
      </c>
      <c r="T10" s="8">
        <v>7.7235537369501923</v>
      </c>
      <c r="U10" s="8">
        <v>1.0367340690532543</v>
      </c>
      <c r="V10" s="8">
        <v>2.9</v>
      </c>
      <c r="W10" s="8">
        <v>0.74306934641273015</v>
      </c>
      <c r="X10" s="8">
        <v>0.68222063552173728</v>
      </c>
      <c r="Y10" s="8">
        <v>0.69892817143896147</v>
      </c>
      <c r="Z10" s="8">
        <v>64.199358431706443</v>
      </c>
      <c r="AA10" s="8">
        <v>17.337698775565663</v>
      </c>
      <c r="AB10" s="8">
        <v>13.324044268704625</v>
      </c>
      <c r="AC10" s="8">
        <v>26.255967072635894</v>
      </c>
      <c r="AD10" s="8">
        <v>11.558657730214337</v>
      </c>
      <c r="AE10" s="8">
        <v>8.3292061164811546</v>
      </c>
      <c r="AF10" s="8">
        <v>1.8948534424832408</v>
      </c>
      <c r="AG10" s="8">
        <v>1.3930554560430239</v>
      </c>
      <c r="AH10" s="8">
        <v>6.3427023230519985</v>
      </c>
      <c r="AI10" s="8">
        <v>17.031905504578312</v>
      </c>
      <c r="AJ10" s="8">
        <v>0.73518554817238191</v>
      </c>
      <c r="AK10" s="8">
        <v>0</v>
      </c>
      <c r="AL10" s="8">
        <v>0.18863732142290601</v>
      </c>
      <c r="AM10" s="8">
        <v>16.5</v>
      </c>
      <c r="AN10" s="8">
        <v>1.1587946650895262</v>
      </c>
      <c r="AO10" s="8">
        <v>2.8239199360248191</v>
      </c>
      <c r="AP10" s="9">
        <v>124.87462816046788</v>
      </c>
      <c r="AQ10" s="10">
        <v>22.679932298561049</v>
      </c>
      <c r="AR10" s="10">
        <v>361.79330278963732</v>
      </c>
      <c r="AS10" s="10">
        <v>15.548584226063493</v>
      </c>
      <c r="AT10" s="10">
        <v>14.833424854347347</v>
      </c>
      <c r="AU10" s="8">
        <v>6.4195165124103246</v>
      </c>
      <c r="AV10" s="8">
        <v>4.2637271875324698</v>
      </c>
      <c r="AW10" s="9">
        <v>39.163504439151289</v>
      </c>
      <c r="AX10" s="9">
        <v>121.62843835353252</v>
      </c>
      <c r="AY10" s="9">
        <v>36.28623283059963</v>
      </c>
      <c r="AZ10" s="9">
        <v>622.61666349183542</v>
      </c>
      <c r="BA10" s="9">
        <v>25.547913670248434</v>
      </c>
      <c r="BB10" s="9">
        <v>54.032216129480361</v>
      </c>
      <c r="BC10" s="9">
        <v>79.580129799728795</v>
      </c>
      <c r="BD10" s="10">
        <v>10.054661559230036</v>
      </c>
      <c r="BE10" s="8">
        <v>0</v>
      </c>
      <c r="BF10" s="8">
        <v>0.47308002242356384</v>
      </c>
      <c r="BG10" s="8">
        <v>0.96023304805756726</v>
      </c>
      <c r="BH10" s="9">
        <v>205.66621192981808</v>
      </c>
      <c r="BI10" s="9">
        <v>217.15418655952925</v>
      </c>
      <c r="BJ10" s="8">
        <v>0.94709142120870837</v>
      </c>
      <c r="BK10" s="8">
        <v>0.28498941228925179</v>
      </c>
      <c r="BL10" s="9">
        <v>124.01174156206625</v>
      </c>
      <c r="BM10" s="9">
        <v>447.80958229566681</v>
      </c>
      <c r="BN10" s="9">
        <v>523.69999999999993</v>
      </c>
      <c r="BO10" s="9">
        <v>704</v>
      </c>
      <c r="BP10" s="9">
        <v>29.642956458212282</v>
      </c>
      <c r="BQ10" s="9">
        <v>108.57639684601095</v>
      </c>
      <c r="BR10" s="8">
        <v>9.5850211606947582</v>
      </c>
      <c r="BS10" s="8">
        <v>103.9877616391565</v>
      </c>
      <c r="BT10" s="8">
        <v>7.4963318185585059</v>
      </c>
      <c r="BU10" s="9">
        <v>2060.0418726138637</v>
      </c>
      <c r="BV10" s="8">
        <v>14.435142383060843</v>
      </c>
      <c r="BW10" s="8">
        <v>102</v>
      </c>
      <c r="BX10" s="8">
        <v>12.28664995644024</v>
      </c>
      <c r="BY10" s="8">
        <v>24.357912116402769</v>
      </c>
      <c r="BZ10" s="8">
        <v>153.07970445590385</v>
      </c>
      <c r="CA10" s="8">
        <v>1</v>
      </c>
      <c r="CB10" s="8">
        <v>9.7491109140665415</v>
      </c>
      <c r="CC10" s="8">
        <v>32.093221021815694</v>
      </c>
      <c r="CD10" s="8">
        <v>2.845453021487879</v>
      </c>
      <c r="CE10" s="10">
        <v>25.960543607683793</v>
      </c>
      <c r="CF10" s="10">
        <v>70.648328565053916</v>
      </c>
      <c r="CG10" s="10">
        <v>16.932566445087925</v>
      </c>
      <c r="CH10" s="8">
        <v>2.8346393812684334</v>
      </c>
      <c r="CI10" s="8">
        <v>3.8849365007768313</v>
      </c>
      <c r="CJ10" s="10">
        <v>19.283348156858018</v>
      </c>
      <c r="CK10" s="10">
        <v>38.56181383229179</v>
      </c>
      <c r="CL10" s="8">
        <v>1.6920856991713156</v>
      </c>
      <c r="CM10" s="9">
        <v>83.189390015454308</v>
      </c>
      <c r="CN10" s="9">
        <v>153.83771858050821</v>
      </c>
      <c r="CO10" s="9">
        <v>3032.05736516465</v>
      </c>
      <c r="CP10" s="9">
        <v>581.35039178940906</v>
      </c>
      <c r="CQ10" s="10">
        <v>30.237856750707472</v>
      </c>
      <c r="CR10" s="9">
        <v>3643.6456137047667</v>
      </c>
      <c r="CS10" s="9">
        <v>2453.1765566792251</v>
      </c>
      <c r="CT10" s="9">
        <v>18.309862817430481</v>
      </c>
      <c r="CU10" s="9">
        <v>2471.4864194966553</v>
      </c>
      <c r="CV10" s="8">
        <v>3</v>
      </c>
      <c r="CW10" s="9">
        <v>6268.9697517819313</v>
      </c>
      <c r="CX10" s="8">
        <v>0.29850947416035783</v>
      </c>
      <c r="CY10" s="8">
        <v>2.6072642249140721</v>
      </c>
      <c r="CZ10" s="8">
        <v>2.6389924009979997</v>
      </c>
      <c r="DA10" s="8">
        <v>2.8647822291799159</v>
      </c>
      <c r="DB10" s="8">
        <v>5.5037746301779151</v>
      </c>
      <c r="DC10" s="9">
        <f t="shared" si="0"/>
        <v>9602.9258436242199</v>
      </c>
      <c r="DD10" s="9">
        <f t="shared" si="1"/>
        <v>125.17313763462823</v>
      </c>
      <c r="DE10" s="9">
        <f t="shared" si="2"/>
        <v>2214.1215770697677</v>
      </c>
      <c r="DF10" s="9">
        <f t="shared" si="3"/>
        <v>6271.577016006845</v>
      </c>
      <c r="DG10" s="8">
        <v>-0.43808922939723588</v>
      </c>
      <c r="DH10" s="8">
        <v>-0.60506169658645914</v>
      </c>
      <c r="DI10" s="8">
        <v>1.6023879732628865</v>
      </c>
      <c r="DJ10" s="8">
        <v>-0.71607251363426294</v>
      </c>
      <c r="DK10" s="8">
        <v>0.31013658737883565</v>
      </c>
      <c r="DL10" s="8">
        <v>1.2884119727533627E-2</v>
      </c>
    </row>
    <row r="11" spans="1:116" x14ac:dyDescent="0.2">
      <c r="A11">
        <v>136</v>
      </c>
      <c r="B11" s="7" t="s">
        <v>46</v>
      </c>
      <c r="C11" s="8">
        <v>2.4738430603892088</v>
      </c>
      <c r="D11" s="8">
        <v>1.1842771349885401</v>
      </c>
      <c r="E11" s="8">
        <v>0.33559022875222838</v>
      </c>
      <c r="F11" s="8">
        <v>3.6742607469336566</v>
      </c>
      <c r="G11" s="8">
        <v>0.65467445907797905</v>
      </c>
      <c r="H11" s="8">
        <v>30.965983921156415</v>
      </c>
      <c r="I11" s="8">
        <v>1.2191396138049624</v>
      </c>
      <c r="J11" s="8">
        <v>0.36804996260620143</v>
      </c>
      <c r="K11" s="8">
        <v>0.42077520938259699</v>
      </c>
      <c r="L11" s="8">
        <v>0.30359230102671048</v>
      </c>
      <c r="M11" s="8">
        <v>0.98691574324031639</v>
      </c>
      <c r="N11" s="8">
        <v>0.53068665491854616</v>
      </c>
      <c r="O11" s="8">
        <v>0.42370950330534923</v>
      </c>
      <c r="P11" s="8">
        <v>9.1314211219992245</v>
      </c>
      <c r="Q11" s="8">
        <v>0.70000000000000007</v>
      </c>
      <c r="R11" s="8">
        <v>1.2887533170042627</v>
      </c>
      <c r="S11" s="8">
        <v>5.526048307350492</v>
      </c>
      <c r="T11" s="8">
        <v>7.9244360550597905</v>
      </c>
      <c r="U11" s="8">
        <v>1.6779416219852983</v>
      </c>
      <c r="V11" s="8">
        <v>5.3000000000000007</v>
      </c>
      <c r="W11" s="8">
        <v>1.1454267861046059</v>
      </c>
      <c r="X11" s="8">
        <v>1.1920596833031447</v>
      </c>
      <c r="Y11" s="8">
        <v>0.3</v>
      </c>
      <c r="Z11" s="8">
        <v>77.727585432389517</v>
      </c>
      <c r="AA11" s="8">
        <v>12.014423221981371</v>
      </c>
      <c r="AB11" s="8">
        <v>7.0433242446232525</v>
      </c>
      <c r="AC11" s="8">
        <v>42.399999999999991</v>
      </c>
      <c r="AD11" s="8">
        <v>13.371544079771285</v>
      </c>
      <c r="AE11" s="8">
        <v>7.2547658570017903</v>
      </c>
      <c r="AF11" s="8">
        <v>1.7568146378852687</v>
      </c>
      <c r="AG11" s="8">
        <v>2.1540542186509701</v>
      </c>
      <c r="AH11" s="8">
        <v>5.2398237254641788</v>
      </c>
      <c r="AI11" s="8">
        <v>15.190586993641341</v>
      </c>
      <c r="AJ11" s="8">
        <v>0.80926525080170297</v>
      </c>
      <c r="AK11" s="8">
        <v>31.679811542398653</v>
      </c>
      <c r="AL11" s="8">
        <v>0.86605788282634921</v>
      </c>
      <c r="AM11" s="8">
        <v>8.7594624704088488</v>
      </c>
      <c r="AN11" s="8">
        <v>0.68526792486642829</v>
      </c>
      <c r="AO11" s="8">
        <v>1.9811540041558207</v>
      </c>
      <c r="AP11" s="9">
        <v>151.20635605447723</v>
      </c>
      <c r="AQ11" s="10">
        <v>29.354299023507878</v>
      </c>
      <c r="AR11" s="10">
        <v>450.27344217034175</v>
      </c>
      <c r="AS11" s="10">
        <v>31.04601198989716</v>
      </c>
      <c r="AT11" s="10">
        <v>51.037042267012389</v>
      </c>
      <c r="AU11" s="8">
        <v>92.754774970173713</v>
      </c>
      <c r="AV11" s="8">
        <v>4.5566410695077009</v>
      </c>
      <c r="AW11" s="9">
        <v>27.44783515384534</v>
      </c>
      <c r="AX11" s="9">
        <v>115.00157961227566</v>
      </c>
      <c r="AY11" s="9">
        <v>53.851429874345087</v>
      </c>
      <c r="AZ11" s="9">
        <v>855.32305613090682</v>
      </c>
      <c r="BA11" s="9">
        <v>32.693760060679395</v>
      </c>
      <c r="BB11" s="9">
        <v>54.965988829297608</v>
      </c>
      <c r="BC11" s="9">
        <v>87.65974888997701</v>
      </c>
      <c r="BD11" s="10">
        <v>14.857401013289879</v>
      </c>
      <c r="BE11" s="10">
        <v>19.60525597510776</v>
      </c>
      <c r="BF11" s="8">
        <v>0.51987208159913278</v>
      </c>
      <c r="BG11" s="8">
        <v>0.53088185132335819</v>
      </c>
      <c r="BH11" s="9">
        <v>226.30740138978507</v>
      </c>
      <c r="BI11" s="9">
        <v>261.82081231110521</v>
      </c>
      <c r="BJ11" s="8">
        <v>0.95478464667835217</v>
      </c>
      <c r="BK11" s="8">
        <v>0.2016283643956597</v>
      </c>
      <c r="BL11" s="9">
        <v>187.88987646624179</v>
      </c>
      <c r="BM11" s="9">
        <v>494.05980632308854</v>
      </c>
      <c r="BN11" s="9">
        <v>656.1</v>
      </c>
      <c r="BO11" s="9">
        <v>855</v>
      </c>
      <c r="BP11" s="9">
        <v>34.496784491046263</v>
      </c>
      <c r="BQ11" s="9">
        <v>97.935523135770126</v>
      </c>
      <c r="BR11" s="8">
        <v>7.8810310398725374</v>
      </c>
      <c r="BS11" s="8">
        <v>129.58212538492177</v>
      </c>
      <c r="BT11" s="8">
        <v>5.9829364385860897</v>
      </c>
      <c r="BU11" s="9">
        <v>2470.0844962906008</v>
      </c>
      <c r="BV11" s="8">
        <v>16.408895356415073</v>
      </c>
      <c r="BW11" s="8">
        <v>33.350218067395375</v>
      </c>
      <c r="BX11" s="8">
        <v>16.129612149119403</v>
      </c>
      <c r="BY11" s="8">
        <v>26.483457897589847</v>
      </c>
      <c r="BZ11" s="8">
        <v>92.372183470519701</v>
      </c>
      <c r="CA11" s="8">
        <v>1.5</v>
      </c>
      <c r="CB11" s="8">
        <v>13.063976437329476</v>
      </c>
      <c r="CC11" s="8">
        <v>45.207541197993216</v>
      </c>
      <c r="CD11" s="8">
        <v>3.1586825053426413</v>
      </c>
      <c r="CE11" s="10">
        <v>55.365383797857135</v>
      </c>
      <c r="CF11" s="10">
        <v>116.79558393852247</v>
      </c>
      <c r="CG11" s="10">
        <v>18.626579174302012</v>
      </c>
      <c r="CH11" s="8">
        <v>2.5877911483855076</v>
      </c>
      <c r="CI11" s="8">
        <v>0.94513362040559534</v>
      </c>
      <c r="CJ11" s="10">
        <v>26.074597008603195</v>
      </c>
      <c r="CK11" s="10">
        <v>56.757764795334879</v>
      </c>
      <c r="CL11" s="8">
        <v>2.6478941005173762</v>
      </c>
      <c r="CM11" s="9">
        <v>107.63975984754856</v>
      </c>
      <c r="CN11" s="9">
        <v>224.43534378607103</v>
      </c>
      <c r="CO11" s="9">
        <v>3747.2564339125825</v>
      </c>
      <c r="CP11" s="9">
        <v>828.42974083992033</v>
      </c>
      <c r="CQ11" s="10">
        <v>44.062361195548959</v>
      </c>
      <c r="CR11" s="9">
        <v>4619.7485359480515</v>
      </c>
      <c r="CS11" s="9">
        <v>2825.6877984243147</v>
      </c>
      <c r="CT11" s="9">
        <v>15.206401847166864</v>
      </c>
      <c r="CU11" s="9">
        <v>2840.8942002714816</v>
      </c>
      <c r="CV11" s="8">
        <v>1.874727730556015</v>
      </c>
      <c r="CW11" s="9">
        <v>7685.0780800056045</v>
      </c>
      <c r="CX11" s="8">
        <v>0.27788350624650743</v>
      </c>
      <c r="CY11" s="8">
        <v>2.7034199528387308</v>
      </c>
      <c r="CZ11" s="8">
        <v>1.7195755868654625</v>
      </c>
      <c r="DA11" s="8">
        <v>3.2671736193151046</v>
      </c>
      <c r="DB11" s="8">
        <v>4.9867492061805674</v>
      </c>
      <c r="DC11" s="9">
        <f t="shared" si="0"/>
        <v>11692.615098981401</v>
      </c>
      <c r="DD11" s="9">
        <f t="shared" si="1"/>
        <v>151.48423956072372</v>
      </c>
      <c r="DE11" s="9">
        <f t="shared" si="2"/>
        <v>2563.9566797611205</v>
      </c>
      <c r="DF11" s="9">
        <f t="shared" si="3"/>
        <v>7687.7814999584434</v>
      </c>
      <c r="DG11" s="8">
        <v>-0.25761827025939493</v>
      </c>
      <c r="DH11" s="8">
        <v>4.4464008260971633E-2</v>
      </c>
      <c r="DI11" s="8">
        <v>2.5727373396217721</v>
      </c>
      <c r="DJ11" s="8">
        <v>-0.58209597327921581</v>
      </c>
      <c r="DK11" s="8">
        <v>-0.35555860639605363</v>
      </c>
      <c r="DL11" s="8">
        <v>0.41996866701157781</v>
      </c>
    </row>
    <row r="12" spans="1:116" x14ac:dyDescent="0.2">
      <c r="A12">
        <v>141</v>
      </c>
      <c r="B12" s="7" t="s">
        <v>47</v>
      </c>
      <c r="C12" s="8">
        <v>4.0934272919041907</v>
      </c>
      <c r="D12" s="8">
        <v>0.90940836640424916</v>
      </c>
      <c r="E12" s="8">
        <v>0.26484467045980475</v>
      </c>
      <c r="F12" s="8">
        <v>3.5083017102370002</v>
      </c>
      <c r="G12" s="8">
        <v>0.94435590477057307</v>
      </c>
      <c r="H12" s="8">
        <v>55.056568435295233</v>
      </c>
      <c r="I12" s="8">
        <v>1.0896057587003649</v>
      </c>
      <c r="J12" s="8">
        <v>0.2371459586977667</v>
      </c>
      <c r="K12" s="8">
        <v>5.6422073284869363</v>
      </c>
      <c r="L12" s="8">
        <v>0.21548804620570158</v>
      </c>
      <c r="M12" s="8">
        <v>1.1116482764394524</v>
      </c>
      <c r="N12" s="8">
        <v>0.72682814752272873</v>
      </c>
      <c r="O12" s="8">
        <v>0.34573556780471426</v>
      </c>
      <c r="P12" s="8">
        <v>12.274158196424843</v>
      </c>
      <c r="Q12" s="8">
        <v>0.4</v>
      </c>
      <c r="R12" s="8">
        <v>1.0263656240712795</v>
      </c>
      <c r="S12" s="8">
        <v>4.8033649347644127</v>
      </c>
      <c r="T12" s="8">
        <v>11.444892911437886</v>
      </c>
      <c r="U12" s="8">
        <v>2.8217485303375076</v>
      </c>
      <c r="V12" s="8">
        <v>18.899999999999999</v>
      </c>
      <c r="W12" s="8">
        <v>1.3870417123643666</v>
      </c>
      <c r="X12" s="8">
        <v>1.8029378686738253</v>
      </c>
      <c r="Y12" s="8">
        <v>0.90545894858205078</v>
      </c>
      <c r="Z12" s="8">
        <v>129.9115341895849</v>
      </c>
      <c r="AA12" s="8">
        <v>9.2702010806453963</v>
      </c>
      <c r="AB12" s="8">
        <v>9.7524216103381907</v>
      </c>
      <c r="AC12" s="8">
        <v>29.569418713411419</v>
      </c>
      <c r="AD12" s="8">
        <v>14.406859986412968</v>
      </c>
      <c r="AE12" s="8">
        <v>7.5768632871422534</v>
      </c>
      <c r="AF12" s="8">
        <v>3.393404826866222</v>
      </c>
      <c r="AG12" s="8">
        <v>6.8014028315451114</v>
      </c>
      <c r="AH12" s="8">
        <v>9.5715834964230009</v>
      </c>
      <c r="AI12" s="8">
        <v>37.94974945642651</v>
      </c>
      <c r="AJ12" s="8">
        <v>1.8124317688811109</v>
      </c>
      <c r="AK12" s="8">
        <v>41.229056350720001</v>
      </c>
      <c r="AL12" s="8">
        <v>0.29761054445651908</v>
      </c>
      <c r="AM12" s="8">
        <v>10.262518081675729</v>
      </c>
      <c r="AN12" s="8">
        <v>0.79664839603532223</v>
      </c>
      <c r="AO12" s="8">
        <v>6.76508385189811</v>
      </c>
      <c r="AP12" s="9">
        <v>189.45525428287783</v>
      </c>
      <c r="AQ12" s="10">
        <v>27.29437903166108</v>
      </c>
      <c r="AR12" s="10">
        <v>106.90852957686491</v>
      </c>
      <c r="AS12" s="10">
        <v>11.178870304354207</v>
      </c>
      <c r="AT12" s="10">
        <v>12.070334950695031</v>
      </c>
      <c r="AU12" s="8">
        <v>5.8534645516604122</v>
      </c>
      <c r="AV12" s="8">
        <v>2.9982835909104444</v>
      </c>
      <c r="AW12" s="9">
        <v>17.472880049718334</v>
      </c>
      <c r="AX12" s="9">
        <v>137.57168054203873</v>
      </c>
      <c r="AY12" s="9">
        <v>53.865373372087973</v>
      </c>
      <c r="AZ12" s="9">
        <v>375.21379596999117</v>
      </c>
      <c r="BA12" s="9">
        <v>34.884268721525714</v>
      </c>
      <c r="BB12" s="9">
        <v>61.798630223230155</v>
      </c>
      <c r="BC12" s="9">
        <v>96.682898944755863</v>
      </c>
      <c r="BD12" s="10">
        <v>12.127184438125413</v>
      </c>
      <c r="BE12" s="10">
        <v>33.078845002375239</v>
      </c>
      <c r="BF12" s="8">
        <v>0.3898251972985381</v>
      </c>
      <c r="BG12" s="8">
        <v>1.1252031622327316</v>
      </c>
      <c r="BH12" s="9">
        <v>124.38558801135586</v>
      </c>
      <c r="BI12" s="9">
        <v>171.10664581138778</v>
      </c>
      <c r="BJ12" s="8">
        <v>0.66986095781114274</v>
      </c>
      <c r="BK12" s="8">
        <v>0.36341922607751903</v>
      </c>
      <c r="BL12" s="9">
        <v>71.915934923588409</v>
      </c>
      <c r="BM12" s="9">
        <v>248.65057237550329</v>
      </c>
      <c r="BN12" s="9">
        <v>433.2</v>
      </c>
      <c r="BO12" s="9">
        <v>144.4</v>
      </c>
      <c r="BP12" s="9">
        <v>20.33701707623619</v>
      </c>
      <c r="BQ12" s="9">
        <v>33.411281056091752</v>
      </c>
      <c r="BR12" s="8">
        <v>7.160504113608166</v>
      </c>
      <c r="BS12" s="8">
        <v>41.348157511355872</v>
      </c>
      <c r="BT12" s="8">
        <v>20.61287729887254</v>
      </c>
      <c r="BU12" s="9">
        <v>1022.0696245391448</v>
      </c>
      <c r="BV12" s="8">
        <v>9.8957838980910786</v>
      </c>
      <c r="BW12" s="8">
        <v>38.495250142433335</v>
      </c>
      <c r="BX12" s="8">
        <v>6.3</v>
      </c>
      <c r="BY12" s="8">
        <v>35.923821244176985</v>
      </c>
      <c r="BZ12" s="8">
        <v>90.614855284701406</v>
      </c>
      <c r="CA12" s="8">
        <v>1.7000000000000002</v>
      </c>
      <c r="CB12" s="8">
        <v>20.519859249346972</v>
      </c>
      <c r="CC12" s="8">
        <v>48.359774334231311</v>
      </c>
      <c r="CD12" s="8">
        <v>1.3489369846024302</v>
      </c>
      <c r="CE12" s="10">
        <v>22.795967831261464</v>
      </c>
      <c r="CF12" s="10">
        <v>93.024538399442179</v>
      </c>
      <c r="CG12" s="10">
        <v>50.950237807002701</v>
      </c>
      <c r="CH12" s="8">
        <v>16.207470352199685</v>
      </c>
      <c r="CI12" s="8">
        <v>6.5578536515552859</v>
      </c>
      <c r="CJ12" s="10">
        <v>113.28511818304143</v>
      </c>
      <c r="CK12" s="10">
        <v>80.863702445094376</v>
      </c>
      <c r="CL12" s="8">
        <v>2.2396849448486651</v>
      </c>
      <c r="CM12" s="9">
        <v>270.10406738374218</v>
      </c>
      <c r="CN12" s="9">
        <v>363.12860578318436</v>
      </c>
      <c r="CO12" s="9">
        <v>3554.9426038996717</v>
      </c>
      <c r="CP12" s="9">
        <v>1642.4762632420807</v>
      </c>
      <c r="CQ12" s="10">
        <v>32.571116004841741</v>
      </c>
      <c r="CR12" s="9">
        <v>5229.9899831465937</v>
      </c>
      <c r="CS12" s="9">
        <v>3392.1807456559118</v>
      </c>
      <c r="CT12" s="9">
        <v>30.300528190309677</v>
      </c>
      <c r="CU12" s="9">
        <v>3422.4812738462215</v>
      </c>
      <c r="CV12" s="8">
        <v>8.4193050073221283</v>
      </c>
      <c r="CW12" s="9">
        <v>9015.599862776</v>
      </c>
      <c r="CX12" s="8">
        <v>0.79731940944502544</v>
      </c>
      <c r="CY12" s="8">
        <v>2.9413279015758729</v>
      </c>
      <c r="CZ12" s="8">
        <v>1.6585487546191746</v>
      </c>
      <c r="DA12" s="8">
        <v>1.591938399070508</v>
      </c>
      <c r="DB12" s="8">
        <v>3.2504871536896829</v>
      </c>
      <c r="DC12" s="9">
        <f t="shared" si="0"/>
        <v>11107.762911270478</v>
      </c>
      <c r="DD12" s="9">
        <f t="shared" si="1"/>
        <v>190.25257369232287</v>
      </c>
      <c r="DE12" s="9">
        <f t="shared" si="2"/>
        <v>1114.3844798238463</v>
      </c>
      <c r="DF12" s="9">
        <f t="shared" si="3"/>
        <v>9018.5411906775753</v>
      </c>
      <c r="DG12" s="8">
        <v>3.532197352262207E-2</v>
      </c>
      <c r="DH12" s="8">
        <v>-6.8686233295036078E-2</v>
      </c>
      <c r="DI12" s="8">
        <v>-0.34713389753511298</v>
      </c>
      <c r="DJ12" s="8">
        <v>2.0873964482423455</v>
      </c>
      <c r="DK12" s="8">
        <v>-0.22502583777279569</v>
      </c>
      <c r="DL12" s="8">
        <v>0.42161010197723042</v>
      </c>
    </row>
    <row r="13" spans="1:116" x14ac:dyDescent="0.2">
      <c r="A13">
        <v>159</v>
      </c>
      <c r="B13" s="7" t="s">
        <v>48</v>
      </c>
      <c r="C13" s="8">
        <v>5.1913666013002473</v>
      </c>
      <c r="D13" s="8">
        <v>2.4970679573490822</v>
      </c>
      <c r="E13" s="8">
        <v>1.6733250443065346</v>
      </c>
      <c r="F13" s="8">
        <v>3.9435516181184118</v>
      </c>
      <c r="G13" s="8">
        <v>0.93737752432636989</v>
      </c>
      <c r="H13" s="8">
        <v>74.593671550095479</v>
      </c>
      <c r="I13" s="8">
        <v>1.0248041003763959</v>
      </c>
      <c r="J13" s="8">
        <v>1.5356179781954384</v>
      </c>
      <c r="K13" s="8">
        <v>1.3367595829441561</v>
      </c>
      <c r="L13" s="8">
        <v>0.5</v>
      </c>
      <c r="M13" s="8">
        <v>4</v>
      </c>
      <c r="N13" s="8">
        <v>1.6682570580095479</v>
      </c>
      <c r="O13" s="8">
        <v>0.46967321553615338</v>
      </c>
      <c r="P13" s="8">
        <v>4.2824314768338629</v>
      </c>
      <c r="Q13" s="8">
        <v>1.5</v>
      </c>
      <c r="R13" s="8">
        <v>1.8177872227446712</v>
      </c>
      <c r="S13" s="8">
        <v>5.5</v>
      </c>
      <c r="T13" s="8">
        <v>13.938479410789316</v>
      </c>
      <c r="U13" s="8">
        <v>3.5766551835969591</v>
      </c>
      <c r="V13" s="8">
        <v>8.1000000000000014</v>
      </c>
      <c r="W13" s="8">
        <v>1.7867332319421099</v>
      </c>
      <c r="X13" s="8">
        <v>0.5648983228239014</v>
      </c>
      <c r="Y13" s="8">
        <v>0.44376311441265892</v>
      </c>
      <c r="Z13" s="8">
        <v>140.88222019370133</v>
      </c>
      <c r="AA13" s="8">
        <v>8.0446964722833982</v>
      </c>
      <c r="AB13" s="8">
        <v>12.15504579604443</v>
      </c>
      <c r="AC13" s="8">
        <v>7.2660116455911838</v>
      </c>
      <c r="AD13" s="8">
        <v>10.540196907112536</v>
      </c>
      <c r="AE13" s="8">
        <v>5.0999999999999996</v>
      </c>
      <c r="AF13" s="8">
        <v>2.5705998266204126</v>
      </c>
      <c r="AG13" s="8">
        <v>1.7626815556264659</v>
      </c>
      <c r="AH13" s="8">
        <v>3.7572552545650959</v>
      </c>
      <c r="AI13" s="8">
        <v>28.934600700365891</v>
      </c>
      <c r="AJ13" s="8">
        <v>0.31477896600673971</v>
      </c>
      <c r="AK13" s="8">
        <v>29.521047629422736</v>
      </c>
      <c r="AL13" s="8">
        <v>0.99052260502027534</v>
      </c>
      <c r="AM13" s="8">
        <v>6.1627540244416847</v>
      </c>
      <c r="AN13" s="8">
        <v>2.3408381228596027</v>
      </c>
      <c r="AO13" s="8">
        <v>0</v>
      </c>
      <c r="AP13" s="9">
        <v>119.46102950596044</v>
      </c>
      <c r="AQ13" s="10">
        <v>44.47892685294741</v>
      </c>
      <c r="AR13" s="10">
        <v>65.878831926800956</v>
      </c>
      <c r="AS13" s="10">
        <v>30.611029948128081</v>
      </c>
      <c r="AT13" s="10">
        <v>5.2725289361801098</v>
      </c>
      <c r="AU13" s="8">
        <v>3.6275312835189455</v>
      </c>
      <c r="AV13" s="8">
        <v>5.0083672183441781</v>
      </c>
      <c r="AW13" s="9">
        <v>34.18611976430973</v>
      </c>
      <c r="AX13" s="9">
        <v>127.79592504562986</v>
      </c>
      <c r="AY13" s="9">
        <v>58.123714917077962</v>
      </c>
      <c r="AZ13" s="9">
        <v>374.98297589293719</v>
      </c>
      <c r="BA13" s="9">
        <v>33.35230768369027</v>
      </c>
      <c r="BB13" s="9">
        <v>68.785429553968086</v>
      </c>
      <c r="BC13" s="9">
        <v>102.13773723765837</v>
      </c>
      <c r="BD13" s="10">
        <v>8.2140467002896305</v>
      </c>
      <c r="BE13" s="10">
        <v>30.100950761246992</v>
      </c>
      <c r="BF13" s="8">
        <v>0</v>
      </c>
      <c r="BG13" s="8">
        <v>0.50180408478159044</v>
      </c>
      <c r="BH13" s="9">
        <v>45.44601531008017</v>
      </c>
      <c r="BI13" s="9">
        <v>84.262816856398388</v>
      </c>
      <c r="BJ13" s="8">
        <v>2.6451934934868353</v>
      </c>
      <c r="BK13" s="8">
        <v>0</v>
      </c>
      <c r="BL13" s="9">
        <v>128.9848543198222</v>
      </c>
      <c r="BM13" s="9">
        <v>278.9989761526208</v>
      </c>
      <c r="BN13" s="9">
        <v>212.3</v>
      </c>
      <c r="BO13" s="9">
        <v>424.5</v>
      </c>
      <c r="BP13" s="9">
        <v>66.061798102658628</v>
      </c>
      <c r="BQ13" s="9">
        <v>70.050428416464939</v>
      </c>
      <c r="BR13" s="8">
        <v>10.684474091857384</v>
      </c>
      <c r="BS13" s="8">
        <v>25.213572404321916</v>
      </c>
      <c r="BT13" s="8">
        <v>14.833693243229041</v>
      </c>
      <c r="BU13" s="9">
        <v>1234.2729902244619</v>
      </c>
      <c r="BV13" s="8">
        <v>12.788394974911629</v>
      </c>
      <c r="BW13" s="8">
        <v>29.361309987907266</v>
      </c>
      <c r="BX13" s="8">
        <v>7.1</v>
      </c>
      <c r="BY13" s="8">
        <v>45.226677520482603</v>
      </c>
      <c r="BZ13" s="8">
        <v>94.476382483301506</v>
      </c>
      <c r="CA13" s="8">
        <v>3.9000000000000004</v>
      </c>
      <c r="CB13" s="8">
        <v>3.3989287659526441</v>
      </c>
      <c r="CC13" s="8">
        <v>32.189009898489331</v>
      </c>
      <c r="CD13" s="8">
        <v>0.98449434693163973</v>
      </c>
      <c r="CE13" s="10">
        <v>12.700086320768618</v>
      </c>
      <c r="CF13" s="10">
        <v>49.272519332142231</v>
      </c>
      <c r="CG13" s="10">
        <v>32.204761225119128</v>
      </c>
      <c r="CH13" s="8">
        <v>8.3605347312627671</v>
      </c>
      <c r="CI13" s="8">
        <v>9.883215592358086</v>
      </c>
      <c r="CJ13" s="10">
        <v>44.441641190402052</v>
      </c>
      <c r="CK13" s="10">
        <v>80.019996751567646</v>
      </c>
      <c r="CL13" s="8">
        <v>2.3807306240440425</v>
      </c>
      <c r="CM13" s="9">
        <v>177.29088011475369</v>
      </c>
      <c r="CN13" s="9">
        <v>226.56339944689591</v>
      </c>
      <c r="CO13" s="9">
        <v>3188.9534547324256</v>
      </c>
      <c r="CP13" s="9">
        <v>923.60287134705209</v>
      </c>
      <c r="CQ13" s="10">
        <v>20.604719402456027</v>
      </c>
      <c r="CR13" s="9">
        <v>4133.1610454819338</v>
      </c>
      <c r="CS13" s="9">
        <v>2805.3926672338075</v>
      </c>
      <c r="CT13" s="9">
        <v>19.113770612750002</v>
      </c>
      <c r="CU13" s="9">
        <v>2824.5064378465577</v>
      </c>
      <c r="CV13" s="8">
        <v>1.6058213645721098</v>
      </c>
      <c r="CW13" s="9">
        <v>7184.2308827753868</v>
      </c>
      <c r="CX13" s="8">
        <v>0.80296383661810689</v>
      </c>
      <c r="CY13" s="8">
        <v>6.8197888803566027</v>
      </c>
      <c r="CZ13" s="8">
        <v>1.2084975646931575</v>
      </c>
      <c r="DA13" s="8">
        <v>8.0688980259572745</v>
      </c>
      <c r="DB13" s="8">
        <v>9.277395590650432</v>
      </c>
      <c r="DC13" s="9">
        <f t="shared" si="0"/>
        <v>9357.1130048420036</v>
      </c>
      <c r="DD13" s="9">
        <f t="shared" si="1"/>
        <v>120.26399334257854</v>
      </c>
      <c r="DE13" s="9">
        <f t="shared" si="2"/>
        <v>1332.6493727077634</v>
      </c>
      <c r="DF13" s="9">
        <f t="shared" si="3"/>
        <v>7191.0506716557438</v>
      </c>
      <c r="DG13" s="8">
        <v>-0.66670793435165876</v>
      </c>
      <c r="DH13" s="8">
        <v>3.396603096841595</v>
      </c>
      <c r="DI13" s="8">
        <v>-0.36976437136781543</v>
      </c>
      <c r="DJ13" s="8">
        <v>-0.86222263564461432</v>
      </c>
      <c r="DK13" s="8">
        <v>-0.47941506783544641</v>
      </c>
      <c r="DL13" s="8">
        <v>5.073362854296723E-2</v>
      </c>
    </row>
    <row r="14" spans="1:116" x14ac:dyDescent="0.2">
      <c r="A14">
        <v>173</v>
      </c>
      <c r="B14" s="7" t="s">
        <v>49</v>
      </c>
      <c r="C14" s="8">
        <v>4.1952927511762947</v>
      </c>
      <c r="D14" s="8">
        <v>0.78215530647338327</v>
      </c>
      <c r="E14" s="8">
        <v>0.57512638133698324</v>
      </c>
      <c r="F14" s="8">
        <v>3.584673148706103</v>
      </c>
      <c r="G14" s="8">
        <v>1.3743175446916411</v>
      </c>
      <c r="H14" s="8">
        <v>41.92059492418602</v>
      </c>
      <c r="I14" s="8">
        <v>1.4080280392608715</v>
      </c>
      <c r="J14" s="8">
        <v>0.53664310203025767</v>
      </c>
      <c r="K14" s="8">
        <v>0.37182739812191279</v>
      </c>
      <c r="L14" s="8">
        <v>0.17660633921678717</v>
      </c>
      <c r="M14" s="8">
        <v>3.9897262517465899</v>
      </c>
      <c r="N14" s="8">
        <v>0.65053055972016804</v>
      </c>
      <c r="O14" s="8">
        <v>0.39184230096570127</v>
      </c>
      <c r="P14" s="8">
        <v>15.026199763826153</v>
      </c>
      <c r="Q14" s="8">
        <v>1</v>
      </c>
      <c r="R14" s="8">
        <v>1.1775596601876539</v>
      </c>
      <c r="S14" s="8">
        <v>8.3129163299580906</v>
      </c>
      <c r="T14" s="8">
        <v>13.065032433274615</v>
      </c>
      <c r="U14" s="8">
        <v>4.1658704730463718</v>
      </c>
      <c r="V14" s="8">
        <v>10.4</v>
      </c>
      <c r="W14" s="8">
        <v>3.3814575029073337</v>
      </c>
      <c r="X14" s="8">
        <v>2.4546555705377564</v>
      </c>
      <c r="Y14" s="8">
        <v>1.2659279359014384</v>
      </c>
      <c r="Z14" s="8">
        <v>120.20698371727212</v>
      </c>
      <c r="AA14" s="8">
        <v>17.821664118408719</v>
      </c>
      <c r="AB14" s="8">
        <v>13.887618566290872</v>
      </c>
      <c r="AC14" s="8">
        <v>45.752478485184923</v>
      </c>
      <c r="AD14" s="8">
        <v>14.151925606161026</v>
      </c>
      <c r="AE14" s="8">
        <v>10.759340676443935</v>
      </c>
      <c r="AF14" s="8">
        <v>7.6125464437266279</v>
      </c>
      <c r="AG14" s="8">
        <v>5.6588177169400904</v>
      </c>
      <c r="AH14" s="8">
        <v>7.6779388954147043</v>
      </c>
      <c r="AI14" s="8">
        <v>25.30365117359397</v>
      </c>
      <c r="AJ14" s="8">
        <v>1.0492159678372961</v>
      </c>
      <c r="AK14" s="8">
        <v>44.756122589169493</v>
      </c>
      <c r="AL14" s="8">
        <v>2.6</v>
      </c>
      <c r="AM14" s="8">
        <v>12.196177220029371</v>
      </c>
      <c r="AN14" s="8">
        <v>1.0970446770497204</v>
      </c>
      <c r="AO14" s="8">
        <v>5.4201307227134352</v>
      </c>
      <c r="AP14" s="9">
        <v>215.74467285896421</v>
      </c>
      <c r="AQ14" s="10">
        <v>30.065095218203666</v>
      </c>
      <c r="AR14" s="10">
        <v>231.29306200592691</v>
      </c>
      <c r="AS14" s="10">
        <v>24.302837244731666</v>
      </c>
      <c r="AT14" s="10">
        <v>12.017164366250345</v>
      </c>
      <c r="AU14" s="8">
        <v>16.943815701321409</v>
      </c>
      <c r="AV14" s="8">
        <v>5.2835381769830772</v>
      </c>
      <c r="AW14" s="9">
        <v>38.964905578573209</v>
      </c>
      <c r="AX14" s="9">
        <v>138.80514533134871</v>
      </c>
      <c r="AY14" s="9">
        <v>58.287482690170513</v>
      </c>
      <c r="AZ14" s="9">
        <v>555.96304631350949</v>
      </c>
      <c r="BA14" s="9">
        <v>33.887848422994104</v>
      </c>
      <c r="BB14" s="9">
        <v>66.121218084449097</v>
      </c>
      <c r="BC14" s="9">
        <v>100.00906650744319</v>
      </c>
      <c r="BD14" s="10">
        <v>9.2616717449061277</v>
      </c>
      <c r="BE14" s="10">
        <v>22.832438606523716</v>
      </c>
      <c r="BF14" s="8">
        <v>0.6110833431562166</v>
      </c>
      <c r="BG14" s="8">
        <v>0.47881649493795259</v>
      </c>
      <c r="BH14" s="9">
        <v>140.5144341996434</v>
      </c>
      <c r="BI14" s="9">
        <v>173.69844438916743</v>
      </c>
      <c r="BJ14" s="8">
        <v>1.4347011388485127</v>
      </c>
      <c r="BK14" s="8">
        <v>0.80277837395076534</v>
      </c>
      <c r="BL14" s="9">
        <v>152.19389558173333</v>
      </c>
      <c r="BM14" s="9">
        <v>412.09566114765516</v>
      </c>
      <c r="BN14" s="9">
        <v>448.9</v>
      </c>
      <c r="BO14" s="9">
        <v>509</v>
      </c>
      <c r="BP14" s="9">
        <v>31.647806134652949</v>
      </c>
      <c r="BQ14" s="9">
        <v>93.260375670522563</v>
      </c>
      <c r="BR14" s="8">
        <v>9.1425007361902946</v>
      </c>
      <c r="BS14" s="8">
        <v>83.626009472643972</v>
      </c>
      <c r="BT14" s="8">
        <v>6.2126415967819355</v>
      </c>
      <c r="BU14" s="9">
        <v>1748.3163698529793</v>
      </c>
      <c r="BV14" s="8">
        <v>18.387627985175129</v>
      </c>
      <c r="BW14" s="8">
        <v>36.654032567148718</v>
      </c>
      <c r="BX14" s="8">
        <v>11.636775917159026</v>
      </c>
      <c r="BY14" s="8">
        <v>41.90409793271936</v>
      </c>
      <c r="BZ14" s="8">
        <v>108.58253440220224</v>
      </c>
      <c r="CA14" s="8">
        <v>1.6</v>
      </c>
      <c r="CB14" s="8">
        <v>8.3602712574125135</v>
      </c>
      <c r="CC14" s="8">
        <v>49.8225936930898</v>
      </c>
      <c r="CD14" s="8">
        <v>2.8822955124142307</v>
      </c>
      <c r="CE14" s="10">
        <v>24.412385146784143</v>
      </c>
      <c r="CF14" s="10">
        <v>85.477545609700684</v>
      </c>
      <c r="CG14" s="10">
        <v>40.146521678049112</v>
      </c>
      <c r="CH14" s="8">
        <v>7.3531835877276661</v>
      </c>
      <c r="CI14" s="8">
        <v>7.6997494407207734</v>
      </c>
      <c r="CJ14" s="10">
        <v>44.891589886959991</v>
      </c>
      <c r="CK14" s="10">
        <v>125.44363651480494</v>
      </c>
      <c r="CL14" s="8">
        <v>3.7419555541814233</v>
      </c>
      <c r="CM14" s="9">
        <v>229.27663666244393</v>
      </c>
      <c r="CN14" s="9">
        <v>314.75418227214459</v>
      </c>
      <c r="CO14" s="9">
        <v>3116.9830438464651</v>
      </c>
      <c r="CP14" s="9">
        <v>1408.4371596055571</v>
      </c>
      <c r="CQ14" s="10">
        <v>34.446543204054102</v>
      </c>
      <c r="CR14" s="9">
        <v>4559.8667466560764</v>
      </c>
      <c r="CS14" s="9">
        <v>2714.3937475097191</v>
      </c>
      <c r="CT14" s="9">
        <v>17.629499539057434</v>
      </c>
      <c r="CU14" s="9">
        <v>2732.0232470487763</v>
      </c>
      <c r="CV14" s="8">
        <v>2.7736617557288081</v>
      </c>
      <c r="CW14" s="9">
        <v>7606.6441759769978</v>
      </c>
      <c r="CX14" s="8">
        <v>0.44028606605124748</v>
      </c>
      <c r="CY14" s="8">
        <v>3.2663109453078079</v>
      </c>
      <c r="CZ14" s="8">
        <v>2.3765657537586153</v>
      </c>
      <c r="DA14" s="8">
        <v>4.0788010492707301</v>
      </c>
      <c r="DB14" s="8">
        <v>6.4553668030293458</v>
      </c>
      <c r="DC14" s="9">
        <f t="shared" si="0"/>
        <v>10643.700919588655</v>
      </c>
      <c r="DD14" s="9">
        <f t="shared" si="1"/>
        <v>216.18495892501545</v>
      </c>
      <c r="DE14" s="9">
        <f t="shared" si="2"/>
        <v>1858.4989042551815</v>
      </c>
      <c r="DF14" s="9">
        <f t="shared" si="3"/>
        <v>7609.9104869223056</v>
      </c>
      <c r="DG14" s="8">
        <v>-0.15653696248191387</v>
      </c>
      <c r="DH14" s="8">
        <v>0.44666089830437428</v>
      </c>
      <c r="DI14" s="8">
        <v>1.294948604062784</v>
      </c>
      <c r="DJ14" s="8">
        <v>1.9022261037107664</v>
      </c>
      <c r="DK14" s="8">
        <v>-0.10249431172887047</v>
      </c>
      <c r="DL14" s="8">
        <v>-0.23440712103814626</v>
      </c>
    </row>
    <row r="15" spans="1:116" x14ac:dyDescent="0.2">
      <c r="A15">
        <v>210</v>
      </c>
      <c r="B15" s="7" t="s">
        <v>50</v>
      </c>
      <c r="C15" s="8">
        <v>3.4346815368100616</v>
      </c>
      <c r="D15" s="8">
        <v>0.56273478798630461</v>
      </c>
      <c r="E15" s="8">
        <v>0.14006135730272229</v>
      </c>
      <c r="F15" s="8">
        <v>3.4008123278394926</v>
      </c>
      <c r="G15" s="8">
        <v>1.3033790722018983</v>
      </c>
      <c r="H15" s="8">
        <v>49.503570387460918</v>
      </c>
      <c r="I15" s="8">
        <v>1.1786153842100568</v>
      </c>
      <c r="J15" s="8">
        <v>0.45555076197696304</v>
      </c>
      <c r="K15" s="8">
        <v>0.58431013672397691</v>
      </c>
      <c r="L15" s="8">
        <v>0.21838792415403538</v>
      </c>
      <c r="M15" s="8">
        <v>3.4235536864206768</v>
      </c>
      <c r="N15" s="8">
        <v>0.63637716102769537</v>
      </c>
      <c r="O15" s="8">
        <v>1.009320263027657</v>
      </c>
      <c r="P15" s="8">
        <v>7.9825341388196005</v>
      </c>
      <c r="Q15" s="8">
        <v>0.3</v>
      </c>
      <c r="R15" s="8">
        <v>0.80454049494144919</v>
      </c>
      <c r="S15" s="8">
        <v>4.1776019462466154</v>
      </c>
      <c r="T15" s="8">
        <v>7.8897053005798767</v>
      </c>
      <c r="U15" s="8">
        <v>1.4464551107915524</v>
      </c>
      <c r="V15" s="8">
        <v>11</v>
      </c>
      <c r="W15" s="8">
        <v>5.8999999999999995</v>
      </c>
      <c r="X15" s="8">
        <v>1.4265042931691045</v>
      </c>
      <c r="Y15" s="8">
        <v>0.70371300872378761</v>
      </c>
      <c r="Z15" s="8">
        <v>107.48240908041444</v>
      </c>
      <c r="AA15" s="8">
        <v>14.076864681970013</v>
      </c>
      <c r="AB15" s="8">
        <v>7.4660467267898305</v>
      </c>
      <c r="AC15" s="8">
        <v>9.5587109241138073</v>
      </c>
      <c r="AD15" s="8">
        <v>10.948552229995169</v>
      </c>
      <c r="AE15" s="8">
        <v>6.3</v>
      </c>
      <c r="AF15" s="8">
        <v>3.2905822222551073</v>
      </c>
      <c r="AG15" s="8">
        <v>2.1681937077468305</v>
      </c>
      <c r="AH15" s="8">
        <v>4.4642135785001535</v>
      </c>
      <c r="AI15" s="8">
        <v>19.048495644169076</v>
      </c>
      <c r="AJ15" s="8">
        <v>0.74578022066348459</v>
      </c>
      <c r="AK15" s="8">
        <v>19.21940997495723</v>
      </c>
      <c r="AL15" s="8">
        <v>0</v>
      </c>
      <c r="AM15" s="8">
        <v>4.8310951653131378</v>
      </c>
      <c r="AN15" s="8">
        <v>0.32352125759518302</v>
      </c>
      <c r="AO15" s="8">
        <v>1.9253434163252769</v>
      </c>
      <c r="AP15" s="9">
        <v>104.3668097503943</v>
      </c>
      <c r="AQ15" s="10">
        <v>28.094713612479843</v>
      </c>
      <c r="AR15" s="10">
        <v>65.75961239411815</v>
      </c>
      <c r="AS15" s="10">
        <v>7.2896684680678767</v>
      </c>
      <c r="AT15" s="10">
        <v>7.9902382871948765</v>
      </c>
      <c r="AU15" s="8">
        <v>2.5272459254609849</v>
      </c>
      <c r="AV15" s="8">
        <v>8.9093349414415375</v>
      </c>
      <c r="AW15" s="9">
        <v>22.293043504770786</v>
      </c>
      <c r="AX15" s="9">
        <v>135.35424956617985</v>
      </c>
      <c r="AY15" s="9">
        <v>58.344225588984244</v>
      </c>
      <c r="AZ15" s="9">
        <v>336.56233228869809</v>
      </c>
      <c r="BA15" s="9">
        <v>39.249374635042308</v>
      </c>
      <c r="BB15" s="9">
        <v>64.738663002994457</v>
      </c>
      <c r="BC15" s="9">
        <v>103.98803763803677</v>
      </c>
      <c r="BD15" s="10">
        <v>12.662580849482953</v>
      </c>
      <c r="BE15" s="10">
        <v>28.25782784816446</v>
      </c>
      <c r="BF15" s="8">
        <v>0.3854986931257815</v>
      </c>
      <c r="BG15" s="8">
        <v>0</v>
      </c>
      <c r="BH15" s="9">
        <v>79.435590181247591</v>
      </c>
      <c r="BI15" s="9">
        <v>120.74149757202079</v>
      </c>
      <c r="BJ15" s="8">
        <v>0.71987678616456152</v>
      </c>
      <c r="BK15" s="8">
        <v>0.19237976215986152</v>
      </c>
      <c r="BL15" s="9">
        <v>62.26216694629354</v>
      </c>
      <c r="BM15" s="9">
        <v>213.55924774019991</v>
      </c>
      <c r="BN15" s="9">
        <v>271.2</v>
      </c>
      <c r="BO15" s="9">
        <v>231.1</v>
      </c>
      <c r="BP15" s="9">
        <v>11.686953313606029</v>
      </c>
      <c r="BQ15" s="9">
        <v>27.855690936543539</v>
      </c>
      <c r="BR15" s="8">
        <v>6.9754945606824759</v>
      </c>
      <c r="BS15" s="8">
        <v>37.142799110641995</v>
      </c>
      <c r="BT15" s="8">
        <v>8.3553325679140151</v>
      </c>
      <c r="BU15" s="9">
        <v>871.04994172420606</v>
      </c>
      <c r="BV15" s="8">
        <v>8.5006971907733391</v>
      </c>
      <c r="BW15" s="8">
        <v>35.587558042756768</v>
      </c>
      <c r="BX15" s="8">
        <v>4.7024432525390463</v>
      </c>
      <c r="BY15" s="8">
        <v>41.433662975679077</v>
      </c>
      <c r="BZ15" s="8">
        <v>90.224361461748231</v>
      </c>
      <c r="CA15" s="8">
        <v>1.4000000000000001</v>
      </c>
      <c r="CB15" s="8">
        <v>13.378867537481781</v>
      </c>
      <c r="CC15" s="8">
        <v>31.678813015003104</v>
      </c>
      <c r="CD15" s="8">
        <v>1.0910131577405384</v>
      </c>
      <c r="CE15" s="10">
        <v>13.705491457126442</v>
      </c>
      <c r="CF15" s="10">
        <v>59.854185167351865</v>
      </c>
      <c r="CG15" s="10">
        <v>44.591144190272345</v>
      </c>
      <c r="CH15" s="8">
        <v>10.089275435032938</v>
      </c>
      <c r="CI15" s="8">
        <v>5.705916909275226</v>
      </c>
      <c r="CJ15" s="10">
        <v>108.72488254405138</v>
      </c>
      <c r="CK15" s="10">
        <v>70.639563747059967</v>
      </c>
      <c r="CL15" s="8">
        <v>4.3495469829280067</v>
      </c>
      <c r="CM15" s="9">
        <v>244.10032980861985</v>
      </c>
      <c r="CN15" s="9">
        <v>303.95451497597173</v>
      </c>
      <c r="CO15" s="9">
        <v>3164.4282801457098</v>
      </c>
      <c r="CP15" s="9">
        <v>1033.181131750142</v>
      </c>
      <c r="CQ15" s="10">
        <v>36.34839135840862</v>
      </c>
      <c r="CR15" s="9">
        <v>4233.9578032542604</v>
      </c>
      <c r="CS15" s="9">
        <v>3624.4994385392811</v>
      </c>
      <c r="CT15" s="9">
        <v>23.852964217980769</v>
      </c>
      <c r="CU15" s="9">
        <v>3648.3524027572621</v>
      </c>
      <c r="CV15" s="8">
        <v>4.3</v>
      </c>
      <c r="CW15" s="9">
        <v>8186.264720987494</v>
      </c>
      <c r="CX15" s="8">
        <v>0.44205154056020313</v>
      </c>
      <c r="CY15" s="8">
        <v>3.477881092452646</v>
      </c>
      <c r="CZ15" s="8">
        <v>4.0600955519869997</v>
      </c>
      <c r="DA15" s="8">
        <v>2.494000992087769</v>
      </c>
      <c r="DB15" s="8">
        <v>6.5540965440747687</v>
      </c>
      <c r="DC15" s="9">
        <f t="shared" si="0"/>
        <v>9936.8541396800993</v>
      </c>
      <c r="DD15" s="9">
        <f t="shared" si="1"/>
        <v>104.8088612909545</v>
      </c>
      <c r="DE15" s="9">
        <f t="shared" si="2"/>
        <v>962.67430318595427</v>
      </c>
      <c r="DF15" s="9">
        <f t="shared" si="3"/>
        <v>8189.7426020799467</v>
      </c>
      <c r="DG15" s="8">
        <v>-0.20821148937109821</v>
      </c>
      <c r="DH15" s="8">
        <v>8.7553404429829493E-2</v>
      </c>
      <c r="DI15" s="8">
        <v>-1.0148040854973464</v>
      </c>
      <c r="DJ15" s="8">
        <v>0.85742336731173707</v>
      </c>
      <c r="DK15" s="8">
        <v>-0.35946725423475617</v>
      </c>
      <c r="DL15" s="8">
        <v>-0.84605810469472131</v>
      </c>
    </row>
    <row r="16" spans="1:116" x14ac:dyDescent="0.2">
      <c r="A16" s="9">
        <v>391</v>
      </c>
      <c r="B16" s="11" t="s">
        <v>51</v>
      </c>
      <c r="C16" s="8">
        <v>2</v>
      </c>
      <c r="D16" s="8">
        <v>0.37565372304929223</v>
      </c>
      <c r="E16" s="8">
        <v>0.17144665366294609</v>
      </c>
      <c r="F16" s="8">
        <v>2.9941896986270451</v>
      </c>
      <c r="G16" s="8">
        <v>0.42182244999130003</v>
      </c>
      <c r="H16" s="8">
        <v>21.806828422814611</v>
      </c>
      <c r="I16" s="8">
        <v>0.73138915957995387</v>
      </c>
      <c r="J16" s="8">
        <v>0.25086460067893146</v>
      </c>
      <c r="K16" s="8">
        <v>0.30591300067453825</v>
      </c>
      <c r="L16" s="8">
        <v>0.17230451511355843</v>
      </c>
      <c r="M16" s="8">
        <v>1.6907870086019663</v>
      </c>
      <c r="N16" s="8">
        <v>0.49663798014009669</v>
      </c>
      <c r="O16" s="8">
        <v>0.28448315050151129</v>
      </c>
      <c r="P16" s="8">
        <v>5.4449545958710122</v>
      </c>
      <c r="Q16" s="8">
        <v>0.4</v>
      </c>
      <c r="R16" s="8">
        <v>0.42145142982158434</v>
      </c>
      <c r="S16" s="8">
        <v>0.49192999374784052</v>
      </c>
      <c r="T16" s="8">
        <v>3.1241272438844838</v>
      </c>
      <c r="U16" s="8">
        <v>0.64369331980413946</v>
      </c>
      <c r="V16" s="8">
        <v>3</v>
      </c>
      <c r="W16" s="8">
        <v>2.3064716197160791</v>
      </c>
      <c r="X16" s="8">
        <v>0.8</v>
      </c>
      <c r="Y16" s="8">
        <v>7.2087844826997982E-2</v>
      </c>
      <c r="Z16" s="8">
        <v>48.407036411107889</v>
      </c>
      <c r="AA16" s="8">
        <v>9.0353143883865954</v>
      </c>
      <c r="AB16" s="8">
        <v>3.4804447851052815</v>
      </c>
      <c r="AC16" s="8">
        <v>6.0901969886168636</v>
      </c>
      <c r="AD16" s="8">
        <v>6.8000672895921355</v>
      </c>
      <c r="AE16" s="8">
        <v>3.4876186638600903</v>
      </c>
      <c r="AF16" s="8">
        <v>2.6524873202409731</v>
      </c>
      <c r="AG16" s="8">
        <v>1.0664493826408046</v>
      </c>
      <c r="AH16" s="8">
        <v>3.5551152662165397</v>
      </c>
      <c r="AI16" s="8">
        <v>7.1504724793594718</v>
      </c>
      <c r="AJ16" s="8">
        <v>0.47132658909431357</v>
      </c>
      <c r="AK16" s="8">
        <v>11.862004366314947</v>
      </c>
      <c r="AL16" s="8">
        <v>0.48240523418516745</v>
      </c>
      <c r="AM16" s="8">
        <v>2.5795520836683372</v>
      </c>
      <c r="AN16" s="8">
        <v>0.82582562572041684</v>
      </c>
      <c r="AO16" s="8">
        <v>1.8249639337069214</v>
      </c>
      <c r="AP16" s="9">
        <v>61.364244396708862</v>
      </c>
      <c r="AQ16" s="10">
        <v>18.39633614069843</v>
      </c>
      <c r="AR16" s="10">
        <v>205.3</v>
      </c>
      <c r="AS16" s="10">
        <v>11.124359330810991</v>
      </c>
      <c r="AT16" s="10">
        <v>21.853307860063374</v>
      </c>
      <c r="AU16" s="8">
        <v>0</v>
      </c>
      <c r="AV16" s="8">
        <v>14.5</v>
      </c>
      <c r="AW16" s="9">
        <v>27.447280434470002</v>
      </c>
      <c r="AX16" s="9">
        <v>135.19999999999999</v>
      </c>
      <c r="AY16" s="9">
        <v>37.187348175239947</v>
      </c>
      <c r="AZ16" s="9">
        <v>471.00863194128272</v>
      </c>
      <c r="BA16" s="9">
        <v>94.9</v>
      </c>
      <c r="BB16" s="9">
        <v>37.347165113345056</v>
      </c>
      <c r="BC16" s="9">
        <v>132.24716511334506</v>
      </c>
      <c r="BD16" s="10">
        <v>15.967123252977755</v>
      </c>
      <c r="BE16" s="10">
        <v>10.978046469668124</v>
      </c>
      <c r="BF16" s="8">
        <v>0.56299037046988543</v>
      </c>
      <c r="BG16" s="8">
        <v>0</v>
      </c>
      <c r="BH16" s="9">
        <v>22.439250478335786</v>
      </c>
      <c r="BI16" s="9">
        <v>49.947410571451556</v>
      </c>
      <c r="BJ16" s="8">
        <v>0.93650850016490472</v>
      </c>
      <c r="BK16" s="8">
        <v>0.1385683992289708</v>
      </c>
      <c r="BL16" s="9">
        <v>69.036478760841135</v>
      </c>
      <c r="BM16" s="9">
        <v>447.34215673604325</v>
      </c>
      <c r="BN16" s="9">
        <v>41.900000000000006</v>
      </c>
      <c r="BO16" s="9">
        <v>101.89999999999999</v>
      </c>
      <c r="BP16" s="9">
        <v>19.129346481448991</v>
      </c>
      <c r="BQ16" s="9">
        <v>30.39182004259461</v>
      </c>
      <c r="BR16" s="8">
        <v>14.023913700911439</v>
      </c>
      <c r="BS16" s="8">
        <v>0.5</v>
      </c>
      <c r="BT16" s="8">
        <v>5.3688542366159773</v>
      </c>
      <c r="BU16" s="9">
        <v>730.66764685784915</v>
      </c>
      <c r="BV16" s="8">
        <v>6.7346207058030574</v>
      </c>
      <c r="BW16" s="8">
        <v>111.8</v>
      </c>
      <c r="BX16" s="8">
        <v>5.3447928915355387</v>
      </c>
      <c r="BY16" s="8">
        <v>64.106616963181693</v>
      </c>
      <c r="BZ16" s="8">
        <v>187.98603056052028</v>
      </c>
      <c r="CA16" s="8">
        <v>1.2</v>
      </c>
      <c r="CB16" s="8">
        <v>5.1412058795198217</v>
      </c>
      <c r="CC16" s="8">
        <v>20.501837623982738</v>
      </c>
      <c r="CD16" s="8">
        <v>1.4033006559489216</v>
      </c>
      <c r="CE16" s="10">
        <v>26.644122044197882</v>
      </c>
      <c r="CF16" s="10">
        <v>53.690466203649372</v>
      </c>
      <c r="CG16" s="10">
        <v>22.94616441242961</v>
      </c>
      <c r="CH16" s="8">
        <v>2.0188004440525735</v>
      </c>
      <c r="CI16" s="8">
        <v>2.8328881460786404</v>
      </c>
      <c r="CJ16" s="10">
        <v>26.174403885699551</v>
      </c>
      <c r="CK16" s="10">
        <v>80.06513231919719</v>
      </c>
      <c r="CL16" s="8">
        <v>3.0284227669084283</v>
      </c>
      <c r="CM16" s="9">
        <v>137.065811974366</v>
      </c>
      <c r="CN16" s="9">
        <v>190.75627817801535</v>
      </c>
      <c r="CO16" s="9">
        <v>1942.588750194368</v>
      </c>
      <c r="CP16" s="9">
        <v>531.88934912974503</v>
      </c>
      <c r="CQ16" s="10">
        <v>10.195235760644215</v>
      </c>
      <c r="CR16" s="9">
        <v>2484.6733350847571</v>
      </c>
      <c r="CS16" s="9">
        <v>1605.6757374509889</v>
      </c>
      <c r="CT16" s="9">
        <v>5.7209386361884835</v>
      </c>
      <c r="CU16" s="9">
        <v>1611.3966760871772</v>
      </c>
      <c r="CV16" s="8">
        <v>5.4720459390041576</v>
      </c>
      <c r="CW16" s="9">
        <v>4286.8262893499505</v>
      </c>
      <c r="CX16" s="8">
        <v>0.25949425499676521</v>
      </c>
      <c r="CY16" s="8">
        <v>1.9664903299550454</v>
      </c>
      <c r="CZ16" s="8">
        <v>0.44781447410305514</v>
      </c>
      <c r="DA16" s="8">
        <v>5.2343662958378987</v>
      </c>
      <c r="DB16" s="8">
        <v>5.6821807699409543</v>
      </c>
      <c r="DC16" s="9">
        <f t="shared" si="0"/>
        <v>5983.0346664961144</v>
      </c>
      <c r="DD16" s="9">
        <f t="shared" si="1"/>
        <v>61.623738651705629</v>
      </c>
      <c r="DE16" s="9">
        <f t="shared" si="2"/>
        <v>919.85367741836944</v>
      </c>
      <c r="DF16" s="9">
        <f t="shared" si="3"/>
        <v>4288.7927796799058</v>
      </c>
      <c r="DG16" s="8">
        <v>-0.59456591897475419</v>
      </c>
      <c r="DH16" s="8">
        <v>-0.63771171725064602</v>
      </c>
      <c r="DI16" s="8">
        <v>-0.37832446231705852</v>
      </c>
      <c r="DJ16" s="8">
        <v>-0.92342547433236866</v>
      </c>
      <c r="DK16" s="8">
        <v>-0.2871780939054962</v>
      </c>
      <c r="DL16" s="8">
        <v>-3.1146453547951722</v>
      </c>
    </row>
    <row r="17" spans="1:116" s="16" customFormat="1" x14ac:dyDescent="0.2">
      <c r="A17" s="12">
        <v>473</v>
      </c>
      <c r="B17" s="13" t="s">
        <v>52</v>
      </c>
      <c r="C17" s="14">
        <v>2.3583281679109565</v>
      </c>
      <c r="D17" s="14">
        <v>0.64583481228938422</v>
      </c>
      <c r="E17" s="14">
        <v>2.6708819080747426</v>
      </c>
      <c r="F17" s="14">
        <v>3.4226465010519567</v>
      </c>
      <c r="G17" s="14">
        <v>1.1650348440302714</v>
      </c>
      <c r="H17" s="14">
        <v>48.67637644456471</v>
      </c>
      <c r="I17" s="14">
        <v>1.0952020052551943</v>
      </c>
      <c r="J17" s="14">
        <v>0.31114538381348283</v>
      </c>
      <c r="K17" s="14">
        <v>1.3446111878554043</v>
      </c>
      <c r="L17" s="14">
        <v>0.21442515919389282</v>
      </c>
      <c r="M17" s="14">
        <v>0.90543329928605576</v>
      </c>
      <c r="N17" s="14">
        <v>0.78090775300443283</v>
      </c>
      <c r="O17" s="14">
        <v>0.4492075785431785</v>
      </c>
      <c r="P17" s="14">
        <v>9.4654375203964705</v>
      </c>
      <c r="Q17" s="14">
        <v>0.70000000000000007</v>
      </c>
      <c r="R17" s="14">
        <v>0.80655883035548992</v>
      </c>
      <c r="S17" s="14">
        <v>3.5051204899983279</v>
      </c>
      <c r="T17" s="14">
        <v>17.255503677601283</v>
      </c>
      <c r="U17" s="14">
        <v>2.2545856780643141</v>
      </c>
      <c r="V17" s="14">
        <v>10.700000000000001</v>
      </c>
      <c r="W17" s="14">
        <v>2.7916574749246137</v>
      </c>
      <c r="X17" s="14">
        <v>1.1692875593366956</v>
      </c>
      <c r="Y17" s="14">
        <v>0.54197719331525851</v>
      </c>
      <c r="Z17" s="14">
        <v>113.23016346886611</v>
      </c>
      <c r="AA17" s="14">
        <v>11.137584036556785</v>
      </c>
      <c r="AB17" s="14">
        <v>12.673699925075255</v>
      </c>
      <c r="AC17" s="14">
        <v>30.330345646457975</v>
      </c>
      <c r="AD17" s="14">
        <v>14.714570704308443</v>
      </c>
      <c r="AE17" s="14">
        <v>7.4560697911681419</v>
      </c>
      <c r="AF17" s="14">
        <v>2.9971762512605853</v>
      </c>
      <c r="AG17" s="14">
        <v>4.5457892909787851</v>
      </c>
      <c r="AH17" s="14">
        <v>7.4247761474075711</v>
      </c>
      <c r="AI17" s="14">
        <v>21.072192723948</v>
      </c>
      <c r="AJ17" s="14">
        <v>2.2788078845071427</v>
      </c>
      <c r="AK17" s="14">
        <v>18.17305141942014</v>
      </c>
      <c r="AL17" s="14">
        <v>0.43975371108088712</v>
      </c>
      <c r="AM17" s="14">
        <v>4.9195444466857277</v>
      </c>
      <c r="AN17" s="14">
        <v>3.2273519496759286</v>
      </c>
      <c r="AO17" s="14">
        <v>5.6959050371925564</v>
      </c>
      <c r="AP17" s="12">
        <v>147.08661896572389</v>
      </c>
      <c r="AQ17" s="15">
        <v>26.059894301201144</v>
      </c>
      <c r="AR17" s="15">
        <v>134.62485624718414</v>
      </c>
      <c r="AS17" s="15">
        <v>11.031450174547642</v>
      </c>
      <c r="AT17" s="15">
        <v>21.839877553403998</v>
      </c>
      <c r="AU17" s="14">
        <v>6.9635889254738705</v>
      </c>
      <c r="AV17" s="14">
        <v>3.1696733516770568</v>
      </c>
      <c r="AW17" s="12">
        <v>35.324537454729452</v>
      </c>
      <c r="AX17" s="12">
        <v>142.80110926617627</v>
      </c>
      <c r="AY17" s="12">
        <v>32.274744430431809</v>
      </c>
      <c r="AZ17" s="12">
        <v>414.0897317048254</v>
      </c>
      <c r="BA17" s="12">
        <v>38.529461243018432</v>
      </c>
      <c r="BB17" s="12">
        <v>65.325099983544561</v>
      </c>
      <c r="BC17" s="12">
        <v>103.85456122656299</v>
      </c>
      <c r="BD17" s="15">
        <v>24.412991083171427</v>
      </c>
      <c r="BE17" s="15">
        <v>19.844189225752711</v>
      </c>
      <c r="BF17" s="14">
        <v>3.3880772825734855</v>
      </c>
      <c r="BG17" s="14">
        <v>0.61966622645253566</v>
      </c>
      <c r="BH17" s="12">
        <v>226.19067580782016</v>
      </c>
      <c r="BI17" s="12">
        <v>274.45559962577033</v>
      </c>
      <c r="BJ17" s="14">
        <v>0.90821208853614277</v>
      </c>
      <c r="BK17" s="14">
        <v>0.44585912912398429</v>
      </c>
      <c r="BL17" s="12">
        <v>81.390684847744978</v>
      </c>
      <c r="BM17" s="12">
        <v>295.59276826414981</v>
      </c>
      <c r="BN17" s="12">
        <v>271.8</v>
      </c>
      <c r="BO17" s="12">
        <v>391.9</v>
      </c>
      <c r="BP17" s="12">
        <v>13.630404055394656</v>
      </c>
      <c r="BQ17" s="12">
        <v>36.376680981585288</v>
      </c>
      <c r="BR17" s="14">
        <v>8.8855257579645706</v>
      </c>
      <c r="BS17" s="14">
        <v>63.929957776882283</v>
      </c>
      <c r="BT17" s="14">
        <v>7.1013141564224425</v>
      </c>
      <c r="BU17" s="12">
        <v>1171.9614070578041</v>
      </c>
      <c r="BV17" s="14">
        <v>12.066463851652641</v>
      </c>
      <c r="BW17" s="14">
        <v>68.574937319204707</v>
      </c>
      <c r="BX17" s="14">
        <v>5.8096274084573283</v>
      </c>
      <c r="BY17" s="14">
        <v>43.473855618542999</v>
      </c>
      <c r="BZ17" s="14">
        <v>129.92488419785769</v>
      </c>
      <c r="CA17" s="14">
        <v>3.1</v>
      </c>
      <c r="CB17" s="14">
        <v>20.223704573114727</v>
      </c>
      <c r="CC17" s="14">
        <v>97.84232538587959</v>
      </c>
      <c r="CD17" s="14">
        <v>3.364292868375371</v>
      </c>
      <c r="CE17" s="15">
        <v>30.868097212950239</v>
      </c>
      <c r="CF17" s="15">
        <v>152.29842004031994</v>
      </c>
      <c r="CG17" s="15">
        <v>38.327131921622367</v>
      </c>
      <c r="CH17" s="14">
        <v>7.4144813229225992</v>
      </c>
      <c r="CI17" s="14">
        <v>4.417291434107887</v>
      </c>
      <c r="CJ17" s="15">
        <v>55.610360760374569</v>
      </c>
      <c r="CK17" s="15">
        <v>75.386298707711191</v>
      </c>
      <c r="CL17" s="14">
        <v>5.7457358009890296</v>
      </c>
      <c r="CM17" s="12">
        <v>186.90129994772764</v>
      </c>
      <c r="CN17" s="12">
        <v>339.19971998804755</v>
      </c>
      <c r="CO17" s="12">
        <v>2968.986864477888</v>
      </c>
      <c r="CP17" s="12">
        <v>1273.5370172233456</v>
      </c>
      <c r="CQ17" s="15">
        <v>36.138324870737712</v>
      </c>
      <c r="CR17" s="12">
        <v>4278.6622065719712</v>
      </c>
      <c r="CS17" s="12">
        <v>2924.6358194219015</v>
      </c>
      <c r="CT17" s="12">
        <v>80.83577853673971</v>
      </c>
      <c r="CU17" s="12">
        <v>3005.4715979586408</v>
      </c>
      <c r="CV17" s="14">
        <v>3.7918609473039999</v>
      </c>
      <c r="CW17" s="12">
        <v>7623.333524518659</v>
      </c>
      <c r="CX17" s="14">
        <v>0.29854991006436715</v>
      </c>
      <c r="CY17" s="14">
        <v>1.4714242705526857</v>
      </c>
      <c r="CZ17" s="14">
        <v>1.4748556116008</v>
      </c>
      <c r="DA17" s="14">
        <v>1.7000000000000002</v>
      </c>
      <c r="DB17" s="14">
        <v>3.1748556116007998</v>
      </c>
      <c r="DC17" s="9">
        <f t="shared" si="0"/>
        <v>9989.773181505594</v>
      </c>
      <c r="DD17" s="9">
        <f t="shared" si="1"/>
        <v>147.38516887578825</v>
      </c>
      <c r="DE17" s="9">
        <f t="shared" si="2"/>
        <v>1304.9862912556616</v>
      </c>
      <c r="DF17" s="9">
        <f t="shared" si="3"/>
        <v>7624.8049487892113</v>
      </c>
      <c r="DG17" s="14">
        <v>2.2992056732199499E-2</v>
      </c>
      <c r="DH17" s="14">
        <v>-0.35826385106517977</v>
      </c>
      <c r="DI17" s="14">
        <v>-1.9259447214108348E-2</v>
      </c>
      <c r="DJ17" s="14">
        <v>1.1262943586396228</v>
      </c>
      <c r="DK17" s="14">
        <v>1.1527338557209228</v>
      </c>
      <c r="DL17" s="14">
        <v>-0.68154196976568249</v>
      </c>
    </row>
    <row r="18" spans="1:116" s="16" customFormat="1" x14ac:dyDescent="0.2">
      <c r="B18" s="17"/>
    </row>
  </sheetData>
  <conditionalFormatting sqref="C2:DB17">
    <cfRule type="cellIs" dxfId="10" priority="1" stopIfTrue="1" operator="greaterThan">
      <formula>#REF!</formula>
    </cfRule>
    <cfRule type="cellIs" dxfId="9" priority="2" stopIfTrue="1" operator="lessThan">
      <formula>#REF!</formula>
    </cfRule>
  </conditionalFormatting>
  <printOptions gridLines="1"/>
  <pageMargins left="0.51181102362204722" right="0.51181102362204722" top="0.74803149606299213" bottom="0.74803149606299213" header="0.31496062992125984" footer="0.31496062992125984"/>
  <pageSetup paperSize="9" scale="85" orientation="landscape" r:id="rId1"/>
  <headerFooter>
    <oddHeader>&amp;L&amp;F &amp;A&amp;C&amp;P &amp;N&amp;R&amp;D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"/>
  <sheetViews>
    <sheetView tabSelected="1" zoomScaleNormal="100" workbookViewId="0">
      <selection activeCell="D32" sqref="D32"/>
    </sheetView>
  </sheetViews>
  <sheetFormatPr defaultRowHeight="12.75" x14ac:dyDescent="0.2"/>
  <cols>
    <col min="1" max="1" width="4" bestFit="1" customWidth="1"/>
    <col min="2" max="2" width="13.42578125" bestFit="1" customWidth="1"/>
    <col min="3" max="4" width="6.42578125" customWidth="1"/>
    <col min="5" max="7" width="8.140625" customWidth="1"/>
    <col min="8" max="8" width="7" customWidth="1"/>
    <col min="9" max="9" width="6.28515625" customWidth="1"/>
    <col min="10" max="10" width="6.7109375" customWidth="1"/>
    <col min="11" max="11" width="5.85546875" customWidth="1"/>
    <col min="12" max="12" width="6" customWidth="1"/>
    <col min="13" max="13" width="7" customWidth="1"/>
    <col min="14" max="15" width="8.140625" customWidth="1"/>
    <col min="16" max="16" width="5.7109375" customWidth="1"/>
    <col min="17" max="17" width="7.5703125" bestFit="1" customWidth="1"/>
    <col min="18" max="18" width="8" customWidth="1"/>
    <col min="19" max="19" width="7.42578125" customWidth="1"/>
    <col min="20" max="20" width="9.5703125" customWidth="1"/>
    <col min="21" max="38" width="6.42578125" customWidth="1"/>
  </cols>
  <sheetData>
    <row r="1" spans="1:38" ht="12.75" customHeight="1" x14ac:dyDescent="0.2">
      <c r="A1" t="s">
        <v>53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</row>
    <row r="2" spans="1:38" x14ac:dyDescent="0.2">
      <c r="A2">
        <v>2</v>
      </c>
      <c r="B2" t="s">
        <v>37</v>
      </c>
      <c r="C2">
        <v>73.975795014101337</v>
      </c>
      <c r="D2">
        <v>94.789955665590043</v>
      </c>
      <c r="E2">
        <v>279.62154725480616</v>
      </c>
      <c r="F2">
        <v>100.07123321374411</v>
      </c>
      <c r="G2">
        <v>100.92406567655007</v>
      </c>
      <c r="H2">
        <v>917.5031888989439</v>
      </c>
      <c r="I2">
        <v>34.435568749779328</v>
      </c>
      <c r="J2">
        <v>97.81552779178881</v>
      </c>
      <c r="K2">
        <v>82.977881667649825</v>
      </c>
      <c r="L2">
        <v>180.79340945943864</v>
      </c>
      <c r="M2">
        <v>5170.1441988864963</v>
      </c>
      <c r="N2">
        <v>3359.283573534487</v>
      </c>
      <c r="O2">
        <v>8710.2211818804226</v>
      </c>
      <c r="P2">
        <v>7.531747845708157</v>
      </c>
      <c r="Q2">
        <v>10320.584581538513</v>
      </c>
      <c r="R2">
        <v>95.700028710627848</v>
      </c>
      <c r="S2">
        <v>952.5389819425543</v>
      </c>
      <c r="T2">
        <v>8710.2211818804226</v>
      </c>
      <c r="U2">
        <f t="shared" ref="U2:AL16" si="0">C2/$Q2*100</f>
        <v>0.71677911681891959</v>
      </c>
      <c r="V2">
        <f t="shared" si="0"/>
        <v>0.91845529598343256</v>
      </c>
      <c r="W2">
        <f t="shared" si="0"/>
        <v>2.709357643897361</v>
      </c>
      <c r="X2">
        <f t="shared" si="0"/>
        <v>0.96962756734489419</v>
      </c>
      <c r="Y2">
        <f t="shared" si="0"/>
        <v>0.97789097971333216</v>
      </c>
      <c r="Z2">
        <f t="shared" si="0"/>
        <v>8.8900311959089588</v>
      </c>
      <c r="AA2">
        <f t="shared" si="0"/>
        <v>0.3336590914760561</v>
      </c>
      <c r="AB2">
        <f t="shared" si="0"/>
        <v>0.94777119473214211</v>
      </c>
      <c r="AC2">
        <f t="shared" si="0"/>
        <v>0.80400369777581071</v>
      </c>
      <c r="AD2">
        <f t="shared" si="0"/>
        <v>1.7517748925079526</v>
      </c>
      <c r="AE2">
        <f t="shared" si="0"/>
        <v>50.095458818629936</v>
      </c>
      <c r="AF2">
        <f t="shared" si="0"/>
        <v>32.549353643625786</v>
      </c>
      <c r="AG2">
        <f t="shared" si="0"/>
        <v>84.396587354763682</v>
      </c>
      <c r="AH2">
        <f t="shared" si="0"/>
        <v>7.2977918897936908E-2</v>
      </c>
      <c r="AI2">
        <f t="shared" si="0"/>
        <v>100</v>
      </c>
      <c r="AJ2">
        <f t="shared" si="0"/>
        <v>0.92727333373941145</v>
      </c>
      <c r="AK2">
        <f t="shared" si="0"/>
        <v>9.2295060848244823</v>
      </c>
      <c r="AL2">
        <f t="shared" si="0"/>
        <v>84.396587354763682</v>
      </c>
    </row>
    <row r="3" spans="1:38" x14ac:dyDescent="0.2">
      <c r="A3">
        <v>65</v>
      </c>
      <c r="B3" t="s">
        <v>38</v>
      </c>
      <c r="C3">
        <v>69.776487169244362</v>
      </c>
      <c r="D3">
        <v>111.28243783001795</v>
      </c>
      <c r="E3">
        <v>451.22989809039007</v>
      </c>
      <c r="F3">
        <v>94.319922254418714</v>
      </c>
      <c r="G3">
        <v>57.000215413879232</v>
      </c>
      <c r="H3">
        <v>833.2087104858839</v>
      </c>
      <c r="I3">
        <v>26.050986695149014</v>
      </c>
      <c r="J3">
        <v>79.279749189721244</v>
      </c>
      <c r="K3">
        <v>90.664351747263197</v>
      </c>
      <c r="L3">
        <v>169.94410093698446</v>
      </c>
      <c r="M3">
        <v>3246.7216670761486</v>
      </c>
      <c r="N3">
        <v>3008.3967969369637</v>
      </c>
      <c r="O3">
        <v>6425.0625649500962</v>
      </c>
      <c r="P3">
        <v>5.701532073191129</v>
      </c>
      <c r="Q3">
        <v>8074.7327549622714</v>
      </c>
      <c r="R3">
        <v>111.68243783001796</v>
      </c>
      <c r="S3">
        <v>859.95969718103299</v>
      </c>
      <c r="T3">
        <v>6425.0625649500962</v>
      </c>
      <c r="U3">
        <f t="shared" si="0"/>
        <v>0.86413370307969262</v>
      </c>
      <c r="V3">
        <f t="shared" si="0"/>
        <v>1.3781562957811835</v>
      </c>
      <c r="W3">
        <f t="shared" si="0"/>
        <v>5.5881712966053252</v>
      </c>
      <c r="X3">
        <f t="shared" si="0"/>
        <v>1.1680872310783914</v>
      </c>
      <c r="Y3">
        <f t="shared" si="0"/>
        <v>0.70590838289787539</v>
      </c>
      <c r="Z3">
        <f t="shared" si="0"/>
        <v>10.318715625279873</v>
      </c>
      <c r="AA3">
        <f t="shared" si="0"/>
        <v>0.32262351567164327</v>
      </c>
      <c r="AB3">
        <f t="shared" si="0"/>
        <v>0.98182505347932936</v>
      </c>
      <c r="AC3">
        <f t="shared" si="0"/>
        <v>1.1228155097956156</v>
      </c>
      <c r="AD3">
        <f t="shared" si="0"/>
        <v>2.1046405632749456</v>
      </c>
      <c r="AE3">
        <f t="shared" si="0"/>
        <v>40.208410180273745</v>
      </c>
      <c r="AF3">
        <f t="shared" si="0"/>
        <v>37.25692091900099</v>
      </c>
      <c r="AG3">
        <f t="shared" si="0"/>
        <v>79.569971662549676</v>
      </c>
      <c r="AH3">
        <f t="shared" si="0"/>
        <v>7.0609545185099667E-2</v>
      </c>
      <c r="AI3">
        <f t="shared" si="0"/>
        <v>100</v>
      </c>
      <c r="AJ3">
        <f t="shared" si="0"/>
        <v>1.3831100200979938</v>
      </c>
      <c r="AK3">
        <f t="shared" si="0"/>
        <v>10.650008158505935</v>
      </c>
      <c r="AL3">
        <f t="shared" si="0"/>
        <v>79.569971662549676</v>
      </c>
    </row>
    <row r="4" spans="1:38" x14ac:dyDescent="0.2">
      <c r="A4">
        <v>432</v>
      </c>
      <c r="B4" t="s">
        <v>39</v>
      </c>
      <c r="C4">
        <v>176.36823303159093</v>
      </c>
      <c r="D4">
        <v>215.9481935356666</v>
      </c>
      <c r="E4">
        <v>589.05277107592599</v>
      </c>
      <c r="F4">
        <v>140.03850524049761</v>
      </c>
      <c r="G4">
        <v>188.3634535488163</v>
      </c>
      <c r="H4">
        <v>1323.6464870344628</v>
      </c>
      <c r="I4">
        <v>73.077783691723994</v>
      </c>
      <c r="J4">
        <v>317.03741321178723</v>
      </c>
      <c r="K4">
        <v>369.81219582338167</v>
      </c>
      <c r="L4">
        <v>686.8496090351689</v>
      </c>
      <c r="M4">
        <v>5742.0840953833886</v>
      </c>
      <c r="N4">
        <v>4542.1520922118143</v>
      </c>
      <c r="O4">
        <v>10971.08579663037</v>
      </c>
      <c r="P4">
        <v>15.402788363393505</v>
      </c>
      <c r="Q4">
        <v>13802.260193663114</v>
      </c>
      <c r="R4">
        <v>218.27550852477336</v>
      </c>
      <c r="S4">
        <v>1399.8242707261866</v>
      </c>
      <c r="T4">
        <v>10974.536210735649</v>
      </c>
      <c r="U4">
        <f t="shared" si="0"/>
        <v>1.2778213898080621</v>
      </c>
      <c r="V4">
        <f t="shared" si="0"/>
        <v>1.5645857309284215</v>
      </c>
      <c r="W4">
        <f t="shared" si="0"/>
        <v>4.2677993517784252</v>
      </c>
      <c r="X4">
        <f t="shared" si="0"/>
        <v>1.0146056028185297</v>
      </c>
      <c r="Y4">
        <f t="shared" si="0"/>
        <v>1.3647290436916819</v>
      </c>
      <c r="Z4">
        <f t="shared" si="0"/>
        <v>9.5900705280297114</v>
      </c>
      <c r="AA4">
        <f t="shared" si="0"/>
        <v>0.52946244068978954</v>
      </c>
      <c r="AB4">
        <f t="shared" si="0"/>
        <v>2.2969963525056953</v>
      </c>
      <c r="AC4">
        <f t="shared" si="0"/>
        <v>2.6793596891701088</v>
      </c>
      <c r="AD4">
        <f t="shared" si="0"/>
        <v>4.9763560416758033</v>
      </c>
      <c r="AE4">
        <f t="shared" si="0"/>
        <v>41.602491293561407</v>
      </c>
      <c r="AF4">
        <f t="shared" si="0"/>
        <v>32.908755728987089</v>
      </c>
      <c r="AG4">
        <f t="shared" si="0"/>
        <v>79.487603064224274</v>
      </c>
      <c r="AH4">
        <f t="shared" si="0"/>
        <v>0.11159613097618043</v>
      </c>
      <c r="AI4">
        <f t="shared" si="0"/>
        <v>100</v>
      </c>
      <c r="AJ4">
        <f t="shared" si="0"/>
        <v>1.5814475706304094</v>
      </c>
      <c r="AK4">
        <f t="shared" si="0"/>
        <v>10.141993058273695</v>
      </c>
      <c r="AL4">
        <f t="shared" si="0"/>
        <v>79.51260197061255</v>
      </c>
    </row>
    <row r="5" spans="1:38" x14ac:dyDescent="0.2">
      <c r="A5">
        <v>109</v>
      </c>
      <c r="B5" t="s">
        <v>40</v>
      </c>
      <c r="C5">
        <v>55.474238566106479</v>
      </c>
      <c r="D5">
        <v>75.433554872692326</v>
      </c>
      <c r="E5">
        <v>285.04767725052369</v>
      </c>
      <c r="F5">
        <v>66.96338775710305</v>
      </c>
      <c r="G5">
        <v>42.484373121903829</v>
      </c>
      <c r="H5">
        <v>520.62081883258259</v>
      </c>
      <c r="I5">
        <v>21.715805423355398</v>
      </c>
      <c r="J5">
        <v>48.381768446348453</v>
      </c>
      <c r="K5">
        <v>135.78157483498998</v>
      </c>
      <c r="L5">
        <v>184.16334328133843</v>
      </c>
      <c r="M5">
        <v>3121.710055017792</v>
      </c>
      <c r="N5">
        <v>2386.670797210244</v>
      </c>
      <c r="O5">
        <v>5692.5441955093738</v>
      </c>
      <c r="P5">
        <v>2.642526477192555</v>
      </c>
      <c r="Q5">
        <v>6765.9188574221662</v>
      </c>
      <c r="R5">
        <v>75.763454956092033</v>
      </c>
      <c r="S5">
        <v>543.23662425593795</v>
      </c>
      <c r="T5">
        <v>5694.3065750373053</v>
      </c>
      <c r="U5">
        <f t="shared" si="0"/>
        <v>0.8199069444241357</v>
      </c>
      <c r="V5">
        <f t="shared" si="0"/>
        <v>1.1149048113389985</v>
      </c>
      <c r="W5">
        <f t="shared" si="0"/>
        <v>4.2129928433567949</v>
      </c>
      <c r="X5">
        <f t="shared" si="0"/>
        <v>0.98971609279122041</v>
      </c>
      <c r="Y5">
        <f t="shared" si="0"/>
        <v>0.6279172720982128</v>
      </c>
      <c r="Z5">
        <f t="shared" si="0"/>
        <v>7.6947541021936017</v>
      </c>
      <c r="AA5">
        <f t="shared" si="0"/>
        <v>0.32095870318535241</v>
      </c>
      <c r="AB5">
        <f t="shared" si="0"/>
        <v>0.71508053031516905</v>
      </c>
      <c r="AC5">
        <f t="shared" si="0"/>
        <v>2.0068460425894488</v>
      </c>
      <c r="AD5">
        <f t="shared" si="0"/>
        <v>2.7219265729046178</v>
      </c>
      <c r="AE5">
        <f t="shared" si="0"/>
        <v>46.138745095846041</v>
      </c>
      <c r="AF5">
        <f t="shared" si="0"/>
        <v>35.274895361656348</v>
      </c>
      <c r="AG5">
        <f t="shared" si="0"/>
        <v>84.135567030407003</v>
      </c>
      <c r="AH5">
        <f t="shared" si="0"/>
        <v>3.9056431696542174E-2</v>
      </c>
      <c r="AI5">
        <f t="shared" si="0"/>
        <v>100</v>
      </c>
      <c r="AJ5">
        <f t="shared" si="0"/>
        <v>1.1197807208843489</v>
      </c>
      <c r="AK5">
        <f t="shared" si="0"/>
        <v>8.029014768038655</v>
      </c>
      <c r="AL5">
        <f t="shared" si="0"/>
        <v>84.161614926710072</v>
      </c>
    </row>
    <row r="6" spans="1:38" x14ac:dyDescent="0.2">
      <c r="A6">
        <v>119</v>
      </c>
      <c r="B6" t="s">
        <v>41</v>
      </c>
      <c r="C6">
        <v>97.324738663326428</v>
      </c>
      <c r="D6">
        <v>161.39593741424352</v>
      </c>
      <c r="E6">
        <v>344.29559632557937</v>
      </c>
      <c r="F6">
        <v>92.611287797834706</v>
      </c>
      <c r="G6">
        <v>71.842309447100632</v>
      </c>
      <c r="H6">
        <v>1017.9954864899858</v>
      </c>
      <c r="I6">
        <v>57.112913245971001</v>
      </c>
      <c r="J6">
        <v>105.48142289233539</v>
      </c>
      <c r="K6">
        <v>181.72691897121246</v>
      </c>
      <c r="L6">
        <v>287.20834186354784</v>
      </c>
      <c r="M6">
        <v>4673.4588078719426</v>
      </c>
      <c r="N6">
        <v>4059.0680835378398</v>
      </c>
      <c r="O6">
        <v>9019.7352332733299</v>
      </c>
      <c r="P6">
        <v>5.1258648054198144</v>
      </c>
      <c r="Q6">
        <v>10874.434833399986</v>
      </c>
      <c r="R6">
        <v>162.12547938259038</v>
      </c>
      <c r="S6">
        <v>1076.5083997359568</v>
      </c>
      <c r="T6">
        <v>9022.85919617119</v>
      </c>
      <c r="U6">
        <f t="shared" si="0"/>
        <v>0.89498663750690755</v>
      </c>
      <c r="V6">
        <f t="shared" si="0"/>
        <v>1.4841777056636394</v>
      </c>
      <c r="W6">
        <f t="shared" si="0"/>
        <v>3.1661010581267366</v>
      </c>
      <c r="X6">
        <f t="shared" si="0"/>
        <v>0.85164230800653917</v>
      </c>
      <c r="Y6">
        <f t="shared" si="0"/>
        <v>0.66065327116074601</v>
      </c>
      <c r="Z6">
        <f t="shared" si="0"/>
        <v>9.3613645406498858</v>
      </c>
      <c r="AA6">
        <f t="shared" si="0"/>
        <v>0.52520350823707274</v>
      </c>
      <c r="AB6">
        <f t="shared" si="0"/>
        <v>0.96999452852811574</v>
      </c>
      <c r="AC6">
        <f t="shared" si="0"/>
        <v>1.6711389764648021</v>
      </c>
      <c r="AD6">
        <f t="shared" si="0"/>
        <v>2.6411335049929181</v>
      </c>
      <c r="AE6">
        <f t="shared" si="0"/>
        <v>42.976567329437437</v>
      </c>
      <c r="AF6">
        <f t="shared" si="0"/>
        <v>37.326703830811745</v>
      </c>
      <c r="AG6">
        <f t="shared" si="0"/>
        <v>82.944404665242104</v>
      </c>
      <c r="AH6">
        <f t="shared" si="0"/>
        <v>4.7136838685870062E-2</v>
      </c>
      <c r="AI6">
        <f t="shared" si="0"/>
        <v>100</v>
      </c>
      <c r="AJ6">
        <f t="shared" si="0"/>
        <v>1.4908864862073983</v>
      </c>
      <c r="AK6">
        <f t="shared" si="0"/>
        <v>9.899442281170737</v>
      </c>
      <c r="AL6">
        <f t="shared" si="0"/>
        <v>82.973132253808501</v>
      </c>
    </row>
    <row r="7" spans="1:38" x14ac:dyDescent="0.2">
      <c r="A7">
        <v>121</v>
      </c>
      <c r="B7" t="s">
        <v>42</v>
      </c>
      <c r="C7">
        <v>86.833344836699951</v>
      </c>
      <c r="D7">
        <v>121.97790432794892</v>
      </c>
      <c r="E7">
        <v>350.65556069948616</v>
      </c>
      <c r="F7">
        <v>115.2052564916827</v>
      </c>
      <c r="G7">
        <v>104.59007661533228</v>
      </c>
      <c r="H7">
        <v>828.83322107513845</v>
      </c>
      <c r="I7">
        <v>46.318882614301543</v>
      </c>
      <c r="J7">
        <v>95.55752301758865</v>
      </c>
      <c r="K7">
        <v>180.84936284490146</v>
      </c>
      <c r="L7">
        <v>276.40688586249013</v>
      </c>
      <c r="M7">
        <v>5429.6408681506691</v>
      </c>
      <c r="N7">
        <v>3720.8292234007531</v>
      </c>
      <c r="O7">
        <v>9426.8769774139109</v>
      </c>
      <c r="P7">
        <v>5.9195898513320326</v>
      </c>
      <c r="Q7">
        <v>11094.338626506389</v>
      </c>
      <c r="R7">
        <v>122.57046134039707</v>
      </c>
      <c r="S7">
        <v>876.75210368943999</v>
      </c>
      <c r="T7">
        <v>9429.851977339551</v>
      </c>
      <c r="U7">
        <f t="shared" si="0"/>
        <v>0.78268157985767017</v>
      </c>
      <c r="V7">
        <f t="shared" si="0"/>
        <v>1.099460800993775</v>
      </c>
      <c r="W7">
        <f t="shared" si="0"/>
        <v>3.1606711540398305</v>
      </c>
      <c r="X7">
        <f t="shared" si="0"/>
        <v>1.0384148201176808</v>
      </c>
      <c r="Y7">
        <f t="shared" si="0"/>
        <v>0.94273376842354173</v>
      </c>
      <c r="Z7">
        <f t="shared" si="0"/>
        <v>7.4707763029235954</v>
      </c>
      <c r="AA7">
        <f t="shared" si="0"/>
        <v>0.41750016989419558</v>
      </c>
      <c r="AB7">
        <f t="shared" si="0"/>
        <v>0.86131788684802157</v>
      </c>
      <c r="AC7">
        <f t="shared" si="0"/>
        <v>1.6301049475163802</v>
      </c>
      <c r="AD7">
        <f t="shared" si="0"/>
        <v>2.491422834364402</v>
      </c>
      <c r="AE7">
        <f t="shared" si="0"/>
        <v>48.940644872496243</v>
      </c>
      <c r="AF7">
        <f t="shared" si="0"/>
        <v>33.538089548763331</v>
      </c>
      <c r="AG7">
        <f t="shared" si="0"/>
        <v>84.970157255623974</v>
      </c>
      <c r="AH7">
        <f t="shared" si="0"/>
        <v>5.335685209020985E-2</v>
      </c>
      <c r="AI7">
        <f t="shared" si="0"/>
        <v>100</v>
      </c>
      <c r="AJ7">
        <f t="shared" si="0"/>
        <v>1.1048018765855405</v>
      </c>
      <c r="AK7">
        <f t="shared" si="0"/>
        <v>7.902698242820172</v>
      </c>
      <c r="AL7">
        <f t="shared" si="0"/>
        <v>84.996972733551885</v>
      </c>
    </row>
    <row r="8" spans="1:38" x14ac:dyDescent="0.2">
      <c r="A8">
        <v>124</v>
      </c>
      <c r="B8" t="s">
        <v>43</v>
      </c>
      <c r="C8">
        <v>102.63329867969568</v>
      </c>
      <c r="D8">
        <v>123.79455928883841</v>
      </c>
      <c r="E8">
        <v>470.59612677555776</v>
      </c>
      <c r="F8">
        <v>109.18543842617652</v>
      </c>
      <c r="G8">
        <v>118.96406891666493</v>
      </c>
      <c r="H8">
        <v>1392.3820816179295</v>
      </c>
      <c r="I8">
        <v>51.758308446490481</v>
      </c>
      <c r="J8">
        <v>112.82762873760107</v>
      </c>
      <c r="K8">
        <v>224.51024344629016</v>
      </c>
      <c r="L8">
        <v>337.33787218389125</v>
      </c>
      <c r="M8">
        <v>4479.2101889096502</v>
      </c>
      <c r="N8">
        <v>3618.7763720050702</v>
      </c>
      <c r="O8">
        <v>8435.3244330986108</v>
      </c>
      <c r="P8">
        <v>4.6738613681097263</v>
      </c>
      <c r="Q8">
        <v>10818.663234037116</v>
      </c>
      <c r="R8">
        <v>124.62357084810591</v>
      </c>
      <c r="S8">
        <v>1445.5403900644201</v>
      </c>
      <c r="T8">
        <v>8437.9608032624619</v>
      </c>
      <c r="U8">
        <f t="shared" si="0"/>
        <v>0.94866894790472944</v>
      </c>
      <c r="V8">
        <f t="shared" si="0"/>
        <v>1.1442685349458186</v>
      </c>
      <c r="W8">
        <f t="shared" si="0"/>
        <v>4.3498546594462129</v>
      </c>
      <c r="X8">
        <f t="shared" si="0"/>
        <v>1.0092322504564424</v>
      </c>
      <c r="Y8">
        <f t="shared" si="0"/>
        <v>1.0996189302055945</v>
      </c>
      <c r="Z8">
        <f t="shared" si="0"/>
        <v>12.870186006319981</v>
      </c>
      <c r="AA8">
        <f t="shared" si="0"/>
        <v>0.47841685545448148</v>
      </c>
      <c r="AB8">
        <f t="shared" si="0"/>
        <v>1.042898057706692</v>
      </c>
      <c r="AC8">
        <f t="shared" si="0"/>
        <v>2.0752124231018456</v>
      </c>
      <c r="AD8">
        <f t="shared" si="0"/>
        <v>3.118110480808538</v>
      </c>
      <c r="AE8">
        <f t="shared" si="0"/>
        <v>41.402621488553152</v>
      </c>
      <c r="AF8">
        <f t="shared" si="0"/>
        <v>33.449385508367278</v>
      </c>
      <c r="AG8">
        <f t="shared" si="0"/>
        <v>77.970117477728962</v>
      </c>
      <c r="AH8">
        <f t="shared" si="0"/>
        <v>4.3201838036746223E-2</v>
      </c>
      <c r="AI8">
        <f t="shared" si="0"/>
        <v>100</v>
      </c>
      <c r="AJ8">
        <f t="shared" si="0"/>
        <v>1.1519313260072808</v>
      </c>
      <c r="AK8">
        <f t="shared" si="0"/>
        <v>13.361543462380233</v>
      </c>
      <c r="AL8">
        <f t="shared" si="0"/>
        <v>77.994486201542784</v>
      </c>
    </row>
    <row r="9" spans="1:38" x14ac:dyDescent="0.2">
      <c r="A9">
        <v>129</v>
      </c>
      <c r="B9" t="s">
        <v>44</v>
      </c>
      <c r="C9">
        <v>62.071739451636148</v>
      </c>
      <c r="D9">
        <v>108.83280969225744</v>
      </c>
      <c r="E9">
        <v>389.16633792040983</v>
      </c>
      <c r="F9">
        <v>90.412961792210993</v>
      </c>
      <c r="G9">
        <v>195.99524543701648</v>
      </c>
      <c r="H9">
        <v>1215.5072299185213</v>
      </c>
      <c r="I9">
        <v>75.032153517500106</v>
      </c>
      <c r="J9">
        <v>81.799323080766655</v>
      </c>
      <c r="K9">
        <v>115.04432228842704</v>
      </c>
      <c r="L9">
        <v>196.84364536919367</v>
      </c>
      <c r="M9">
        <v>3284.9540613968484</v>
      </c>
      <c r="N9">
        <v>2689.1683366933048</v>
      </c>
      <c r="O9">
        <v>6170.966043459347</v>
      </c>
      <c r="P9">
        <v>6.2540461070653492</v>
      </c>
      <c r="Q9">
        <v>8321.0494743067156</v>
      </c>
      <c r="R9">
        <v>109.19985010309139</v>
      </c>
      <c r="S9">
        <v>1291.8393834360213</v>
      </c>
      <c r="T9">
        <v>6173.209910059265</v>
      </c>
      <c r="U9">
        <f t="shared" si="0"/>
        <v>0.74596046620438794</v>
      </c>
      <c r="V9">
        <f t="shared" si="0"/>
        <v>1.3079216753644536</v>
      </c>
      <c r="W9">
        <f t="shared" si="0"/>
        <v>4.6768900860649429</v>
      </c>
      <c r="X9">
        <f t="shared" si="0"/>
        <v>1.0865571953559852</v>
      </c>
      <c r="Y9">
        <f t="shared" si="0"/>
        <v>2.3554149755051923</v>
      </c>
      <c r="Z9">
        <f t="shared" si="0"/>
        <v>14.607619311382516</v>
      </c>
      <c r="AA9">
        <f t="shared" si="0"/>
        <v>0.90171502704292661</v>
      </c>
      <c r="AB9">
        <f t="shared" si="0"/>
        <v>0.98304094133008291</v>
      </c>
      <c r="AC9">
        <f t="shared" si="0"/>
        <v>1.3825698626556018</v>
      </c>
      <c r="AD9">
        <f t="shared" si="0"/>
        <v>2.3656108039856845</v>
      </c>
      <c r="AE9">
        <f t="shared" si="0"/>
        <v>39.477641270370412</v>
      </c>
      <c r="AF9">
        <f t="shared" si="0"/>
        <v>32.317658307365825</v>
      </c>
      <c r="AG9">
        <f t="shared" si="0"/>
        <v>74.160910381721919</v>
      </c>
      <c r="AH9">
        <f t="shared" si="0"/>
        <v>7.5159342897506531E-2</v>
      </c>
      <c r="AI9">
        <f t="shared" si="0"/>
        <v>100</v>
      </c>
      <c r="AJ9">
        <f t="shared" si="0"/>
        <v>1.3123326623675626</v>
      </c>
      <c r="AK9">
        <f t="shared" si="0"/>
        <v>15.524957367756228</v>
      </c>
      <c r="AL9">
        <f t="shared" si="0"/>
        <v>74.187876530725688</v>
      </c>
    </row>
    <row r="10" spans="1:38" x14ac:dyDescent="0.2">
      <c r="A10">
        <v>132</v>
      </c>
      <c r="B10" t="s">
        <v>45</v>
      </c>
      <c r="C10">
        <v>64.199358431706443</v>
      </c>
      <c r="D10">
        <v>124.87462816046788</v>
      </c>
      <c r="E10">
        <v>622.61666349183542</v>
      </c>
      <c r="F10">
        <v>79.580129799728795</v>
      </c>
      <c r="G10">
        <v>217.15418655952925</v>
      </c>
      <c r="H10">
        <v>2060.0418726138637</v>
      </c>
      <c r="I10">
        <v>153.07970445590385</v>
      </c>
      <c r="J10">
        <v>70.648328565053916</v>
      </c>
      <c r="K10">
        <v>83.189390015454308</v>
      </c>
      <c r="L10">
        <v>153.83771858050821</v>
      </c>
      <c r="M10">
        <v>3643.6456137047667</v>
      </c>
      <c r="N10">
        <v>2471.4864194966553</v>
      </c>
      <c r="O10">
        <v>6268.9697517819313</v>
      </c>
      <c r="P10">
        <v>5.5037746301779151</v>
      </c>
      <c r="Q10">
        <v>9602.9258436242199</v>
      </c>
      <c r="R10">
        <v>125.17313763462823</v>
      </c>
      <c r="S10">
        <v>2214.1215770697677</v>
      </c>
      <c r="T10">
        <v>6271.577016006845</v>
      </c>
      <c r="U10">
        <f t="shared" si="0"/>
        <v>0.66853956259936187</v>
      </c>
      <c r="V10">
        <f t="shared" si="0"/>
        <v>1.3003810525453272</v>
      </c>
      <c r="W10">
        <f t="shared" si="0"/>
        <v>6.4836141987414848</v>
      </c>
      <c r="X10">
        <f t="shared" si="0"/>
        <v>0.82870711588974044</v>
      </c>
      <c r="Y10">
        <f t="shared" si="0"/>
        <v>2.2613335778668633</v>
      </c>
      <c r="Z10">
        <f t="shared" si="0"/>
        <v>21.452231394472456</v>
      </c>
      <c r="AA10">
        <f t="shared" si="0"/>
        <v>1.5940944140221576</v>
      </c>
      <c r="AB10">
        <f t="shared" si="0"/>
        <v>0.73569586723363345</v>
      </c>
      <c r="AC10">
        <f t="shared" si="0"/>
        <v>0.8662921214859447</v>
      </c>
      <c r="AD10">
        <f t="shared" si="0"/>
        <v>1.601987988719578</v>
      </c>
      <c r="AE10">
        <f t="shared" si="0"/>
        <v>37.943077693596209</v>
      </c>
      <c r="AF10">
        <f t="shared" si="0"/>
        <v>25.73680625824657</v>
      </c>
      <c r="AG10">
        <f t="shared" si="0"/>
        <v>65.281871940562368</v>
      </c>
      <c r="AH10">
        <f t="shared" si="0"/>
        <v>5.7313517981939843E-2</v>
      </c>
      <c r="AI10">
        <f t="shared" si="0"/>
        <v>100</v>
      </c>
      <c r="AJ10">
        <f t="shared" si="0"/>
        <v>1.3034895788322252</v>
      </c>
      <c r="AK10">
        <f t="shared" si="0"/>
        <v>23.056739301385054</v>
      </c>
      <c r="AL10">
        <f t="shared" si="0"/>
        <v>65.309022668032</v>
      </c>
    </row>
    <row r="11" spans="1:38" x14ac:dyDescent="0.2">
      <c r="A11">
        <v>136</v>
      </c>
      <c r="B11" t="s">
        <v>46</v>
      </c>
      <c r="C11">
        <v>77.727585432389517</v>
      </c>
      <c r="D11">
        <v>151.20635605447723</v>
      </c>
      <c r="E11">
        <v>855.32305613090682</v>
      </c>
      <c r="F11">
        <v>87.65974888997701</v>
      </c>
      <c r="G11">
        <v>261.82081231110521</v>
      </c>
      <c r="H11">
        <v>2470.0844962906008</v>
      </c>
      <c r="I11">
        <v>92.372183470519701</v>
      </c>
      <c r="J11">
        <v>116.79558393852247</v>
      </c>
      <c r="K11">
        <v>107.63975984754856</v>
      </c>
      <c r="L11">
        <v>224.43534378607103</v>
      </c>
      <c r="M11">
        <v>4619.7485359480515</v>
      </c>
      <c r="N11">
        <v>2840.8942002714816</v>
      </c>
      <c r="O11">
        <v>7685.0780800056045</v>
      </c>
      <c r="P11">
        <v>4.9867492061805674</v>
      </c>
      <c r="Q11">
        <v>11692.615098981401</v>
      </c>
      <c r="R11">
        <v>151.48423956072372</v>
      </c>
      <c r="S11">
        <v>2563.9566797611205</v>
      </c>
      <c r="T11">
        <v>7687.7814999584434</v>
      </c>
      <c r="U11">
        <f t="shared" si="0"/>
        <v>0.66475792433431535</v>
      </c>
      <c r="V11">
        <f t="shared" si="0"/>
        <v>1.2931782563136756</v>
      </c>
      <c r="W11">
        <f t="shared" si="0"/>
        <v>7.31507065690906</v>
      </c>
      <c r="X11">
        <f t="shared" si="0"/>
        <v>0.74970182587822853</v>
      </c>
      <c r="Y11">
        <f t="shared" si="0"/>
        <v>2.2391980758343246</v>
      </c>
      <c r="Z11">
        <f t="shared" si="0"/>
        <v>21.125167256260589</v>
      </c>
      <c r="AA11">
        <f t="shared" si="0"/>
        <v>0.79000448307382209</v>
      </c>
      <c r="AB11">
        <f t="shared" si="0"/>
        <v>0.99888333747253066</v>
      </c>
      <c r="AC11">
        <f t="shared" si="0"/>
        <v>0.92057900594816955</v>
      </c>
      <c r="AD11">
        <f t="shared" si="0"/>
        <v>1.9194623434207001</v>
      </c>
      <c r="AE11">
        <f t="shared" si="0"/>
        <v>39.509968444531282</v>
      </c>
      <c r="AF11">
        <f t="shared" si="0"/>
        <v>24.296482662111789</v>
      </c>
      <c r="AG11">
        <f t="shared" si="0"/>
        <v>65.725913450063771</v>
      </c>
      <c r="AH11">
        <f t="shared" si="0"/>
        <v>4.2648707444538962E-2</v>
      </c>
      <c r="AI11">
        <f t="shared" si="0"/>
        <v>100</v>
      </c>
      <c r="AJ11">
        <f t="shared" si="0"/>
        <v>1.2955548290811369</v>
      </c>
      <c r="AK11">
        <f t="shared" si="0"/>
        <v>21.928000349421225</v>
      </c>
      <c r="AL11">
        <f t="shared" si="0"/>
        <v>65.749034197047692</v>
      </c>
    </row>
    <row r="12" spans="1:38" x14ac:dyDescent="0.2">
      <c r="A12">
        <v>141</v>
      </c>
      <c r="B12" t="s">
        <v>47</v>
      </c>
      <c r="C12">
        <v>129.9115341895849</v>
      </c>
      <c r="D12">
        <v>189.45525428287783</v>
      </c>
      <c r="E12">
        <v>375.21379596999117</v>
      </c>
      <c r="F12">
        <v>96.682898944755863</v>
      </c>
      <c r="G12">
        <v>171.10664581138778</v>
      </c>
      <c r="H12">
        <v>1022.0696245391448</v>
      </c>
      <c r="I12">
        <v>90.614855284701406</v>
      </c>
      <c r="J12">
        <v>93.024538399442179</v>
      </c>
      <c r="K12">
        <v>270.10406738374218</v>
      </c>
      <c r="L12">
        <v>363.12860578318436</v>
      </c>
      <c r="M12">
        <v>5229.9899831465937</v>
      </c>
      <c r="N12">
        <v>3422.4812738462215</v>
      </c>
      <c r="O12">
        <v>9015.599862776</v>
      </c>
      <c r="P12">
        <v>3.2504871536896829</v>
      </c>
      <c r="Q12">
        <v>11107.762911270478</v>
      </c>
      <c r="R12">
        <v>190.25257369232287</v>
      </c>
      <c r="S12">
        <v>1114.3844798238463</v>
      </c>
      <c r="T12">
        <v>9018.5411906775753</v>
      </c>
      <c r="U12">
        <f t="shared" si="0"/>
        <v>1.1695562394275656</v>
      </c>
      <c r="V12">
        <f t="shared" si="0"/>
        <v>1.7056112540054964</v>
      </c>
      <c r="W12">
        <f t="shared" si="0"/>
        <v>3.3779420659877513</v>
      </c>
      <c r="X12">
        <f t="shared" si="0"/>
        <v>0.87040837761001077</v>
      </c>
      <c r="Y12">
        <f t="shared" si="0"/>
        <v>1.5404240005678789</v>
      </c>
      <c r="Z12">
        <f t="shared" si="0"/>
        <v>9.2013993519982602</v>
      </c>
      <c r="AA12">
        <f t="shared" si="0"/>
        <v>0.81577952292048972</v>
      </c>
      <c r="AB12">
        <f t="shared" si="0"/>
        <v>0.83747320808454551</v>
      </c>
      <c r="AC12">
        <f t="shared" si="0"/>
        <v>2.431669360800647</v>
      </c>
      <c r="AD12">
        <f t="shared" si="0"/>
        <v>3.2691425688851923</v>
      </c>
      <c r="AE12">
        <f t="shared" si="0"/>
        <v>47.084098075589914</v>
      </c>
      <c r="AF12">
        <f t="shared" si="0"/>
        <v>30.811616174968993</v>
      </c>
      <c r="AG12">
        <f t="shared" si="0"/>
        <v>81.164856819444111</v>
      </c>
      <c r="AH12">
        <f t="shared" si="0"/>
        <v>2.9263202497701674E-2</v>
      </c>
      <c r="AI12">
        <f t="shared" si="0"/>
        <v>100</v>
      </c>
      <c r="AJ12">
        <f t="shared" si="0"/>
        <v>1.7127892917059233</v>
      </c>
      <c r="AK12">
        <f t="shared" si="0"/>
        <v>10.032483486779659</v>
      </c>
      <c r="AL12">
        <f t="shared" si="0"/>
        <v>81.191336749967206</v>
      </c>
    </row>
    <row r="13" spans="1:38" x14ac:dyDescent="0.2">
      <c r="A13">
        <v>159</v>
      </c>
      <c r="B13" t="s">
        <v>48</v>
      </c>
      <c r="C13">
        <v>140.88222019370133</v>
      </c>
      <c r="D13">
        <v>119.46102950596044</v>
      </c>
      <c r="E13">
        <v>374.98297589293719</v>
      </c>
      <c r="F13">
        <v>102.13773723765837</v>
      </c>
      <c r="G13">
        <v>84.262816856398388</v>
      </c>
      <c r="H13">
        <v>1234.2729902244619</v>
      </c>
      <c r="I13">
        <v>94.476382483301506</v>
      </c>
      <c r="J13">
        <v>49.272519332142231</v>
      </c>
      <c r="K13">
        <v>177.29088011475369</v>
      </c>
      <c r="L13">
        <v>226.56339944689591</v>
      </c>
      <c r="M13">
        <v>4133.1610454819338</v>
      </c>
      <c r="N13">
        <v>2824.5064378465577</v>
      </c>
      <c r="O13">
        <v>7184.2308827753868</v>
      </c>
      <c r="P13">
        <v>9.277395590650432</v>
      </c>
      <c r="Q13">
        <v>9357.1130048420036</v>
      </c>
      <c r="R13">
        <v>120.26399334257854</v>
      </c>
      <c r="S13">
        <v>1332.6493727077634</v>
      </c>
      <c r="T13">
        <v>7191.0506716557438</v>
      </c>
      <c r="U13">
        <f t="shared" si="0"/>
        <v>1.5056163169216759</v>
      </c>
      <c r="V13">
        <f t="shared" si="0"/>
        <v>1.2766868311213428</v>
      </c>
      <c r="W13">
        <f t="shared" si="0"/>
        <v>4.0074644358670843</v>
      </c>
      <c r="X13">
        <f t="shared" si="0"/>
        <v>1.0915518192930382</v>
      </c>
      <c r="Y13">
        <f t="shared" si="0"/>
        <v>0.90052152638100125</v>
      </c>
      <c r="Z13">
        <f t="shared" si="0"/>
        <v>13.190745795052013</v>
      </c>
      <c r="AA13">
        <f t="shared" si="0"/>
        <v>1.0096744843672727</v>
      </c>
      <c r="AB13">
        <f t="shared" si="0"/>
        <v>0.52657822243511754</v>
      </c>
      <c r="AC13">
        <f t="shared" si="0"/>
        <v>1.8947177406429889</v>
      </c>
      <c r="AD13">
        <f t="shared" si="0"/>
        <v>2.4212959630781064</v>
      </c>
      <c r="AE13">
        <f t="shared" si="0"/>
        <v>44.171327666376975</v>
      </c>
      <c r="AF13">
        <f t="shared" si="0"/>
        <v>30.185661286605885</v>
      </c>
      <c r="AG13">
        <f t="shared" si="0"/>
        <v>76.778284916060969</v>
      </c>
      <c r="AH13">
        <f t="shared" si="0"/>
        <v>9.9148055450967401E-2</v>
      </c>
      <c r="AI13">
        <f t="shared" si="0"/>
        <v>100</v>
      </c>
      <c r="AJ13">
        <f t="shared" si="0"/>
        <v>1.2852681514089421</v>
      </c>
      <c r="AK13">
        <f t="shared" si="0"/>
        <v>14.242099801703374</v>
      </c>
      <c r="AL13">
        <f t="shared" si="0"/>
        <v>76.851168388525466</v>
      </c>
    </row>
    <row r="14" spans="1:38" x14ac:dyDescent="0.2">
      <c r="A14">
        <v>173</v>
      </c>
      <c r="B14" t="s">
        <v>49</v>
      </c>
      <c r="C14">
        <v>120.20698371727212</v>
      </c>
      <c r="D14">
        <v>215.74467285896421</v>
      </c>
      <c r="E14">
        <v>555.96304631350949</v>
      </c>
      <c r="F14">
        <v>100.00906650744319</v>
      </c>
      <c r="G14">
        <v>173.69844438916743</v>
      </c>
      <c r="H14">
        <v>1748.3163698529793</v>
      </c>
      <c r="I14">
        <v>108.58253440220224</v>
      </c>
      <c r="J14">
        <v>85.477545609700684</v>
      </c>
      <c r="K14">
        <v>229.27663666244393</v>
      </c>
      <c r="L14">
        <v>314.75418227214459</v>
      </c>
      <c r="M14">
        <v>4559.8667466560764</v>
      </c>
      <c r="N14">
        <v>2732.0232470487763</v>
      </c>
      <c r="O14">
        <v>7606.6441759769978</v>
      </c>
      <c r="P14">
        <v>6.4553668030293458</v>
      </c>
      <c r="Q14">
        <v>10643.700919588655</v>
      </c>
      <c r="R14">
        <v>216.18495892501545</v>
      </c>
      <c r="S14">
        <v>1858.4989042551815</v>
      </c>
      <c r="T14">
        <v>7609.9104869223056</v>
      </c>
      <c r="U14">
        <f t="shared" si="0"/>
        <v>1.1293720541888144</v>
      </c>
      <c r="V14">
        <f t="shared" si="0"/>
        <v>2.0269704540636608</v>
      </c>
      <c r="W14">
        <f t="shared" si="0"/>
        <v>5.2233997414406463</v>
      </c>
      <c r="X14">
        <f t="shared" si="0"/>
        <v>0.93960801100101032</v>
      </c>
      <c r="Y14">
        <f t="shared" si="0"/>
        <v>1.631936538816992</v>
      </c>
      <c r="Z14">
        <f t="shared" si="0"/>
        <v>16.425831419552384</v>
      </c>
      <c r="AA14">
        <f t="shared" si="0"/>
        <v>1.0201576991172974</v>
      </c>
      <c r="AB14">
        <f t="shared" si="0"/>
        <v>0.80308105475218583</v>
      </c>
      <c r="AC14">
        <f t="shared" si="0"/>
        <v>2.1541063432220597</v>
      </c>
      <c r="AD14">
        <f t="shared" si="0"/>
        <v>2.9571873979742458</v>
      </c>
      <c r="AE14">
        <f t="shared" si="0"/>
        <v>42.840989061089672</v>
      </c>
      <c r="AF14">
        <f t="shared" si="0"/>
        <v>25.667982102172409</v>
      </c>
      <c r="AG14">
        <f t="shared" si="0"/>
        <v>71.466158561236341</v>
      </c>
      <c r="AH14">
        <f t="shared" si="0"/>
        <v>6.0649644816202004E-2</v>
      </c>
      <c r="AI14">
        <f t="shared" si="0"/>
        <v>100</v>
      </c>
      <c r="AJ14">
        <f t="shared" si="0"/>
        <v>2.0311070421675312</v>
      </c>
      <c r="AK14">
        <f t="shared" si="0"/>
        <v>17.461021483935184</v>
      </c>
      <c r="AL14">
        <f t="shared" si="0"/>
        <v>71.49684629823669</v>
      </c>
    </row>
    <row r="15" spans="1:38" x14ac:dyDescent="0.2">
      <c r="A15">
        <v>210</v>
      </c>
      <c r="B15" t="s">
        <v>50</v>
      </c>
      <c r="C15">
        <v>107.48240908041444</v>
      </c>
      <c r="D15">
        <v>104.3668097503943</v>
      </c>
      <c r="E15">
        <v>336.56233228869809</v>
      </c>
      <c r="F15">
        <v>103.98803763803677</v>
      </c>
      <c r="G15">
        <v>120.74149757202079</v>
      </c>
      <c r="H15">
        <v>871.04994172420606</v>
      </c>
      <c r="I15">
        <v>90.224361461748231</v>
      </c>
      <c r="J15">
        <v>59.854185167351865</v>
      </c>
      <c r="K15">
        <v>244.10032980861985</v>
      </c>
      <c r="L15">
        <v>303.95451497597173</v>
      </c>
      <c r="M15">
        <v>4233.9578032542604</v>
      </c>
      <c r="N15">
        <v>3648.3524027572621</v>
      </c>
      <c r="O15">
        <v>8186.264720987494</v>
      </c>
      <c r="P15">
        <v>6.5540965440747687</v>
      </c>
      <c r="Q15">
        <v>9936.8541396800993</v>
      </c>
      <c r="R15">
        <v>104.8088612909545</v>
      </c>
      <c r="S15">
        <v>962.67430318595427</v>
      </c>
      <c r="T15">
        <v>8189.7426020799467</v>
      </c>
      <c r="U15">
        <f t="shared" si="0"/>
        <v>1.0816542898744277</v>
      </c>
      <c r="V15">
        <f t="shared" si="0"/>
        <v>1.0503003091655949</v>
      </c>
      <c r="W15">
        <f t="shared" si="0"/>
        <v>3.3870108945720436</v>
      </c>
      <c r="X15">
        <f t="shared" si="0"/>
        <v>1.0464885181597776</v>
      </c>
      <c r="Y15">
        <f t="shared" si="0"/>
        <v>1.2150877518657817</v>
      </c>
      <c r="Z15">
        <f t="shared" si="0"/>
        <v>8.7658521447538131</v>
      </c>
      <c r="AA15">
        <f t="shared" si="0"/>
        <v>0.90797711422030447</v>
      </c>
      <c r="AB15">
        <f t="shared" si="0"/>
        <v>0.60234541360872562</v>
      </c>
      <c r="AC15">
        <f t="shared" si="0"/>
        <v>2.4565151744944327</v>
      </c>
      <c r="AD15">
        <f t="shared" si="0"/>
        <v>3.0588605881031588</v>
      </c>
      <c r="AE15">
        <f t="shared" si="0"/>
        <v>42.608633917117814</v>
      </c>
      <c r="AF15">
        <f t="shared" si="0"/>
        <v>36.715366367194299</v>
      </c>
      <c r="AG15">
        <f t="shared" si="0"/>
        <v>82.382860872415279</v>
      </c>
      <c r="AH15">
        <f t="shared" si="0"/>
        <v>6.5957459493168807E-2</v>
      </c>
      <c r="AI15">
        <f t="shared" si="0"/>
        <v>100</v>
      </c>
      <c r="AJ15">
        <f t="shared" si="0"/>
        <v>1.0547489156797529</v>
      </c>
      <c r="AK15">
        <f t="shared" si="0"/>
        <v>9.6879182249619493</v>
      </c>
      <c r="AL15">
        <f t="shared" si="0"/>
        <v>82.417860692716189</v>
      </c>
    </row>
    <row r="16" spans="1:38" x14ac:dyDescent="0.2">
      <c r="A16">
        <v>391</v>
      </c>
      <c r="B16" t="s">
        <v>51</v>
      </c>
      <c r="C16">
        <v>48.407036411107889</v>
      </c>
      <c r="D16">
        <v>61.364244396708862</v>
      </c>
      <c r="E16">
        <v>471.00863194128272</v>
      </c>
      <c r="F16">
        <v>132.24716511334506</v>
      </c>
      <c r="G16">
        <v>49.947410571451556</v>
      </c>
      <c r="H16">
        <v>730.66764685784915</v>
      </c>
      <c r="I16">
        <v>187.98603056052028</v>
      </c>
      <c r="J16">
        <v>53.690466203649372</v>
      </c>
      <c r="K16">
        <v>137.065811974366</v>
      </c>
      <c r="L16">
        <v>190.75627817801535</v>
      </c>
      <c r="M16">
        <v>2484.6733350847571</v>
      </c>
      <c r="N16">
        <v>1611.3966760871772</v>
      </c>
      <c r="O16">
        <v>4286.8262893499505</v>
      </c>
      <c r="P16">
        <v>5.6821807699409543</v>
      </c>
      <c r="Q16">
        <v>5983.0346664961144</v>
      </c>
      <c r="R16">
        <v>61.623738651705629</v>
      </c>
      <c r="S16">
        <v>919.85367741836944</v>
      </c>
      <c r="T16">
        <v>4288.7927796799058</v>
      </c>
      <c r="U16">
        <f t="shared" si="0"/>
        <v>0.80907163520509628</v>
      </c>
      <c r="V16">
        <f t="shared" si="0"/>
        <v>1.0256374535206567</v>
      </c>
      <c r="W16">
        <f t="shared" si="0"/>
        <v>7.8724035242323396</v>
      </c>
      <c r="X16">
        <f t="shared" ref="X16:AL17" si="1">F16/$Q16*100</f>
        <v>2.2103693607844974</v>
      </c>
      <c r="Y16">
        <f t="shared" si="1"/>
        <v>0.83481733527548829</v>
      </c>
      <c r="Z16">
        <f t="shared" si="1"/>
        <v>12.212325142447405</v>
      </c>
      <c r="AA16">
        <f t="shared" si="1"/>
        <v>3.1419846455713727</v>
      </c>
      <c r="AB16">
        <f t="shared" si="1"/>
        <v>0.89737849095720656</v>
      </c>
      <c r="AC16">
        <f t="shared" si="1"/>
        <v>2.2909078689098887</v>
      </c>
      <c r="AD16">
        <f t="shared" si="1"/>
        <v>3.188286359867095</v>
      </c>
      <c r="AE16">
        <f t="shared" si="1"/>
        <v>41.528646808591425</v>
      </c>
      <c r="AF16">
        <f t="shared" si="1"/>
        <v>26.93276515863597</v>
      </c>
      <c r="AG16">
        <f t="shared" si="1"/>
        <v>71.649698327094498</v>
      </c>
      <c r="AH16">
        <f t="shared" si="1"/>
        <v>9.4971550169349911E-2</v>
      </c>
      <c r="AI16">
        <f t="shared" si="1"/>
        <v>100</v>
      </c>
      <c r="AJ16">
        <f t="shared" si="1"/>
        <v>1.0299746213537277</v>
      </c>
      <c r="AK16">
        <f t="shared" si="1"/>
        <v>15.374366499485278</v>
      </c>
      <c r="AL16">
        <f t="shared" si="1"/>
        <v>71.682566101385831</v>
      </c>
    </row>
    <row r="17" spans="1:38" x14ac:dyDescent="0.2">
      <c r="A17">
        <v>473</v>
      </c>
      <c r="B17" t="s">
        <v>52</v>
      </c>
      <c r="C17">
        <v>113.23016346886611</v>
      </c>
      <c r="D17">
        <v>147.08661896572389</v>
      </c>
      <c r="E17">
        <v>414.0897317048254</v>
      </c>
      <c r="F17">
        <v>103.85456122656299</v>
      </c>
      <c r="G17">
        <v>274.45559962577033</v>
      </c>
      <c r="H17">
        <v>1171.9614070578041</v>
      </c>
      <c r="I17">
        <v>129.92488419785769</v>
      </c>
      <c r="J17">
        <v>152.29842004031994</v>
      </c>
      <c r="K17">
        <v>186.90129994772764</v>
      </c>
      <c r="L17">
        <v>339.19971998804755</v>
      </c>
      <c r="M17">
        <v>4278.6622065719712</v>
      </c>
      <c r="N17">
        <v>3005.4715979586408</v>
      </c>
      <c r="O17">
        <v>7623.333524518659</v>
      </c>
      <c r="P17">
        <v>3.1748556116007998</v>
      </c>
      <c r="Q17">
        <v>9989.773181505594</v>
      </c>
      <c r="R17">
        <v>147.38516887578825</v>
      </c>
      <c r="S17">
        <v>1304.9862912556616</v>
      </c>
      <c r="T17">
        <v>7624.8049487892113</v>
      </c>
      <c r="U17">
        <f t="shared" ref="U17:AJ17" si="2">C17/$Q17*100</f>
        <v>1.1334608044804555</v>
      </c>
      <c r="V17">
        <f t="shared" si="2"/>
        <v>1.4723719577340386</v>
      </c>
      <c r="W17">
        <f t="shared" si="2"/>
        <v>4.1451364728825251</v>
      </c>
      <c r="X17">
        <f t="shared" si="2"/>
        <v>1.0396088013172557</v>
      </c>
      <c r="Y17">
        <f t="shared" si="2"/>
        <v>2.7473656772696229</v>
      </c>
      <c r="Z17">
        <f t="shared" si="2"/>
        <v>11.731611777007069</v>
      </c>
      <c r="AA17">
        <f t="shared" si="2"/>
        <v>1.3005789204342701</v>
      </c>
      <c r="AB17">
        <f t="shared" si="2"/>
        <v>1.5245433231885102</v>
      </c>
      <c r="AC17">
        <f t="shared" si="2"/>
        <v>1.8709263619092409</v>
      </c>
      <c r="AD17">
        <f t="shared" si="2"/>
        <v>3.3954696850977508</v>
      </c>
      <c r="AE17">
        <f t="shared" si="2"/>
        <v>42.830423962910423</v>
      </c>
      <c r="AF17">
        <f t="shared" si="2"/>
        <v>30.085483857859479</v>
      </c>
      <c r="AG17">
        <f t="shared" si="2"/>
        <v>76.311377505867654</v>
      </c>
      <c r="AH17">
        <f t="shared" si="2"/>
        <v>3.1781058027208445E-2</v>
      </c>
      <c r="AI17">
        <f t="shared" si="2"/>
        <v>100</v>
      </c>
      <c r="AJ17">
        <f t="shared" si="2"/>
        <v>1.4753605131760892</v>
      </c>
      <c r="AK17">
        <f t="shared" si="1"/>
        <v>13.063222433034086</v>
      </c>
      <c r="AL17">
        <f>T17/$Q17*100</f>
        <v>76.326106811967179</v>
      </c>
    </row>
  </sheetData>
  <printOptions gridLines="1"/>
  <pageMargins left="0.51181102362204722" right="0.51181102362204722" top="0.74803149606299213" bottom="0.74803149606299213" header="0.31496062992125984" footer="0.31496062992125984"/>
  <pageSetup paperSize="9" scale="85" orientation="landscape" r:id="rId1"/>
  <headerFooter>
    <oddHeader>&amp;L&amp;F &amp;A&amp;C&amp;P &amp;N&amp;R&amp;D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V111"/>
  <sheetViews>
    <sheetView topLeftCell="A61" workbookViewId="0">
      <selection activeCell="E3" sqref="E3"/>
    </sheetView>
  </sheetViews>
  <sheetFormatPr defaultRowHeight="12.75" x14ac:dyDescent="0.2"/>
  <cols>
    <col min="5" max="6" width="9.140625" style="19"/>
  </cols>
  <sheetData>
    <row r="2" spans="4:22" x14ac:dyDescent="0.2">
      <c r="D2" s="1" t="s">
        <v>53</v>
      </c>
      <c r="E2" s="18"/>
      <c r="F2" s="18"/>
      <c r="G2">
        <v>2</v>
      </c>
      <c r="H2">
        <v>65</v>
      </c>
      <c r="I2">
        <v>432</v>
      </c>
      <c r="J2">
        <v>109</v>
      </c>
      <c r="K2">
        <v>119</v>
      </c>
      <c r="L2">
        <v>121</v>
      </c>
      <c r="M2">
        <v>124</v>
      </c>
      <c r="N2">
        <v>129</v>
      </c>
      <c r="O2">
        <v>132</v>
      </c>
      <c r="P2">
        <v>136</v>
      </c>
      <c r="Q2">
        <v>141</v>
      </c>
      <c r="R2">
        <v>159</v>
      </c>
      <c r="S2">
        <v>173</v>
      </c>
      <c r="T2">
        <v>210</v>
      </c>
      <c r="U2" s="9">
        <v>391</v>
      </c>
      <c r="V2" s="12">
        <v>473</v>
      </c>
    </row>
    <row r="3" spans="4:22" x14ac:dyDescent="0.2">
      <c r="D3" s="2" t="s">
        <v>54</v>
      </c>
      <c r="E3" t="s">
        <v>246</v>
      </c>
      <c r="F3" s="2"/>
      <c r="G3" s="7" t="s">
        <v>37</v>
      </c>
      <c r="H3" s="7" t="s">
        <v>38</v>
      </c>
      <c r="I3" s="11" t="s">
        <v>39</v>
      </c>
      <c r="J3" s="7" t="s">
        <v>40</v>
      </c>
      <c r="K3" s="7" t="s">
        <v>41</v>
      </c>
      <c r="L3" s="7" t="s">
        <v>42</v>
      </c>
      <c r="M3" s="7" t="s">
        <v>43</v>
      </c>
      <c r="N3" s="7" t="s">
        <v>44</v>
      </c>
      <c r="O3" s="7" t="s">
        <v>45</v>
      </c>
      <c r="P3" s="7" t="s">
        <v>46</v>
      </c>
      <c r="Q3" s="7" t="s">
        <v>47</v>
      </c>
      <c r="R3" s="7" t="s">
        <v>48</v>
      </c>
      <c r="S3" s="7" t="s">
        <v>49</v>
      </c>
      <c r="T3" s="7" t="s">
        <v>50</v>
      </c>
      <c r="U3" s="11" t="s">
        <v>51</v>
      </c>
      <c r="V3" s="13" t="s">
        <v>52</v>
      </c>
    </row>
    <row r="4" spans="4:22" x14ac:dyDescent="0.2">
      <c r="D4" s="3" t="s">
        <v>55</v>
      </c>
      <c r="E4" s="3" t="s">
        <v>162</v>
      </c>
      <c r="F4" s="3"/>
      <c r="G4" s="8">
        <v>2.0866857344047647</v>
      </c>
      <c r="H4" s="8">
        <v>2.3110923541364303</v>
      </c>
      <c r="I4" s="8">
        <v>3.5806819429909194</v>
      </c>
      <c r="J4" s="8">
        <v>1.4677048252275713</v>
      </c>
      <c r="K4" s="8">
        <v>2.3022526710082709</v>
      </c>
      <c r="L4" s="8">
        <v>3.9225083266691114</v>
      </c>
      <c r="M4" s="8">
        <v>2.6629952391690797</v>
      </c>
      <c r="N4" s="8">
        <v>2.6355140941224873</v>
      </c>
      <c r="O4" s="8">
        <v>2.2402039814502044</v>
      </c>
      <c r="P4" s="8">
        <v>2.4738430603892088</v>
      </c>
      <c r="Q4" s="8">
        <v>4.0934272919041907</v>
      </c>
      <c r="R4" s="8">
        <v>5.1913666013002473</v>
      </c>
      <c r="S4" s="8">
        <v>4.1952927511762947</v>
      </c>
      <c r="T4" s="8">
        <v>3.4346815368100616</v>
      </c>
      <c r="U4" s="8">
        <v>2</v>
      </c>
      <c r="V4" s="14">
        <v>2.3583281679109565</v>
      </c>
    </row>
    <row r="5" spans="4:22" x14ac:dyDescent="0.2">
      <c r="D5" s="4" t="s">
        <v>56</v>
      </c>
      <c r="E5" s="3" t="s">
        <v>171</v>
      </c>
      <c r="F5" s="3"/>
      <c r="G5" s="8">
        <v>0.28095265434705996</v>
      </c>
      <c r="H5" s="8">
        <v>0.31316592213427202</v>
      </c>
      <c r="I5" s="8">
        <v>0.92634829880725966</v>
      </c>
      <c r="J5" s="8">
        <v>0.38707550421299797</v>
      </c>
      <c r="K5" s="8">
        <v>0.51394770929098565</v>
      </c>
      <c r="L5" s="8">
        <v>0.32417707704154286</v>
      </c>
      <c r="M5" s="8">
        <v>0.6735230541667947</v>
      </c>
      <c r="N5" s="8">
        <v>0.50376450841121867</v>
      </c>
      <c r="O5" s="8">
        <v>0.48570914733248671</v>
      </c>
      <c r="P5" s="8">
        <v>1.1842771349885401</v>
      </c>
      <c r="Q5" s="8">
        <v>0.90940836640424916</v>
      </c>
      <c r="R5" s="8">
        <v>2.4970679573490822</v>
      </c>
      <c r="S5" s="8">
        <v>0.78215530647338327</v>
      </c>
      <c r="T5" s="8">
        <v>0.56273478798630461</v>
      </c>
      <c r="U5" s="8">
        <v>0.37565372304929223</v>
      </c>
      <c r="V5" s="14">
        <v>0.64583481228938422</v>
      </c>
    </row>
    <row r="6" spans="4:22" x14ac:dyDescent="0.2">
      <c r="D6" s="3" t="s">
        <v>57</v>
      </c>
      <c r="E6" s="3" t="s">
        <v>193</v>
      </c>
      <c r="F6" s="3"/>
      <c r="G6" s="8">
        <v>2.4</v>
      </c>
      <c r="H6" s="8">
        <v>1.7341396150275057</v>
      </c>
      <c r="I6" s="8">
        <v>0.66001494021829032</v>
      </c>
      <c r="J6" s="8">
        <v>0.11632326958928367</v>
      </c>
      <c r="K6" s="8">
        <v>0.36290924813050712</v>
      </c>
      <c r="L6" s="8">
        <v>0.27709195192206987</v>
      </c>
      <c r="M6" s="8">
        <v>0.31635941128185197</v>
      </c>
      <c r="N6" s="8">
        <v>0.15865649051687747</v>
      </c>
      <c r="O6" s="8">
        <v>0.35013506948504697</v>
      </c>
      <c r="P6" s="8">
        <v>0.33559022875222838</v>
      </c>
      <c r="Q6" s="8">
        <v>0.26484467045980475</v>
      </c>
      <c r="R6" s="8">
        <v>1.6733250443065346</v>
      </c>
      <c r="S6" s="8">
        <v>0.57512638133698324</v>
      </c>
      <c r="T6" s="8">
        <v>0.14006135730272229</v>
      </c>
      <c r="U6" s="8">
        <v>0.17144665366294609</v>
      </c>
      <c r="V6" s="14">
        <v>2.6708819080747426</v>
      </c>
    </row>
    <row r="7" spans="4:22" x14ac:dyDescent="0.2">
      <c r="D7" s="3" t="s">
        <v>58</v>
      </c>
      <c r="E7" s="3" t="s">
        <v>194</v>
      </c>
      <c r="F7" s="3"/>
      <c r="G7" s="8">
        <v>2.3992280635310586</v>
      </c>
      <c r="H7" s="8">
        <v>2.2252027576918385</v>
      </c>
      <c r="I7" s="8">
        <v>4.6411817819957415</v>
      </c>
      <c r="J7" s="8">
        <v>2.2055860530599798</v>
      </c>
      <c r="K7" s="8">
        <v>5.6128962333958281</v>
      </c>
      <c r="L7" s="8">
        <v>3.7876201100441746</v>
      </c>
      <c r="M7" s="8">
        <v>3.7637322017494261</v>
      </c>
      <c r="N7" s="8">
        <v>2.9699063003185247</v>
      </c>
      <c r="O7" s="8">
        <v>3.5149940314169874</v>
      </c>
      <c r="P7" s="8">
        <v>3.6742607469336566</v>
      </c>
      <c r="Q7" s="8">
        <v>3.5083017102370002</v>
      </c>
      <c r="R7" s="8">
        <v>3.9435516181184118</v>
      </c>
      <c r="S7" s="8">
        <v>3.584673148706103</v>
      </c>
      <c r="T7" s="8">
        <v>3.4008123278394926</v>
      </c>
      <c r="U7" s="8">
        <v>2.9941896986270451</v>
      </c>
      <c r="V7" s="14">
        <v>3.4226465010519567</v>
      </c>
    </row>
    <row r="8" spans="4:22" x14ac:dyDescent="0.2">
      <c r="D8" s="3" t="s">
        <v>59</v>
      </c>
      <c r="E8" s="3" t="s">
        <v>173</v>
      </c>
      <c r="F8" s="3"/>
      <c r="G8" s="8">
        <v>0.61479212473898581</v>
      </c>
      <c r="H8" s="8">
        <v>0.86065526803245063</v>
      </c>
      <c r="I8" s="8">
        <v>1.648770235267742</v>
      </c>
      <c r="J8" s="8">
        <v>0.75924280692386326</v>
      </c>
      <c r="K8" s="8">
        <v>1.0884319592541971</v>
      </c>
      <c r="L8" s="8">
        <v>1.2095126651626777</v>
      </c>
      <c r="M8" s="8">
        <v>1.1756328830203948</v>
      </c>
      <c r="N8" s="8">
        <v>0.70718477906861366</v>
      </c>
      <c r="O8" s="8">
        <v>0.8156335703762313</v>
      </c>
      <c r="P8" s="8">
        <v>0.65467445907797905</v>
      </c>
      <c r="Q8" s="8">
        <v>0.94435590477057307</v>
      </c>
      <c r="R8" s="8">
        <v>0.93737752432636989</v>
      </c>
      <c r="S8" s="8">
        <v>1.3743175446916411</v>
      </c>
      <c r="T8" s="8">
        <v>1.3033790722018983</v>
      </c>
      <c r="U8" s="8">
        <v>0.42182244999130003</v>
      </c>
      <c r="V8" s="14">
        <v>1.1650348440302714</v>
      </c>
    </row>
    <row r="9" spans="4:22" x14ac:dyDescent="0.2">
      <c r="D9" s="3" t="s">
        <v>60</v>
      </c>
      <c r="E9" s="3" t="s">
        <v>163</v>
      </c>
      <c r="F9" s="3"/>
      <c r="G9" s="8">
        <v>30.030099805536938</v>
      </c>
      <c r="H9" s="8">
        <v>28.500344497223658</v>
      </c>
      <c r="I9" s="8">
        <v>58.835862080263382</v>
      </c>
      <c r="J9" s="8">
        <v>24.272046938636016</v>
      </c>
      <c r="K9" s="8">
        <v>37.503350241853994</v>
      </c>
      <c r="L9" s="8">
        <v>35.752789584544765</v>
      </c>
      <c r="M9" s="8">
        <v>51.040125040356664</v>
      </c>
      <c r="N9" s="8">
        <v>25.342642947892372</v>
      </c>
      <c r="O9" s="8">
        <v>27.570505931529997</v>
      </c>
      <c r="P9" s="8">
        <v>30.965983921156415</v>
      </c>
      <c r="Q9" s="8">
        <v>55.056568435295233</v>
      </c>
      <c r="R9" s="8">
        <v>74.593671550095479</v>
      </c>
      <c r="S9" s="8">
        <v>41.92059492418602</v>
      </c>
      <c r="T9" s="8">
        <v>49.503570387460918</v>
      </c>
      <c r="U9" s="8">
        <v>21.806828422814611</v>
      </c>
      <c r="V9" s="14">
        <v>48.67637644456471</v>
      </c>
    </row>
    <row r="10" spans="4:22" x14ac:dyDescent="0.2">
      <c r="D10" s="4" t="s">
        <v>61</v>
      </c>
      <c r="E10" s="3" t="s">
        <v>228</v>
      </c>
      <c r="F10" s="3"/>
      <c r="G10" s="8">
        <v>0.89989723832684099</v>
      </c>
      <c r="H10" s="8">
        <v>0.97916116692435273</v>
      </c>
      <c r="I10" s="8">
        <v>0.70811178198656921</v>
      </c>
      <c r="J10" s="8">
        <v>0.48717128124707454</v>
      </c>
      <c r="K10" s="8">
        <v>0.9206538765385428</v>
      </c>
      <c r="L10" s="8">
        <v>0.93970219751939532</v>
      </c>
      <c r="M10" s="8">
        <v>1.3390692777864399</v>
      </c>
      <c r="N10" s="8">
        <v>0.9727287427024125</v>
      </c>
      <c r="O10" s="8">
        <v>1.0110645187700287</v>
      </c>
      <c r="P10" s="8">
        <v>1.2191396138049624</v>
      </c>
      <c r="Q10" s="8">
        <v>1.0896057587003649</v>
      </c>
      <c r="R10" s="8">
        <v>1.0248041003763959</v>
      </c>
      <c r="S10" s="8">
        <v>1.4080280392608715</v>
      </c>
      <c r="T10" s="8">
        <v>1.1786153842100568</v>
      </c>
      <c r="U10" s="8">
        <v>0.73138915957995387</v>
      </c>
      <c r="V10" s="14">
        <v>1.0952020052551943</v>
      </c>
    </row>
    <row r="11" spans="4:22" x14ac:dyDescent="0.2">
      <c r="D11" s="3" t="s">
        <v>62</v>
      </c>
      <c r="E11" s="3" t="s">
        <v>175</v>
      </c>
      <c r="F11" s="3"/>
      <c r="G11" s="8">
        <v>0.16153522760899647</v>
      </c>
      <c r="H11" s="8">
        <v>0.23060714203051397</v>
      </c>
      <c r="I11" s="8">
        <v>0.30029234232457419</v>
      </c>
      <c r="J11" s="8">
        <v>0.3</v>
      </c>
      <c r="K11" s="8">
        <v>0.29984916474649853</v>
      </c>
      <c r="L11" s="8">
        <v>0.47028885609543802</v>
      </c>
      <c r="M11" s="8">
        <v>0.32564461086054397</v>
      </c>
      <c r="N11" s="8">
        <v>0.2864783940627475</v>
      </c>
      <c r="O11" s="8">
        <v>0.25443575895475901</v>
      </c>
      <c r="P11" s="8">
        <v>0.36804996260620143</v>
      </c>
      <c r="Q11" s="8">
        <v>0.2371459586977667</v>
      </c>
      <c r="R11" s="8">
        <v>1.5356179781954384</v>
      </c>
      <c r="S11" s="8">
        <v>0.53664310203025767</v>
      </c>
      <c r="T11" s="8">
        <v>0.45555076197696304</v>
      </c>
      <c r="U11" s="8">
        <v>0.25086460067893146</v>
      </c>
      <c r="V11" s="14">
        <v>0.31114538381348283</v>
      </c>
    </row>
    <row r="12" spans="4:22" x14ac:dyDescent="0.2">
      <c r="D12" s="4" t="s">
        <v>63</v>
      </c>
      <c r="E12" s="3" t="s">
        <v>214</v>
      </c>
      <c r="F12" s="3"/>
      <c r="G12" s="8">
        <v>0.1604895075620941</v>
      </c>
      <c r="H12" s="8">
        <v>0.20255382734982152</v>
      </c>
      <c r="I12" s="8">
        <v>4.6013274707497258</v>
      </c>
      <c r="J12" s="8">
        <v>0.4052319344883949</v>
      </c>
      <c r="K12" s="8">
        <v>0.90784025742630692</v>
      </c>
      <c r="L12" s="8">
        <v>0.3639470041728381</v>
      </c>
      <c r="M12" s="8">
        <v>0.6243312521435066</v>
      </c>
      <c r="N12" s="8">
        <v>0.5712896947674525</v>
      </c>
      <c r="O12" s="8">
        <v>0.38433066689909268</v>
      </c>
      <c r="P12" s="8">
        <v>0.42077520938259699</v>
      </c>
      <c r="Q12" s="8">
        <v>5.6422073284869363</v>
      </c>
      <c r="R12" s="8">
        <v>1.3367595829441561</v>
      </c>
      <c r="S12" s="8">
        <v>0.37182739812191279</v>
      </c>
      <c r="T12" s="8">
        <v>0.58431013672397691</v>
      </c>
      <c r="U12" s="8">
        <v>0.30591300067453825</v>
      </c>
      <c r="V12" s="14">
        <v>1.3446111878554043</v>
      </c>
    </row>
    <row r="13" spans="4:22" x14ac:dyDescent="0.2">
      <c r="D13" s="3" t="s">
        <v>64</v>
      </c>
      <c r="E13" s="3" t="s">
        <v>196</v>
      </c>
      <c r="F13" s="3"/>
      <c r="G13" s="8">
        <v>0.10980060492490046</v>
      </c>
      <c r="H13" s="8">
        <v>0.10961054367899892</v>
      </c>
      <c r="I13" s="8">
        <v>0.32959798055142903</v>
      </c>
      <c r="J13" s="8">
        <v>0.1</v>
      </c>
      <c r="K13" s="8">
        <v>0.3</v>
      </c>
      <c r="L13" s="8">
        <v>0.2</v>
      </c>
      <c r="M13" s="8">
        <v>0.3</v>
      </c>
      <c r="N13" s="8">
        <v>0.11805629902827974</v>
      </c>
      <c r="O13" s="8">
        <v>0.2</v>
      </c>
      <c r="P13" s="8">
        <v>0.30359230102671048</v>
      </c>
      <c r="Q13" s="8">
        <v>0.21548804620570158</v>
      </c>
      <c r="R13" s="8">
        <v>0.5</v>
      </c>
      <c r="S13" s="8">
        <v>0.17660633921678717</v>
      </c>
      <c r="T13" s="8">
        <v>0.21838792415403538</v>
      </c>
      <c r="U13" s="8">
        <v>0.17230451511355843</v>
      </c>
      <c r="V13" s="14">
        <v>0.21442515919389282</v>
      </c>
    </row>
    <row r="14" spans="4:22" x14ac:dyDescent="0.2">
      <c r="D14" s="3" t="s">
        <v>65</v>
      </c>
      <c r="E14" s="3" t="s">
        <v>180</v>
      </c>
      <c r="F14" s="3"/>
      <c r="G14" s="8">
        <v>1.0487241154021905</v>
      </c>
      <c r="H14" s="8">
        <v>0.68965688965640215</v>
      </c>
      <c r="I14" s="8">
        <v>1.9881562720763388</v>
      </c>
      <c r="J14" s="8">
        <v>0.54915479827109692</v>
      </c>
      <c r="K14" s="8">
        <v>1.5835025484370571</v>
      </c>
      <c r="L14" s="8">
        <v>1.0502702941714015</v>
      </c>
      <c r="M14" s="8">
        <v>0.95587753226430805</v>
      </c>
      <c r="N14" s="8">
        <v>1.2965130713849748</v>
      </c>
      <c r="O14" s="8">
        <v>0.81675789984576253</v>
      </c>
      <c r="P14" s="8">
        <v>0.98691574324031639</v>
      </c>
      <c r="Q14" s="8">
        <v>1.1116482764394524</v>
      </c>
      <c r="R14" s="8">
        <v>4</v>
      </c>
      <c r="S14" s="8">
        <v>3.9897262517465899</v>
      </c>
      <c r="T14" s="8">
        <v>3.4235536864206768</v>
      </c>
      <c r="U14" s="8">
        <v>1.6907870086019663</v>
      </c>
      <c r="V14" s="14">
        <v>0.90543329928605576</v>
      </c>
    </row>
    <row r="15" spans="4:22" x14ac:dyDescent="0.2">
      <c r="D15" s="3" t="s">
        <v>66</v>
      </c>
      <c r="E15" s="3" t="s">
        <v>181</v>
      </c>
      <c r="F15" s="3"/>
      <c r="G15" s="8">
        <v>0.41255367028613993</v>
      </c>
      <c r="H15" s="8">
        <v>0.30415086399319785</v>
      </c>
      <c r="I15" s="8">
        <v>0.71394257707210962</v>
      </c>
      <c r="J15" s="8">
        <v>0.30049803954515203</v>
      </c>
      <c r="K15" s="8">
        <v>0.68923067963155416</v>
      </c>
      <c r="L15" s="8">
        <v>0.66243900168086511</v>
      </c>
      <c r="M15" s="8">
        <v>0.49062572519286274</v>
      </c>
      <c r="N15" s="8">
        <v>0.42008729451125371</v>
      </c>
      <c r="O15" s="8">
        <v>0.45284618044281322</v>
      </c>
      <c r="P15" s="8">
        <v>0.53068665491854616</v>
      </c>
      <c r="Q15" s="8">
        <v>0.72682814752272873</v>
      </c>
      <c r="R15" s="8">
        <v>1.6682570580095479</v>
      </c>
      <c r="S15" s="8">
        <v>0.65053055972016804</v>
      </c>
      <c r="T15" s="8">
        <v>0.63637716102769537</v>
      </c>
      <c r="U15" s="8">
        <v>0.49663798014009669</v>
      </c>
      <c r="V15" s="14">
        <v>0.78090775300443283</v>
      </c>
    </row>
    <row r="16" spans="4:22" x14ac:dyDescent="0.2">
      <c r="D16" s="3" t="s">
        <v>67</v>
      </c>
      <c r="E16" s="3" t="s">
        <v>221</v>
      </c>
      <c r="F16" s="3"/>
      <c r="G16" s="8">
        <v>0.26200420709716238</v>
      </c>
      <c r="H16" s="8">
        <v>0.27729787317024301</v>
      </c>
      <c r="I16" s="8">
        <v>0.35719330094686452</v>
      </c>
      <c r="J16" s="8">
        <v>0.2903312359534847</v>
      </c>
      <c r="K16" s="8">
        <v>0.38430185788386856</v>
      </c>
      <c r="L16" s="8">
        <v>0.68698235511608741</v>
      </c>
      <c r="M16" s="8">
        <v>0.52491343490981734</v>
      </c>
      <c r="N16" s="8">
        <v>0.37559303137064493</v>
      </c>
      <c r="O16" s="8">
        <v>0.36286609299628431</v>
      </c>
      <c r="P16" s="8">
        <v>0.42370950330534923</v>
      </c>
      <c r="Q16" s="8">
        <v>0.34573556780471426</v>
      </c>
      <c r="R16" s="8">
        <v>0.46967321553615338</v>
      </c>
      <c r="S16" s="8">
        <v>0.39184230096570127</v>
      </c>
      <c r="T16" s="8">
        <v>1.009320263027657</v>
      </c>
      <c r="U16" s="8">
        <v>0.28448315050151129</v>
      </c>
      <c r="V16" s="14">
        <v>0.4492075785431785</v>
      </c>
    </row>
    <row r="17" spans="4:22" x14ac:dyDescent="0.2">
      <c r="D17" s="3" t="s">
        <v>68</v>
      </c>
      <c r="E17" s="3" t="s">
        <v>183</v>
      </c>
      <c r="F17" s="3"/>
      <c r="G17" s="8">
        <v>12.424957198729762</v>
      </c>
      <c r="H17" s="8">
        <v>10.205118995220808</v>
      </c>
      <c r="I17" s="8">
        <v>17.231108169379031</v>
      </c>
      <c r="J17" s="8">
        <v>4.7414810947757955</v>
      </c>
      <c r="K17" s="8">
        <v>20.775376093763711</v>
      </c>
      <c r="L17" s="8">
        <v>9.9814722937457603</v>
      </c>
      <c r="M17" s="8">
        <v>8.2709476848952921</v>
      </c>
      <c r="N17" s="8">
        <v>6.3109839350012749</v>
      </c>
      <c r="O17" s="8">
        <v>9.0576656663061677</v>
      </c>
      <c r="P17" s="8">
        <v>9.1314211219992245</v>
      </c>
      <c r="Q17" s="8">
        <v>12.274158196424843</v>
      </c>
      <c r="R17" s="8">
        <v>4.2824314768338629</v>
      </c>
      <c r="S17" s="8">
        <v>15.026199763826153</v>
      </c>
      <c r="T17" s="8">
        <v>7.9825341388196005</v>
      </c>
      <c r="U17" s="8">
        <v>5.4449545958710122</v>
      </c>
      <c r="V17" s="14">
        <v>9.4654375203964705</v>
      </c>
    </row>
    <row r="18" spans="4:22" x14ac:dyDescent="0.2">
      <c r="D18" s="4" t="s">
        <v>69</v>
      </c>
      <c r="E18" s="3" t="s">
        <v>220</v>
      </c>
      <c r="F18" s="3"/>
      <c r="G18" s="8">
        <v>0.45136319319050588</v>
      </c>
      <c r="H18" s="8">
        <v>0.22077283265624842</v>
      </c>
      <c r="I18" s="8">
        <v>0.98908995820203716</v>
      </c>
      <c r="J18" s="8">
        <v>0.16969396023036631</v>
      </c>
      <c r="K18" s="8">
        <v>1.2</v>
      </c>
      <c r="L18" s="8">
        <v>0.38757080878663336</v>
      </c>
      <c r="M18" s="8">
        <v>0.5</v>
      </c>
      <c r="N18" s="8">
        <v>0.48118617616478371</v>
      </c>
      <c r="O18" s="8">
        <v>0.3</v>
      </c>
      <c r="P18" s="8">
        <v>0.70000000000000007</v>
      </c>
      <c r="Q18" s="8">
        <v>0.4</v>
      </c>
      <c r="R18" s="8">
        <v>1.5</v>
      </c>
      <c r="S18" s="8">
        <v>1</v>
      </c>
      <c r="T18" s="8">
        <v>0.3</v>
      </c>
      <c r="U18" s="8">
        <v>0.4</v>
      </c>
      <c r="V18" s="14">
        <v>0.70000000000000007</v>
      </c>
    </row>
    <row r="19" spans="4:22" x14ac:dyDescent="0.2">
      <c r="D19" s="4" t="s">
        <v>70</v>
      </c>
      <c r="E19" s="3" t="s">
        <v>185</v>
      </c>
      <c r="F19" s="3"/>
      <c r="G19" s="8">
        <v>0.465041211404007</v>
      </c>
      <c r="H19" s="8">
        <v>0.5813608818033108</v>
      </c>
      <c r="I19" s="8">
        <v>1.013912590266913</v>
      </c>
      <c r="J19" s="8">
        <v>0.44558483715574904</v>
      </c>
      <c r="K19" s="8">
        <v>0.98953891498404145</v>
      </c>
      <c r="L19" s="8">
        <v>1.1611813610335746</v>
      </c>
      <c r="M19" s="8">
        <v>0.87167765426662391</v>
      </c>
      <c r="N19" s="8">
        <v>0.64438148778176751</v>
      </c>
      <c r="O19" s="8">
        <v>0.64916534911753976</v>
      </c>
      <c r="P19" s="8">
        <v>1.2887533170042627</v>
      </c>
      <c r="Q19" s="8">
        <v>1.0263656240712795</v>
      </c>
      <c r="R19" s="8">
        <v>1.8177872227446712</v>
      </c>
      <c r="S19" s="8">
        <v>1.1775596601876539</v>
      </c>
      <c r="T19" s="8">
        <v>0.80454049494144919</v>
      </c>
      <c r="U19" s="8">
        <v>0.42145142982158434</v>
      </c>
      <c r="V19" s="14">
        <v>0.80655883035548992</v>
      </c>
    </row>
    <row r="20" spans="4:22" x14ac:dyDescent="0.2">
      <c r="D20" s="4" t="s">
        <v>71</v>
      </c>
      <c r="E20" s="3" t="s">
        <v>238</v>
      </c>
      <c r="F20" s="3"/>
      <c r="G20" s="8">
        <v>1.9413815140786821</v>
      </c>
      <c r="H20" s="8">
        <v>1.0060799494317658</v>
      </c>
      <c r="I20" s="8">
        <v>2.9066522637732257</v>
      </c>
      <c r="J20" s="8">
        <v>1.5</v>
      </c>
      <c r="K20" s="8">
        <v>3.9000000000000004</v>
      </c>
      <c r="L20" s="8">
        <v>5.6000000000000005</v>
      </c>
      <c r="M20" s="8">
        <v>2.8000000000000003</v>
      </c>
      <c r="N20" s="8">
        <v>2.4957309645660875</v>
      </c>
      <c r="O20" s="8">
        <v>1.9485386074061803</v>
      </c>
      <c r="P20" s="8">
        <v>5.526048307350492</v>
      </c>
      <c r="Q20" s="8">
        <v>4.8033649347644127</v>
      </c>
      <c r="R20" s="8">
        <v>5.5</v>
      </c>
      <c r="S20" s="8">
        <v>8.3129163299580906</v>
      </c>
      <c r="T20" s="8">
        <v>4.1776019462466154</v>
      </c>
      <c r="U20" s="8">
        <v>0.49192999374784052</v>
      </c>
      <c r="V20" s="14">
        <v>3.5051204899983279</v>
      </c>
    </row>
    <row r="21" spans="4:22" x14ac:dyDescent="0.2">
      <c r="D21" s="3" t="s">
        <v>72</v>
      </c>
      <c r="E21" s="3" t="s">
        <v>222</v>
      </c>
      <c r="F21" s="3"/>
      <c r="G21" s="8">
        <v>6.3717786736383522</v>
      </c>
      <c r="H21" s="8">
        <v>5.72647387185871</v>
      </c>
      <c r="I21" s="8">
        <v>14.046009447460225</v>
      </c>
      <c r="J21" s="8">
        <v>8.1003447255642342</v>
      </c>
      <c r="K21" s="8">
        <v>5.8612518718247433</v>
      </c>
      <c r="L21" s="8">
        <v>6.5927269851957462</v>
      </c>
      <c r="M21" s="8">
        <v>7.0354505878639193</v>
      </c>
      <c r="N21" s="8">
        <v>3.5777925947271871</v>
      </c>
      <c r="O21" s="8">
        <v>7.7235537369501923</v>
      </c>
      <c r="P21" s="8">
        <v>7.9244360550597905</v>
      </c>
      <c r="Q21" s="8">
        <v>11.444892911437886</v>
      </c>
      <c r="R21" s="8">
        <v>13.938479410789316</v>
      </c>
      <c r="S21" s="8">
        <v>13.065032433274615</v>
      </c>
      <c r="T21" s="8">
        <v>7.8897053005798767</v>
      </c>
      <c r="U21" s="8">
        <v>3.1241272438844838</v>
      </c>
      <c r="V21" s="14">
        <v>17.255503677601283</v>
      </c>
    </row>
    <row r="22" spans="4:22" x14ac:dyDescent="0.2">
      <c r="D22" s="3" t="s">
        <v>73</v>
      </c>
      <c r="E22" s="3" t="s">
        <v>188</v>
      </c>
      <c r="F22" s="3"/>
      <c r="G22" s="8">
        <v>1.4532906574547646</v>
      </c>
      <c r="H22" s="8">
        <v>1.4343068419845806</v>
      </c>
      <c r="I22" s="8">
        <v>4.0004827437860646</v>
      </c>
      <c r="J22" s="8">
        <v>1.0218911547507552</v>
      </c>
      <c r="K22" s="8">
        <v>2.0397789671464137</v>
      </c>
      <c r="L22" s="8">
        <v>2.4937694723018571</v>
      </c>
      <c r="M22" s="8">
        <v>2.2700739309455735</v>
      </c>
      <c r="N22" s="8">
        <v>1.8213798981085125</v>
      </c>
      <c r="O22" s="8">
        <v>1.0367340690532543</v>
      </c>
      <c r="P22" s="8">
        <v>1.6779416219852983</v>
      </c>
      <c r="Q22" s="8">
        <v>2.8217485303375076</v>
      </c>
      <c r="R22" s="8">
        <v>3.5766551835969591</v>
      </c>
      <c r="S22" s="8">
        <v>4.1658704730463718</v>
      </c>
      <c r="T22" s="8">
        <v>1.4464551107915524</v>
      </c>
      <c r="U22" s="8">
        <v>0.64369331980413946</v>
      </c>
      <c r="V22" s="14">
        <v>2.2545856780643141</v>
      </c>
    </row>
    <row r="23" spans="4:22" x14ac:dyDescent="0.2">
      <c r="D23" s="5" t="s">
        <v>74</v>
      </c>
      <c r="E23" s="3" t="s">
        <v>189</v>
      </c>
      <c r="F23" s="3"/>
      <c r="G23" s="8">
        <v>7.1999999999999993</v>
      </c>
      <c r="H23" s="8">
        <v>5.8</v>
      </c>
      <c r="I23" s="8">
        <v>51</v>
      </c>
      <c r="J23" s="8">
        <v>5.8999999999999995</v>
      </c>
      <c r="K23" s="8">
        <v>6</v>
      </c>
      <c r="L23" s="8">
        <v>7.4</v>
      </c>
      <c r="M23" s="8">
        <v>12.2</v>
      </c>
      <c r="N23" s="8">
        <v>6.7</v>
      </c>
      <c r="O23" s="8">
        <v>2.9</v>
      </c>
      <c r="P23" s="8">
        <v>5.3000000000000007</v>
      </c>
      <c r="Q23" s="8">
        <v>18.899999999999999</v>
      </c>
      <c r="R23" s="8">
        <v>8.1000000000000014</v>
      </c>
      <c r="S23" s="8">
        <v>10.4</v>
      </c>
      <c r="T23" s="8">
        <v>11</v>
      </c>
      <c r="U23" s="8">
        <v>3</v>
      </c>
      <c r="V23" s="14">
        <v>10.700000000000001</v>
      </c>
    </row>
    <row r="24" spans="4:22" x14ac:dyDescent="0.2">
      <c r="D24" s="4" t="s">
        <v>75</v>
      </c>
      <c r="E24" s="3" t="s">
        <v>236</v>
      </c>
      <c r="F24" s="3"/>
      <c r="G24" s="8">
        <v>1.4311590351866115</v>
      </c>
      <c r="H24" s="8">
        <v>1.2243916646954625</v>
      </c>
      <c r="I24" s="8">
        <v>2.205388239894726</v>
      </c>
      <c r="J24" s="8">
        <v>0.80114248519753573</v>
      </c>
      <c r="K24" s="8">
        <v>0.96512879379401995</v>
      </c>
      <c r="L24" s="8">
        <v>1.856568656995873</v>
      </c>
      <c r="M24" s="8">
        <v>2.1168443451529599</v>
      </c>
      <c r="N24" s="8">
        <v>2.2313167889729497</v>
      </c>
      <c r="O24" s="8">
        <v>0.74306934641273015</v>
      </c>
      <c r="P24" s="8">
        <v>1.1454267861046059</v>
      </c>
      <c r="Q24" s="8">
        <v>1.3870417123643666</v>
      </c>
      <c r="R24" s="8">
        <v>1.7867332319421099</v>
      </c>
      <c r="S24" s="8">
        <v>3.3814575029073337</v>
      </c>
      <c r="T24" s="8">
        <v>5.8999999999999995</v>
      </c>
      <c r="U24" s="8">
        <v>2.3064716197160791</v>
      </c>
      <c r="V24" s="14">
        <v>2.7916574749246137</v>
      </c>
    </row>
    <row r="25" spans="4:22" x14ac:dyDescent="0.2">
      <c r="D25" s="4" t="s">
        <v>76</v>
      </c>
      <c r="E25" s="3" t="s">
        <v>190</v>
      </c>
      <c r="F25" s="3"/>
      <c r="G25" s="8">
        <v>0.914818712741581</v>
      </c>
      <c r="H25" s="8">
        <v>0.54034341054378709</v>
      </c>
      <c r="I25" s="8">
        <v>2.6101605783552264</v>
      </c>
      <c r="J25" s="8">
        <v>0.70676686861103166</v>
      </c>
      <c r="K25" s="8">
        <v>0.92449757421588563</v>
      </c>
      <c r="L25" s="8">
        <v>0.77345054082881748</v>
      </c>
      <c r="M25" s="8">
        <v>0.80295029520322925</v>
      </c>
      <c r="N25" s="8">
        <v>1.1401812568564376</v>
      </c>
      <c r="O25" s="8">
        <v>0.68222063552173728</v>
      </c>
      <c r="P25" s="8">
        <v>1.1920596833031447</v>
      </c>
      <c r="Q25" s="8">
        <v>1.8029378686738253</v>
      </c>
      <c r="R25" s="8">
        <v>0.5648983228239014</v>
      </c>
      <c r="S25" s="8">
        <v>2.4546555705377564</v>
      </c>
      <c r="T25" s="8">
        <v>1.4265042931691045</v>
      </c>
      <c r="U25" s="8">
        <v>0.8</v>
      </c>
      <c r="V25" s="14">
        <v>1.1692875593366956</v>
      </c>
    </row>
    <row r="26" spans="4:22" x14ac:dyDescent="0.2">
      <c r="D26" s="4" t="s">
        <v>77</v>
      </c>
      <c r="E26" s="20" t="s">
        <v>237</v>
      </c>
      <c r="F26" s="3"/>
      <c r="G26" s="8">
        <v>0.45524186390992472</v>
      </c>
      <c r="H26" s="8">
        <v>4.3</v>
      </c>
      <c r="I26" s="8">
        <v>1.0739480352225677</v>
      </c>
      <c r="J26" s="8">
        <v>0.44696675266609487</v>
      </c>
      <c r="K26" s="8">
        <v>2.2000000000000002</v>
      </c>
      <c r="L26" s="8">
        <v>0.93927529367131901</v>
      </c>
      <c r="M26" s="8">
        <v>1.5725245184663601</v>
      </c>
      <c r="N26" s="8">
        <v>0.31037070129929378</v>
      </c>
      <c r="O26" s="8">
        <v>0.69892817143896147</v>
      </c>
      <c r="P26" s="8">
        <v>0.3</v>
      </c>
      <c r="Q26" s="8">
        <v>0.90545894858205078</v>
      </c>
      <c r="R26" s="8">
        <v>0.44376311441265892</v>
      </c>
      <c r="S26" s="8">
        <v>1.2659279359014384</v>
      </c>
      <c r="T26" s="8">
        <v>0.70371300872378761</v>
      </c>
      <c r="U26" s="8">
        <v>7.2087844826997982E-2</v>
      </c>
      <c r="V26" s="14">
        <v>0.54197719331525851</v>
      </c>
    </row>
    <row r="27" spans="4:22" x14ac:dyDescent="0.2">
      <c r="D27" s="6" t="s">
        <v>78</v>
      </c>
      <c r="E27" s="3"/>
      <c r="F27" s="3"/>
      <c r="G27" s="8">
        <v>73.975795014101337</v>
      </c>
      <c r="H27" s="8">
        <v>69.776487169244362</v>
      </c>
      <c r="I27" s="8">
        <v>176.36823303159093</v>
      </c>
      <c r="J27" s="8">
        <v>55.474238566106479</v>
      </c>
      <c r="K27" s="8">
        <v>97.324738663326428</v>
      </c>
      <c r="L27" s="8">
        <v>86.833344836699951</v>
      </c>
      <c r="M27" s="8">
        <v>102.63329867969568</v>
      </c>
      <c r="N27" s="8">
        <v>62.071739451636148</v>
      </c>
      <c r="O27" s="8">
        <v>64.199358431706443</v>
      </c>
      <c r="P27" s="8">
        <v>77.727585432389517</v>
      </c>
      <c r="Q27" s="8">
        <v>129.9115341895849</v>
      </c>
      <c r="R27" s="8">
        <v>140.88222019370133</v>
      </c>
      <c r="S27" s="8">
        <v>120.20698371727212</v>
      </c>
      <c r="T27" s="8">
        <v>107.48240908041444</v>
      </c>
      <c r="U27" s="8">
        <v>48.407036411107889</v>
      </c>
      <c r="V27" s="14">
        <v>113.23016346886611</v>
      </c>
    </row>
    <row r="28" spans="4:22" x14ac:dyDescent="0.2">
      <c r="D28" s="3" t="s">
        <v>79</v>
      </c>
      <c r="E28" s="3" t="s">
        <v>172</v>
      </c>
      <c r="F28" s="3"/>
      <c r="G28" s="8">
        <v>16.601969345813881</v>
      </c>
      <c r="H28" s="8">
        <v>10.587857152738549</v>
      </c>
      <c r="I28" s="8">
        <v>31.321831190465645</v>
      </c>
      <c r="J28" s="8">
        <v>9.1435453146706429</v>
      </c>
      <c r="K28" s="8">
        <v>26.013885426168855</v>
      </c>
      <c r="L28" s="8">
        <v>8.3038280526367956</v>
      </c>
      <c r="M28" s="8">
        <v>15.262422922059333</v>
      </c>
      <c r="N28" s="8">
        <v>10.925921861286863</v>
      </c>
      <c r="O28" s="8">
        <v>17.337698775565663</v>
      </c>
      <c r="P28" s="8">
        <v>12.014423221981371</v>
      </c>
      <c r="Q28" s="8">
        <v>9.2702010806453963</v>
      </c>
      <c r="R28" s="8">
        <v>8.0446964722833982</v>
      </c>
      <c r="S28" s="8">
        <v>17.821664118408719</v>
      </c>
      <c r="T28" s="8">
        <v>14.076864681970013</v>
      </c>
      <c r="U28" s="8">
        <v>9.0353143883865954</v>
      </c>
      <c r="V28" s="14">
        <v>11.137584036556785</v>
      </c>
    </row>
    <row r="29" spans="4:22" x14ac:dyDescent="0.2">
      <c r="D29" s="3" t="s">
        <v>80</v>
      </c>
      <c r="E29" s="3" t="s">
        <v>219</v>
      </c>
      <c r="F29" s="3"/>
      <c r="G29" s="8">
        <v>8.3845630554435644</v>
      </c>
      <c r="H29" s="8">
        <v>13.1694844391514</v>
      </c>
      <c r="I29" s="8">
        <v>19.121225446906983</v>
      </c>
      <c r="J29" s="8">
        <v>6.4056427140620817</v>
      </c>
      <c r="K29" s="8">
        <v>16.347177077269656</v>
      </c>
      <c r="L29" s="8">
        <v>8.504823322477888</v>
      </c>
      <c r="M29" s="8">
        <v>8.4097628254451742</v>
      </c>
      <c r="N29" s="8">
        <v>6.475788608936675</v>
      </c>
      <c r="O29" s="8">
        <v>13.324044268704625</v>
      </c>
      <c r="P29" s="8">
        <v>7.0433242446232525</v>
      </c>
      <c r="Q29" s="8">
        <v>9.7524216103381907</v>
      </c>
      <c r="R29" s="8">
        <v>12.15504579604443</v>
      </c>
      <c r="S29" s="8">
        <v>13.887618566290872</v>
      </c>
      <c r="T29" s="8">
        <v>7.4660467267898305</v>
      </c>
      <c r="U29" s="8">
        <v>3.4804447851052815</v>
      </c>
      <c r="V29" s="14">
        <v>12.673699925075255</v>
      </c>
    </row>
    <row r="30" spans="4:22" x14ac:dyDescent="0.2">
      <c r="D30" s="5" t="s">
        <v>81</v>
      </c>
      <c r="E30" s="3" t="s">
        <v>179</v>
      </c>
      <c r="F30" s="3"/>
      <c r="G30" s="8">
        <v>12.340888855013191</v>
      </c>
      <c r="H30" s="8">
        <v>16.26957997508034</v>
      </c>
      <c r="I30" s="8">
        <v>10.456443447073358</v>
      </c>
      <c r="J30" s="8">
        <v>9.9045856353990729</v>
      </c>
      <c r="K30" s="8">
        <v>19.007339937726357</v>
      </c>
      <c r="L30" s="8">
        <v>15.372833172361918</v>
      </c>
      <c r="M30" s="8">
        <v>24.760634260467434</v>
      </c>
      <c r="N30" s="8">
        <v>14.610370758446125</v>
      </c>
      <c r="O30" s="8">
        <v>26.255967072635894</v>
      </c>
      <c r="P30" s="8">
        <v>42.399999999999991</v>
      </c>
      <c r="Q30" s="8">
        <v>29.569418713411419</v>
      </c>
      <c r="R30" s="8">
        <v>7.2660116455911838</v>
      </c>
      <c r="S30" s="8">
        <v>45.752478485184923</v>
      </c>
      <c r="T30" s="8">
        <v>9.5587109241138073</v>
      </c>
      <c r="U30" s="8">
        <v>6.0901969886168636</v>
      </c>
      <c r="V30" s="14">
        <v>30.330345646457975</v>
      </c>
    </row>
    <row r="31" spans="4:22" x14ac:dyDescent="0.2">
      <c r="D31" s="3" t="s">
        <v>82</v>
      </c>
      <c r="E31" s="3" t="s">
        <v>208</v>
      </c>
      <c r="F31" s="3"/>
      <c r="G31" s="8">
        <v>5.1054036319439646</v>
      </c>
      <c r="H31" s="8">
        <v>9.3476632858535815</v>
      </c>
      <c r="I31" s="8">
        <v>26.210397810536481</v>
      </c>
      <c r="J31" s="8">
        <v>7.0237794387735715</v>
      </c>
      <c r="K31" s="8">
        <v>23.133515456582124</v>
      </c>
      <c r="L31" s="8">
        <v>9.6991830717313636</v>
      </c>
      <c r="M31" s="8">
        <v>11.896323297826745</v>
      </c>
      <c r="N31" s="8">
        <v>11.210151650704249</v>
      </c>
      <c r="O31" s="8">
        <v>11.558657730214337</v>
      </c>
      <c r="P31" s="8">
        <v>13.371544079771285</v>
      </c>
      <c r="Q31" s="8">
        <v>14.406859986412968</v>
      </c>
      <c r="R31" s="8">
        <v>10.540196907112536</v>
      </c>
      <c r="S31" s="8">
        <v>14.151925606161026</v>
      </c>
      <c r="T31" s="8">
        <v>10.948552229995169</v>
      </c>
      <c r="U31" s="8">
        <v>6.8000672895921355</v>
      </c>
      <c r="V31" s="14">
        <v>14.714570704308443</v>
      </c>
    </row>
    <row r="32" spans="4:22" x14ac:dyDescent="0.2">
      <c r="D32" s="3" t="s">
        <v>83</v>
      </c>
      <c r="E32" s="3" t="s">
        <v>174</v>
      </c>
      <c r="F32" s="3"/>
      <c r="G32" s="8">
        <v>6.3198376231008471</v>
      </c>
      <c r="H32" s="8">
        <v>8.3724030020951616</v>
      </c>
      <c r="I32" s="8">
        <v>12.790823698636821</v>
      </c>
      <c r="J32" s="8">
        <v>4.3505474333102958</v>
      </c>
      <c r="K32" s="8">
        <v>5.5</v>
      </c>
      <c r="L32" s="8">
        <v>5.3342598716417946</v>
      </c>
      <c r="M32" s="8">
        <v>8.1488695494624661</v>
      </c>
      <c r="N32" s="8">
        <v>3.8</v>
      </c>
      <c r="O32" s="8">
        <v>8.3292061164811546</v>
      </c>
      <c r="P32" s="8">
        <v>7.2547658570017903</v>
      </c>
      <c r="Q32" s="8">
        <v>7.5768632871422534</v>
      </c>
      <c r="R32" s="8">
        <v>5.0999999999999996</v>
      </c>
      <c r="S32" s="8">
        <v>10.759340676443935</v>
      </c>
      <c r="T32" s="8">
        <v>6.3</v>
      </c>
      <c r="U32" s="8">
        <v>3.4876186638600903</v>
      </c>
      <c r="V32" s="14">
        <v>7.4560697911681419</v>
      </c>
    </row>
    <row r="33" spans="4:22" x14ac:dyDescent="0.2">
      <c r="D33" s="3" t="s">
        <v>84</v>
      </c>
      <c r="E33" s="3" t="s">
        <v>178</v>
      </c>
      <c r="F33" s="3"/>
      <c r="G33" s="8">
        <v>8.7612674132099162</v>
      </c>
      <c r="H33" s="8">
        <v>2.4673514583822902</v>
      </c>
      <c r="I33" s="8">
        <v>29.435948870883486</v>
      </c>
      <c r="J33" s="8">
        <v>1.2423881076507959</v>
      </c>
      <c r="K33" s="8">
        <v>1.6767162816684569</v>
      </c>
      <c r="L33" s="8">
        <v>1.0687686292365477</v>
      </c>
      <c r="M33" s="8">
        <v>2.4385660565887068</v>
      </c>
      <c r="N33" s="8">
        <v>1.31934193454075</v>
      </c>
      <c r="O33" s="8">
        <v>1.8948534424832408</v>
      </c>
      <c r="P33" s="8">
        <v>1.7568146378852687</v>
      </c>
      <c r="Q33" s="8">
        <v>3.393404826866222</v>
      </c>
      <c r="R33" s="8">
        <v>2.5705998266204126</v>
      </c>
      <c r="S33" s="8">
        <v>7.6125464437266279</v>
      </c>
      <c r="T33" s="8">
        <v>3.2905822222551073</v>
      </c>
      <c r="U33" s="8">
        <v>2.6524873202409731</v>
      </c>
      <c r="V33" s="14">
        <v>2.9971762512605853</v>
      </c>
    </row>
    <row r="34" spans="4:22" x14ac:dyDescent="0.2">
      <c r="D34" s="3" t="s">
        <v>85</v>
      </c>
      <c r="E34" s="3" t="s">
        <v>176</v>
      </c>
      <c r="F34" s="3"/>
      <c r="G34" s="8">
        <v>1.7463144521458469</v>
      </c>
      <c r="H34" s="8">
        <v>3.2599005923287527</v>
      </c>
      <c r="I34" s="8">
        <v>4.4243948855221289</v>
      </c>
      <c r="J34" s="8">
        <v>0.82719619895257757</v>
      </c>
      <c r="K34" s="8">
        <v>1.2173520241078357</v>
      </c>
      <c r="L34" s="8">
        <v>1.5662306263526746</v>
      </c>
      <c r="M34" s="8">
        <v>3.7549600328949335</v>
      </c>
      <c r="N34" s="8">
        <v>1.1930217770355211</v>
      </c>
      <c r="O34" s="8">
        <v>1.3930554560430239</v>
      </c>
      <c r="P34" s="8">
        <v>2.1540542186509701</v>
      </c>
      <c r="Q34" s="8">
        <v>6.8014028315451114</v>
      </c>
      <c r="R34" s="8">
        <v>1.7626815556264659</v>
      </c>
      <c r="S34" s="8">
        <v>5.6588177169400904</v>
      </c>
      <c r="T34" s="8">
        <v>2.1681937077468305</v>
      </c>
      <c r="U34" s="8">
        <v>1.0664493826408046</v>
      </c>
      <c r="V34" s="14">
        <v>4.5457892909787851</v>
      </c>
    </row>
    <row r="35" spans="4:22" x14ac:dyDescent="0.2">
      <c r="D35" s="3" t="s">
        <v>86</v>
      </c>
      <c r="E35" s="3" t="s">
        <v>182</v>
      </c>
      <c r="F35" s="3"/>
      <c r="G35" s="8">
        <v>6.1083017667764334</v>
      </c>
      <c r="H35" s="8">
        <v>7.8400102704445711</v>
      </c>
      <c r="I35" s="8">
        <v>9.817783494727097</v>
      </c>
      <c r="J35" s="8">
        <v>3.8426798967489901</v>
      </c>
      <c r="K35" s="8">
        <v>5.1178902484011424</v>
      </c>
      <c r="L35" s="8">
        <v>6.0805723996257299</v>
      </c>
      <c r="M35" s="8">
        <v>5.9529946826157065</v>
      </c>
      <c r="N35" s="8">
        <v>3.0235462585793371</v>
      </c>
      <c r="O35" s="8">
        <v>6.3427023230519985</v>
      </c>
      <c r="P35" s="8">
        <v>5.2398237254641788</v>
      </c>
      <c r="Q35" s="8">
        <v>9.5715834964230009</v>
      </c>
      <c r="R35" s="8">
        <v>3.7572552545650959</v>
      </c>
      <c r="S35" s="8">
        <v>7.6779388954147043</v>
      </c>
      <c r="T35" s="8">
        <v>4.4642135785001535</v>
      </c>
      <c r="U35" s="8">
        <v>3.5551152662165397</v>
      </c>
      <c r="V35" s="14">
        <v>7.4247761474075711</v>
      </c>
    </row>
    <row r="36" spans="4:22" x14ac:dyDescent="0.2">
      <c r="D36" s="3" t="s">
        <v>87</v>
      </c>
      <c r="E36" s="3" t="s">
        <v>184</v>
      </c>
      <c r="F36" s="3"/>
      <c r="G36" s="8">
        <v>11.7</v>
      </c>
      <c r="H36" s="8">
        <v>13.061437630866884</v>
      </c>
      <c r="I36" s="8">
        <v>22.80713222617387</v>
      </c>
      <c r="J36" s="8">
        <v>14.788591541492451</v>
      </c>
      <c r="K36" s="8">
        <v>28.14102235812371</v>
      </c>
      <c r="L36" s="8">
        <v>34.31129552199635</v>
      </c>
      <c r="M36" s="8">
        <v>20.945511877378799</v>
      </c>
      <c r="N36" s="8">
        <v>18.910048732314248</v>
      </c>
      <c r="O36" s="8">
        <v>17.031905504578312</v>
      </c>
      <c r="P36" s="8">
        <v>15.190586993641341</v>
      </c>
      <c r="Q36" s="8">
        <v>37.94974945642651</v>
      </c>
      <c r="R36" s="8">
        <v>28.934600700365891</v>
      </c>
      <c r="S36" s="8">
        <v>25.30365117359397</v>
      </c>
      <c r="T36" s="8">
        <v>19.048495644169076</v>
      </c>
      <c r="U36" s="8">
        <v>7.1504724793594718</v>
      </c>
      <c r="V36" s="14">
        <v>21.072192723948</v>
      </c>
    </row>
    <row r="37" spans="4:22" x14ac:dyDescent="0.2">
      <c r="D37" s="3" t="s">
        <v>88</v>
      </c>
      <c r="E37" s="3" t="s">
        <v>217</v>
      </c>
      <c r="F37" s="3"/>
      <c r="G37" s="8">
        <v>0.94154731714043294</v>
      </c>
      <c r="H37" s="8">
        <v>0.3856762454234538</v>
      </c>
      <c r="I37" s="8">
        <v>0.32956508982390809</v>
      </c>
      <c r="J37" s="8">
        <v>0.30325444916773164</v>
      </c>
      <c r="K37" s="8">
        <v>2.4135181143745856</v>
      </c>
      <c r="L37" s="8">
        <v>0.3671703866421937</v>
      </c>
      <c r="M37" s="8">
        <v>0.82999932079990524</v>
      </c>
      <c r="N37" s="8">
        <v>0.60167368512071251</v>
      </c>
      <c r="O37" s="8">
        <v>0.73518554817238191</v>
      </c>
      <c r="P37" s="8">
        <v>0.80926525080170297</v>
      </c>
      <c r="Q37" s="8">
        <v>1.8124317688811109</v>
      </c>
      <c r="R37" s="8">
        <v>0.31477896600673971</v>
      </c>
      <c r="S37" s="8">
        <v>1.0492159678372961</v>
      </c>
      <c r="T37" s="8">
        <v>0.74578022066348459</v>
      </c>
      <c r="U37" s="8">
        <v>0.47132658909431357</v>
      </c>
      <c r="V37" s="14">
        <v>2.2788078845071427</v>
      </c>
    </row>
    <row r="38" spans="4:22" x14ac:dyDescent="0.2">
      <c r="D38" s="4" t="s">
        <v>89</v>
      </c>
      <c r="E38" s="3" t="s">
        <v>215</v>
      </c>
      <c r="F38" s="3"/>
      <c r="G38" s="8">
        <v>11.733229899072057</v>
      </c>
      <c r="H38" s="8">
        <v>20.07853154233355</v>
      </c>
      <c r="I38" s="8">
        <v>35.969464077531775</v>
      </c>
      <c r="J38" s="8">
        <v>0</v>
      </c>
      <c r="K38" s="8">
        <v>0</v>
      </c>
      <c r="L38" s="8">
        <v>22.50071258573254</v>
      </c>
      <c r="M38" s="8">
        <v>0</v>
      </c>
      <c r="N38" s="8">
        <v>27.393286238467496</v>
      </c>
      <c r="O38" s="8">
        <v>0</v>
      </c>
      <c r="P38" s="8">
        <v>31.679811542398653</v>
      </c>
      <c r="Q38" s="8">
        <v>41.229056350720001</v>
      </c>
      <c r="R38" s="8">
        <v>29.521047629422736</v>
      </c>
      <c r="S38" s="8">
        <v>44.756122589169493</v>
      </c>
      <c r="T38" s="8">
        <v>19.21940997495723</v>
      </c>
      <c r="U38" s="8">
        <v>11.862004366314947</v>
      </c>
      <c r="V38" s="14">
        <v>18.17305141942014</v>
      </c>
    </row>
    <row r="39" spans="4:22" x14ac:dyDescent="0.2">
      <c r="D39" s="4" t="s">
        <v>90</v>
      </c>
      <c r="E39" s="3" t="s">
        <v>207</v>
      </c>
      <c r="F39" s="3"/>
      <c r="G39" s="8">
        <v>0</v>
      </c>
      <c r="H39" s="8">
        <v>0.59935072504435816</v>
      </c>
      <c r="I39" s="8">
        <v>0.1362112865357876</v>
      </c>
      <c r="J39" s="8">
        <v>0.11737990344873266</v>
      </c>
      <c r="K39" s="8">
        <v>0.19856907801214141</v>
      </c>
      <c r="L39" s="8">
        <v>0.57487981649714126</v>
      </c>
      <c r="M39" s="8">
        <v>0.17384120312779197</v>
      </c>
      <c r="N39" s="8">
        <v>0.24259212073475001</v>
      </c>
      <c r="O39" s="8">
        <v>0.18863732142290601</v>
      </c>
      <c r="P39" s="8">
        <v>0.86605788282634921</v>
      </c>
      <c r="Q39" s="8">
        <v>0.29761054445651908</v>
      </c>
      <c r="R39" s="8">
        <v>0.99052260502027534</v>
      </c>
      <c r="S39" s="8">
        <v>2.6</v>
      </c>
      <c r="T39" s="8">
        <v>0</v>
      </c>
      <c r="U39" s="8">
        <v>0.48240523418516745</v>
      </c>
      <c r="V39" s="14">
        <v>0.43975371108088712</v>
      </c>
    </row>
    <row r="40" spans="4:22" x14ac:dyDescent="0.2">
      <c r="D40" s="3" t="s">
        <v>91</v>
      </c>
      <c r="E40" s="3" t="s">
        <v>209</v>
      </c>
      <c r="F40" s="3"/>
      <c r="G40" s="8">
        <v>1.7988552299206471</v>
      </c>
      <c r="H40" s="8">
        <v>3.5994346535172688</v>
      </c>
      <c r="I40" s="8">
        <v>10.240300864048953</v>
      </c>
      <c r="J40" s="8">
        <v>15.4</v>
      </c>
      <c r="K40" s="8">
        <v>26.8</v>
      </c>
      <c r="L40" s="8">
        <v>6.5117849789386657</v>
      </c>
      <c r="M40" s="8">
        <v>19.3</v>
      </c>
      <c r="N40" s="8">
        <v>7.3399697244696247</v>
      </c>
      <c r="O40" s="8">
        <v>16.5</v>
      </c>
      <c r="P40" s="8">
        <v>8.7594624704088488</v>
      </c>
      <c r="Q40" s="8">
        <v>10.262518081675729</v>
      </c>
      <c r="R40" s="8">
        <v>6.1627540244416847</v>
      </c>
      <c r="S40" s="8">
        <v>12.196177220029371</v>
      </c>
      <c r="T40" s="8">
        <v>4.8310951653131378</v>
      </c>
      <c r="U40" s="8">
        <v>2.5795520836683372</v>
      </c>
      <c r="V40" s="14">
        <v>4.9195444466857277</v>
      </c>
    </row>
    <row r="41" spans="4:22" x14ac:dyDescent="0.2">
      <c r="D41" s="4" t="s">
        <v>92</v>
      </c>
      <c r="E41" s="3" t="s">
        <v>231</v>
      </c>
      <c r="F41" s="3"/>
      <c r="G41" s="8">
        <v>0.92036064872832579</v>
      </c>
      <c r="H41" s="8">
        <v>0.64375685675782157</v>
      </c>
      <c r="I41" s="8">
        <v>0.63920388055416133</v>
      </c>
      <c r="J41" s="8">
        <v>0.32355929426093366</v>
      </c>
      <c r="K41" s="8">
        <v>3.445417133722128</v>
      </c>
      <c r="L41" s="8">
        <v>0.61032618165757146</v>
      </c>
      <c r="M41" s="8">
        <v>0.47669242076578405</v>
      </c>
      <c r="N41" s="8">
        <v>0.42987456845600625</v>
      </c>
      <c r="O41" s="8">
        <v>1.1587946650895262</v>
      </c>
      <c r="P41" s="8">
        <v>0.68526792486642829</v>
      </c>
      <c r="Q41" s="8">
        <v>0.79664839603532223</v>
      </c>
      <c r="R41" s="8">
        <v>2.3408381228596027</v>
      </c>
      <c r="S41" s="8">
        <v>1.0970446770497204</v>
      </c>
      <c r="T41" s="8">
        <v>0.32352125759518302</v>
      </c>
      <c r="U41" s="8">
        <v>0.82582562572041684</v>
      </c>
      <c r="V41" s="14">
        <v>3.2273519496759286</v>
      </c>
    </row>
    <row r="42" spans="4:22" x14ac:dyDescent="0.2">
      <c r="D42" s="3" t="s">
        <v>93</v>
      </c>
      <c r="E42" s="3" t="s">
        <v>211</v>
      </c>
      <c r="F42" s="3"/>
      <c r="G42" s="8">
        <v>2.3274164272809292</v>
      </c>
      <c r="H42" s="8">
        <v>1.6</v>
      </c>
      <c r="I42" s="8">
        <v>2.2474672662462094</v>
      </c>
      <c r="J42" s="8">
        <v>1.7604049447544388</v>
      </c>
      <c r="K42" s="8">
        <v>2.3835342780865139</v>
      </c>
      <c r="L42" s="8">
        <v>1.1712357104197428</v>
      </c>
      <c r="M42" s="8">
        <v>1.4439808394056266</v>
      </c>
      <c r="N42" s="8">
        <v>1.3572217731650624</v>
      </c>
      <c r="O42" s="8">
        <v>2.8239199360248191</v>
      </c>
      <c r="P42" s="8">
        <v>1.9811540041558207</v>
      </c>
      <c r="Q42" s="8">
        <v>6.76508385189811</v>
      </c>
      <c r="R42" s="8">
        <v>0</v>
      </c>
      <c r="S42" s="8">
        <v>5.4201307227134352</v>
      </c>
      <c r="T42" s="8">
        <v>1.9253434163252769</v>
      </c>
      <c r="U42" s="8">
        <v>1.8249639337069214</v>
      </c>
      <c r="V42" s="14">
        <v>5.6959050371925564</v>
      </c>
    </row>
    <row r="43" spans="4:22" x14ac:dyDescent="0.2">
      <c r="D43" s="6" t="s">
        <v>94</v>
      </c>
      <c r="E43" s="3"/>
      <c r="F43" s="3"/>
      <c r="G43" s="9">
        <v>94.789955665590043</v>
      </c>
      <c r="H43" s="9">
        <v>111.28243783001795</v>
      </c>
      <c r="I43" s="9">
        <v>215.9481935356666</v>
      </c>
      <c r="J43" s="9">
        <v>75.433554872692326</v>
      </c>
      <c r="K43" s="9">
        <v>161.39593741424352</v>
      </c>
      <c r="L43" s="9">
        <v>121.97790432794892</v>
      </c>
      <c r="M43" s="9">
        <v>123.79455928883841</v>
      </c>
      <c r="N43" s="9">
        <v>108.83280969225744</v>
      </c>
      <c r="O43" s="9">
        <v>124.87462816046788</v>
      </c>
      <c r="P43" s="9">
        <v>151.20635605447723</v>
      </c>
      <c r="Q43" s="9">
        <v>189.45525428287783</v>
      </c>
      <c r="R43" s="9">
        <v>119.46102950596044</v>
      </c>
      <c r="S43" s="9">
        <v>215.74467285896421</v>
      </c>
      <c r="T43" s="9">
        <v>104.3668097503943</v>
      </c>
      <c r="U43" s="9">
        <v>61.364244396708862</v>
      </c>
      <c r="V43" s="12">
        <v>147.08661896572389</v>
      </c>
    </row>
    <row r="44" spans="4:22" x14ac:dyDescent="0.2">
      <c r="D44" s="3" t="s">
        <v>95</v>
      </c>
      <c r="E44" s="20" t="s">
        <v>229</v>
      </c>
      <c r="F44" s="3"/>
      <c r="G44" s="10">
        <v>23.237842872689964</v>
      </c>
      <c r="H44" s="10">
        <v>20.15045129937155</v>
      </c>
      <c r="I44" s="10">
        <v>33.285222957240435</v>
      </c>
      <c r="J44" s="10">
        <v>18.059569853843559</v>
      </c>
      <c r="K44" s="10">
        <v>26.09786358856697</v>
      </c>
      <c r="L44" s="10">
        <v>28.205603810523534</v>
      </c>
      <c r="M44" s="10">
        <v>29.121859241995878</v>
      </c>
      <c r="N44" s="10">
        <v>23.676077597759075</v>
      </c>
      <c r="O44" s="10">
        <v>22.679932298561049</v>
      </c>
      <c r="P44" s="10">
        <v>29.354299023507878</v>
      </c>
      <c r="Q44" s="10">
        <v>27.29437903166108</v>
      </c>
      <c r="R44" s="10">
        <v>44.47892685294741</v>
      </c>
      <c r="S44" s="10">
        <v>30.065095218203666</v>
      </c>
      <c r="T44" s="10">
        <v>28.094713612479843</v>
      </c>
      <c r="U44" s="10">
        <v>18.39633614069843</v>
      </c>
      <c r="V44" s="15">
        <v>26.059894301201144</v>
      </c>
    </row>
    <row r="45" spans="4:22" x14ac:dyDescent="0.2">
      <c r="D45" s="3" t="s">
        <v>96</v>
      </c>
      <c r="E45" s="3" t="s">
        <v>177</v>
      </c>
      <c r="F45" s="3"/>
      <c r="G45" s="10">
        <v>36.009131692549175</v>
      </c>
      <c r="H45" s="10">
        <v>46.350523996662368</v>
      </c>
      <c r="I45" s="10">
        <v>92.927391858335653</v>
      </c>
      <c r="J45" s="10">
        <v>32.579210922595308</v>
      </c>
      <c r="K45" s="10">
        <v>83.703790304117561</v>
      </c>
      <c r="L45" s="10">
        <v>39.028228446085556</v>
      </c>
      <c r="M45" s="10">
        <v>149.86412822220134</v>
      </c>
      <c r="N45" s="10">
        <v>153.13542777092749</v>
      </c>
      <c r="O45" s="10">
        <v>361.79330278963732</v>
      </c>
      <c r="P45" s="10">
        <v>450.27344217034175</v>
      </c>
      <c r="Q45" s="10">
        <v>106.90852957686491</v>
      </c>
      <c r="R45" s="10">
        <v>65.878831926800956</v>
      </c>
      <c r="S45" s="10">
        <v>231.29306200592691</v>
      </c>
      <c r="T45" s="10">
        <v>65.75961239411815</v>
      </c>
      <c r="U45" s="10">
        <v>205.3</v>
      </c>
      <c r="V45" s="15">
        <v>134.62485624718414</v>
      </c>
    </row>
    <row r="46" spans="4:22" x14ac:dyDescent="0.2">
      <c r="D46" s="3" t="s">
        <v>97</v>
      </c>
      <c r="E46" s="3" t="s">
        <v>199</v>
      </c>
      <c r="F46" s="3"/>
      <c r="G46" s="10">
        <v>14.255867357716351</v>
      </c>
      <c r="H46" s="10">
        <v>9.1</v>
      </c>
      <c r="I46" s="10">
        <v>20.541683509323065</v>
      </c>
      <c r="J46" s="10">
        <v>5.9175259648570311</v>
      </c>
      <c r="K46" s="10">
        <v>25.534385264425712</v>
      </c>
      <c r="L46" s="10">
        <v>16.930855609699208</v>
      </c>
      <c r="M46" s="10">
        <v>14.523621580978265</v>
      </c>
      <c r="N46" s="10">
        <v>13.153873385182873</v>
      </c>
      <c r="O46" s="10">
        <v>15.548584226063493</v>
      </c>
      <c r="P46" s="10">
        <v>31.04601198989716</v>
      </c>
      <c r="Q46" s="10">
        <v>11.178870304354207</v>
      </c>
      <c r="R46" s="10">
        <v>30.611029948128081</v>
      </c>
      <c r="S46" s="10">
        <v>24.302837244731666</v>
      </c>
      <c r="T46" s="10">
        <v>7.2896684680678767</v>
      </c>
      <c r="U46" s="10">
        <v>11.124359330810991</v>
      </c>
      <c r="V46" s="15">
        <v>11.031450174547642</v>
      </c>
    </row>
    <row r="47" spans="4:22" x14ac:dyDescent="0.2">
      <c r="D47" s="3" t="s">
        <v>98</v>
      </c>
      <c r="E47" s="3" t="s">
        <v>210</v>
      </c>
      <c r="F47" s="3"/>
      <c r="G47" s="10">
        <v>7.2615016513737762</v>
      </c>
      <c r="H47" s="10">
        <v>6.5</v>
      </c>
      <c r="I47" s="10">
        <v>75.633420237981127</v>
      </c>
      <c r="J47" s="10">
        <v>5.4788636005468785</v>
      </c>
      <c r="K47" s="10">
        <v>17.182362699687999</v>
      </c>
      <c r="L47" s="10">
        <v>17.382888679329682</v>
      </c>
      <c r="M47" s="10">
        <v>15.533270013334668</v>
      </c>
      <c r="N47" s="10">
        <v>15.831202341861374</v>
      </c>
      <c r="O47" s="10">
        <v>14.833424854347347</v>
      </c>
      <c r="P47" s="10">
        <v>51.037042267012389</v>
      </c>
      <c r="Q47" s="10">
        <v>12.070334950695031</v>
      </c>
      <c r="R47" s="10">
        <v>5.2725289361801098</v>
      </c>
      <c r="S47" s="10">
        <v>12.017164366250345</v>
      </c>
      <c r="T47" s="10">
        <v>7.9902382871948765</v>
      </c>
      <c r="U47" s="10">
        <v>21.853307860063374</v>
      </c>
      <c r="V47" s="15">
        <v>21.839877553403998</v>
      </c>
    </row>
    <row r="48" spans="4:22" x14ac:dyDescent="0.2">
      <c r="D48" s="4" t="s">
        <v>99</v>
      </c>
      <c r="E48" s="20" t="s">
        <v>212</v>
      </c>
      <c r="F48" s="3"/>
      <c r="G48" s="8">
        <v>1.5623693081239056</v>
      </c>
      <c r="H48" s="8">
        <v>7.416572900252377</v>
      </c>
      <c r="I48" s="8">
        <v>15.383384527147726</v>
      </c>
      <c r="J48" s="8">
        <v>6.0146467640345005</v>
      </c>
      <c r="K48" s="8">
        <v>9.6602241200354992</v>
      </c>
      <c r="L48" s="8">
        <v>6.706426103309302</v>
      </c>
      <c r="M48" s="8">
        <v>4.4059545838194669</v>
      </c>
      <c r="N48" s="8">
        <v>9.4501054792627119</v>
      </c>
      <c r="O48" s="8">
        <v>6.4195165124103246</v>
      </c>
      <c r="P48" s="8">
        <v>92.754774970173713</v>
      </c>
      <c r="Q48" s="8">
        <v>5.8534645516604122</v>
      </c>
      <c r="R48" s="8">
        <v>3.6275312835189455</v>
      </c>
      <c r="S48" s="8">
        <v>16.943815701321409</v>
      </c>
      <c r="T48" s="8">
        <v>2.5272459254609849</v>
      </c>
      <c r="U48" s="8">
        <v>0</v>
      </c>
      <c r="V48" s="14">
        <v>6.9635889254738705</v>
      </c>
    </row>
    <row r="49" spans="4:22" x14ac:dyDescent="0.2">
      <c r="D49" s="3" t="s">
        <v>100</v>
      </c>
      <c r="E49" s="3" t="s">
        <v>223</v>
      </c>
      <c r="F49" s="3"/>
      <c r="G49" s="8">
        <v>4.495538402734141</v>
      </c>
      <c r="H49" s="8">
        <v>2.4076495342555702</v>
      </c>
      <c r="I49" s="8">
        <v>7.6839819232956295</v>
      </c>
      <c r="J49" s="8">
        <v>2.791027117934255</v>
      </c>
      <c r="K49" s="8">
        <v>4.9505875346561714</v>
      </c>
      <c r="L49" s="8">
        <v>2.9301667139842542</v>
      </c>
      <c r="M49" s="8">
        <v>7.5613808495248005</v>
      </c>
      <c r="N49" s="8">
        <v>3.9772895594469491</v>
      </c>
      <c r="O49" s="8">
        <v>4.2637271875324698</v>
      </c>
      <c r="P49" s="8">
        <v>4.5566410695077009</v>
      </c>
      <c r="Q49" s="8">
        <v>2.9982835909104444</v>
      </c>
      <c r="R49" s="8">
        <v>5.0083672183441781</v>
      </c>
      <c r="S49" s="8">
        <v>5.2835381769830772</v>
      </c>
      <c r="T49" s="8">
        <v>8.9093349414415375</v>
      </c>
      <c r="U49" s="8">
        <v>14.5</v>
      </c>
      <c r="V49" s="14">
        <v>3.1696733516770568</v>
      </c>
    </row>
    <row r="50" spans="4:22" x14ac:dyDescent="0.2">
      <c r="D50" s="3" t="s">
        <v>101</v>
      </c>
      <c r="E50" s="3" t="s">
        <v>224</v>
      </c>
      <c r="G50" s="9">
        <v>21.519175698535665</v>
      </c>
      <c r="H50" s="9">
        <v>24.723375932545252</v>
      </c>
      <c r="I50" s="9">
        <v>28.926838707989923</v>
      </c>
      <c r="J50" s="9">
        <v>9.8655725360680702</v>
      </c>
      <c r="K50" s="9">
        <v>33.249786587160472</v>
      </c>
      <c r="L50" s="9">
        <v>26.078663890895744</v>
      </c>
      <c r="M50" s="9">
        <v>30.993080984669014</v>
      </c>
      <c r="N50" s="9">
        <v>19.737712053597836</v>
      </c>
      <c r="O50" s="9">
        <v>39.163504439151289</v>
      </c>
      <c r="P50" s="9">
        <v>27.44783515384534</v>
      </c>
      <c r="Q50" s="9">
        <v>17.472880049718334</v>
      </c>
      <c r="R50" s="9">
        <v>34.18611976430973</v>
      </c>
      <c r="S50" s="9">
        <v>38.964905578573209</v>
      </c>
      <c r="T50" s="9">
        <v>22.293043504770786</v>
      </c>
      <c r="U50" s="9">
        <v>27.447280434470002</v>
      </c>
      <c r="V50" s="12">
        <v>35.324537454729452</v>
      </c>
    </row>
    <row r="51" spans="4:22" x14ac:dyDescent="0.2">
      <c r="D51" s="3" t="s">
        <v>102</v>
      </c>
      <c r="E51" s="3" t="s">
        <v>225</v>
      </c>
      <c r="F51" s="3"/>
      <c r="G51" s="9">
        <v>127.54237326858117</v>
      </c>
      <c r="H51" s="9">
        <v>139.50596963724624</v>
      </c>
      <c r="I51" s="9">
        <v>197.54281901755644</v>
      </c>
      <c r="J51" s="9">
        <v>87.272137863148984</v>
      </c>
      <c r="K51" s="9">
        <v>122.17048953105626</v>
      </c>
      <c r="L51" s="9">
        <v>131.44430476220208</v>
      </c>
      <c r="M51" s="9">
        <v>156.09223956984266</v>
      </c>
      <c r="N51" s="9">
        <v>100.17111795684113</v>
      </c>
      <c r="O51" s="9">
        <v>121.62843835353252</v>
      </c>
      <c r="P51" s="9">
        <v>115.00157961227566</v>
      </c>
      <c r="Q51" s="9">
        <v>137.57168054203873</v>
      </c>
      <c r="R51" s="9">
        <v>127.79592504562986</v>
      </c>
      <c r="S51" s="9">
        <v>138.80514533134871</v>
      </c>
      <c r="T51" s="9">
        <v>135.35424956617985</v>
      </c>
      <c r="U51" s="9">
        <v>135.19999999999999</v>
      </c>
      <c r="V51" s="12">
        <v>142.80110926617627</v>
      </c>
    </row>
    <row r="52" spans="4:22" x14ac:dyDescent="0.2">
      <c r="D52" s="3" t="s">
        <v>103</v>
      </c>
      <c r="E52" s="3" t="s">
        <v>216</v>
      </c>
      <c r="F52" s="3"/>
      <c r="G52" s="9">
        <v>43.737747002502019</v>
      </c>
      <c r="H52" s="9">
        <v>195.07535479005668</v>
      </c>
      <c r="I52" s="9">
        <v>117.12802833705604</v>
      </c>
      <c r="J52" s="9">
        <v>117.06912262749509</v>
      </c>
      <c r="K52" s="9">
        <v>21.746106695872712</v>
      </c>
      <c r="L52" s="9">
        <v>81.948422683456812</v>
      </c>
      <c r="M52" s="9">
        <v>62.500591729191669</v>
      </c>
      <c r="N52" s="9">
        <v>50.033531775530378</v>
      </c>
      <c r="O52" s="9">
        <v>36.28623283059963</v>
      </c>
      <c r="P52" s="9">
        <v>53.851429874345087</v>
      </c>
      <c r="Q52" s="9">
        <v>53.865373372087973</v>
      </c>
      <c r="R52" s="9">
        <v>58.123714917077962</v>
      </c>
      <c r="S52" s="9">
        <v>58.287482690170513</v>
      </c>
      <c r="T52" s="9">
        <v>58.344225588984244</v>
      </c>
      <c r="U52" s="9">
        <v>37.187348175239947</v>
      </c>
      <c r="V52" s="12">
        <v>32.274744430431809</v>
      </c>
    </row>
    <row r="53" spans="4:22" x14ac:dyDescent="0.2">
      <c r="D53" s="6" t="s">
        <v>104</v>
      </c>
      <c r="E53" s="3"/>
      <c r="F53" s="3"/>
      <c r="G53" s="9">
        <v>279.62154725480616</v>
      </c>
      <c r="H53" s="9">
        <v>451.22989809039007</v>
      </c>
      <c r="I53" s="9">
        <v>589.05277107592599</v>
      </c>
      <c r="J53" s="9">
        <v>285.04767725052369</v>
      </c>
      <c r="K53" s="9">
        <v>344.29559632557937</v>
      </c>
      <c r="L53" s="9">
        <v>350.65556069948616</v>
      </c>
      <c r="M53" s="9">
        <v>470.59612677555776</v>
      </c>
      <c r="N53" s="9">
        <v>389.16633792040983</v>
      </c>
      <c r="O53" s="9">
        <v>622.61666349183542</v>
      </c>
      <c r="P53" s="9">
        <v>855.32305613090682</v>
      </c>
      <c r="Q53" s="9">
        <v>375.21379596999117</v>
      </c>
      <c r="R53" s="9">
        <v>374.98297589293719</v>
      </c>
      <c r="S53" s="9">
        <v>555.96304631350949</v>
      </c>
      <c r="T53" s="9">
        <v>336.56233228869809</v>
      </c>
      <c r="U53" s="9">
        <v>471.00863194128272</v>
      </c>
      <c r="V53" s="12">
        <v>414.0897317048254</v>
      </c>
    </row>
    <row r="54" spans="4:22" x14ac:dyDescent="0.2">
      <c r="D54" s="3" t="s">
        <v>105</v>
      </c>
      <c r="E54" s="3" t="s">
        <v>191</v>
      </c>
      <c r="F54" s="3"/>
      <c r="G54" s="9">
        <v>33.497318302750351</v>
      </c>
      <c r="H54" s="9">
        <v>36.839461288190648</v>
      </c>
      <c r="I54" s="9">
        <v>45.592550910660812</v>
      </c>
      <c r="J54" s="9">
        <v>24.430442094431836</v>
      </c>
      <c r="K54" s="9">
        <v>27.251952352246853</v>
      </c>
      <c r="L54" s="9">
        <v>38.735923813379046</v>
      </c>
      <c r="M54" s="9">
        <v>43.597506633440268</v>
      </c>
      <c r="N54" s="9">
        <v>28.455325191727745</v>
      </c>
      <c r="O54" s="9">
        <v>25.547913670248434</v>
      </c>
      <c r="P54" s="9">
        <v>32.693760060679395</v>
      </c>
      <c r="Q54" s="9">
        <v>34.884268721525714</v>
      </c>
      <c r="R54" s="9">
        <v>33.35230768369027</v>
      </c>
      <c r="S54" s="9">
        <v>33.887848422994104</v>
      </c>
      <c r="T54" s="9">
        <v>39.249374635042308</v>
      </c>
      <c r="U54" s="9">
        <v>94.9</v>
      </c>
      <c r="V54" s="12">
        <v>38.529461243018432</v>
      </c>
    </row>
    <row r="55" spans="4:22" x14ac:dyDescent="0.2">
      <c r="D55" s="3" t="s">
        <v>106</v>
      </c>
      <c r="E55" s="3" t="s">
        <v>192</v>
      </c>
      <c r="F55" s="3"/>
      <c r="G55" s="9">
        <v>66.573914910993764</v>
      </c>
      <c r="H55" s="9">
        <v>57.480460966228065</v>
      </c>
      <c r="I55" s="9">
        <v>94.445954329836781</v>
      </c>
      <c r="J55" s="9">
        <v>42.532945662671224</v>
      </c>
      <c r="K55" s="9">
        <v>65.35933544558786</v>
      </c>
      <c r="L55" s="9">
        <v>76.469332678303644</v>
      </c>
      <c r="M55" s="9">
        <v>65.587931792736256</v>
      </c>
      <c r="N55" s="9">
        <v>61.957636600483241</v>
      </c>
      <c r="O55" s="9">
        <v>54.032216129480361</v>
      </c>
      <c r="P55" s="9">
        <v>54.965988829297608</v>
      </c>
      <c r="Q55" s="9">
        <v>61.798630223230155</v>
      </c>
      <c r="R55" s="9">
        <v>68.785429553968086</v>
      </c>
      <c r="S55" s="9">
        <v>66.121218084449097</v>
      </c>
      <c r="T55" s="9">
        <v>64.738663002994457</v>
      </c>
      <c r="U55" s="9">
        <v>37.347165113345056</v>
      </c>
      <c r="V55" s="12">
        <v>65.325099983544561</v>
      </c>
    </row>
    <row r="56" spans="4:22" x14ac:dyDescent="0.2">
      <c r="D56" s="6" t="s">
        <v>107</v>
      </c>
      <c r="E56" s="3"/>
      <c r="F56" s="3"/>
      <c r="G56" s="9">
        <v>100.07123321374411</v>
      </c>
      <c r="H56" s="9">
        <v>94.319922254418714</v>
      </c>
      <c r="I56" s="9">
        <v>140.03850524049761</v>
      </c>
      <c r="J56" s="9">
        <v>66.96338775710305</v>
      </c>
      <c r="K56" s="9">
        <v>92.611287797834706</v>
      </c>
      <c r="L56" s="9">
        <v>115.2052564916827</v>
      </c>
      <c r="M56" s="9">
        <v>109.18543842617652</v>
      </c>
      <c r="N56" s="9">
        <v>90.412961792210993</v>
      </c>
      <c r="O56" s="9">
        <v>79.580129799728795</v>
      </c>
      <c r="P56" s="9">
        <v>87.65974888997701</v>
      </c>
      <c r="Q56" s="9">
        <v>96.682898944755863</v>
      </c>
      <c r="R56" s="9">
        <v>102.13773723765837</v>
      </c>
      <c r="S56" s="9">
        <v>100.00906650744319</v>
      </c>
      <c r="T56" s="9">
        <v>103.98803763803677</v>
      </c>
      <c r="U56" s="9">
        <v>132.24716511334506</v>
      </c>
      <c r="V56" s="12">
        <v>103.85456122656299</v>
      </c>
    </row>
    <row r="57" spans="4:22" x14ac:dyDescent="0.2">
      <c r="D57" s="4" t="s">
        <v>108</v>
      </c>
      <c r="E57" s="3" t="s">
        <v>230</v>
      </c>
      <c r="F57" s="3"/>
      <c r="G57" s="10">
        <v>6.2935055400087991</v>
      </c>
      <c r="H57" s="10">
        <v>5.8141229583752905</v>
      </c>
      <c r="I57" s="10">
        <v>31.711255074629516</v>
      </c>
      <c r="J57" s="10">
        <v>5.9946968108665715</v>
      </c>
      <c r="K57" s="10">
        <v>45.8</v>
      </c>
      <c r="L57" s="10">
        <v>17.255352240065395</v>
      </c>
      <c r="M57" s="10">
        <v>18.110941791956268</v>
      </c>
      <c r="N57" s="10">
        <v>16.126274420712498</v>
      </c>
      <c r="O57" s="10">
        <v>10.054661559230036</v>
      </c>
      <c r="P57" s="10">
        <v>14.857401013289879</v>
      </c>
      <c r="Q57" s="10">
        <v>12.127184438125413</v>
      </c>
      <c r="R57" s="10">
        <v>8.2140467002896305</v>
      </c>
      <c r="S57" s="10">
        <v>9.2616717449061277</v>
      </c>
      <c r="T57" s="10">
        <v>12.662580849482953</v>
      </c>
      <c r="U57" s="10">
        <v>15.967123252977755</v>
      </c>
      <c r="V57" s="15">
        <v>24.412991083171427</v>
      </c>
    </row>
    <row r="58" spans="4:22" x14ac:dyDescent="0.2">
      <c r="D58" s="4" t="s">
        <v>109</v>
      </c>
      <c r="E58" s="3" t="s">
        <v>239</v>
      </c>
      <c r="F58" s="3"/>
      <c r="G58" s="10">
        <v>83.382528255878228</v>
      </c>
      <c r="H58" s="10">
        <v>42.994048838990324</v>
      </c>
      <c r="I58" s="10">
        <v>27.849385567735965</v>
      </c>
      <c r="J58" s="10">
        <v>19.422512122856837</v>
      </c>
      <c r="K58" s="8">
        <v>0</v>
      </c>
      <c r="L58" s="10">
        <v>34.720164316753333</v>
      </c>
      <c r="M58" s="10">
        <v>28.595687846447863</v>
      </c>
      <c r="N58" s="10">
        <v>16.79568609850125</v>
      </c>
      <c r="O58" s="8">
        <v>0</v>
      </c>
      <c r="P58" s="10">
        <v>19.60525597510776</v>
      </c>
      <c r="Q58" s="10">
        <v>33.078845002375239</v>
      </c>
      <c r="R58" s="10">
        <v>30.100950761246992</v>
      </c>
      <c r="S58" s="10">
        <v>22.832438606523716</v>
      </c>
      <c r="T58" s="10">
        <v>28.25782784816446</v>
      </c>
      <c r="U58" s="10">
        <v>10.978046469668124</v>
      </c>
      <c r="V58" s="15">
        <v>19.844189225752711</v>
      </c>
    </row>
    <row r="59" spans="4:22" x14ac:dyDescent="0.2">
      <c r="D59" s="4" t="s">
        <v>110</v>
      </c>
      <c r="E59" s="3" t="s">
        <v>201</v>
      </c>
      <c r="F59" s="3"/>
      <c r="G59" s="8">
        <v>0</v>
      </c>
      <c r="H59" s="8">
        <v>0</v>
      </c>
      <c r="I59" s="8">
        <v>3.8905948231172256</v>
      </c>
      <c r="J59" s="8">
        <v>0.15582479294653981</v>
      </c>
      <c r="K59" s="8">
        <v>1.1737443112360597</v>
      </c>
      <c r="L59" s="8">
        <v>0.59985055615767136</v>
      </c>
      <c r="M59" s="8">
        <v>1.113920070184192</v>
      </c>
      <c r="N59" s="8">
        <v>1.0070929858870477</v>
      </c>
      <c r="O59" s="8">
        <v>0.47308002242356384</v>
      </c>
      <c r="P59" s="8">
        <v>0.51987208159913278</v>
      </c>
      <c r="Q59" s="8">
        <v>0.3898251972985381</v>
      </c>
      <c r="R59" s="8">
        <v>0</v>
      </c>
      <c r="S59" s="8">
        <v>0.6110833431562166</v>
      </c>
      <c r="T59" s="8">
        <v>0.3854986931257815</v>
      </c>
      <c r="U59" s="8">
        <v>0.56299037046988543</v>
      </c>
      <c r="V59" s="14">
        <v>3.3880772825734855</v>
      </c>
    </row>
    <row r="60" spans="4:22" x14ac:dyDescent="0.2">
      <c r="D60" s="3" t="s">
        <v>111</v>
      </c>
      <c r="E60" s="3" t="s">
        <v>233</v>
      </c>
      <c r="F60" s="3"/>
      <c r="G60" s="8">
        <v>5.1805702396375053E-2</v>
      </c>
      <c r="H60" s="8">
        <v>0.32023003318294629</v>
      </c>
      <c r="I60" s="8">
        <v>0.40060852209069353</v>
      </c>
      <c r="J60" s="8">
        <v>0.13599359170779696</v>
      </c>
      <c r="K60" s="8">
        <v>0.89075586242272387</v>
      </c>
      <c r="L60" s="8">
        <v>0</v>
      </c>
      <c r="M60" s="8">
        <v>0.52017012417833208</v>
      </c>
      <c r="N60" s="8">
        <v>0.74707189522153494</v>
      </c>
      <c r="O60" s="8">
        <v>0.96023304805756726</v>
      </c>
      <c r="P60" s="8">
        <v>0.53088185132335819</v>
      </c>
      <c r="Q60" s="8">
        <v>1.1252031622327316</v>
      </c>
      <c r="R60" s="8">
        <v>0.50180408478159044</v>
      </c>
      <c r="S60" s="8">
        <v>0.47881649493795259</v>
      </c>
      <c r="T60" s="8">
        <v>0</v>
      </c>
      <c r="U60" s="8">
        <v>0</v>
      </c>
      <c r="V60" s="14">
        <v>0.61966622645253566</v>
      </c>
    </row>
    <row r="61" spans="4:22" x14ac:dyDescent="0.2">
      <c r="D61" s="3" t="s">
        <v>112</v>
      </c>
      <c r="E61" s="3" t="s">
        <v>248</v>
      </c>
      <c r="F61" s="3"/>
      <c r="G61" s="9">
        <v>11.19622617826667</v>
      </c>
      <c r="H61" s="9">
        <v>7.8718135833306775</v>
      </c>
      <c r="I61" s="9">
        <v>124.51160956124291</v>
      </c>
      <c r="J61" s="9">
        <v>16.775345803526083</v>
      </c>
      <c r="K61" s="9">
        <v>23.977809273441842</v>
      </c>
      <c r="L61" s="9">
        <v>52.014709502355878</v>
      </c>
      <c r="M61" s="9">
        <v>70.623349083898276</v>
      </c>
      <c r="N61" s="9">
        <v>161.31912003669413</v>
      </c>
      <c r="O61" s="9">
        <v>205.66621192981808</v>
      </c>
      <c r="P61" s="9">
        <v>226.30740138978507</v>
      </c>
      <c r="Q61" s="9">
        <v>124.38558801135586</v>
      </c>
      <c r="R61" s="9">
        <v>45.44601531008017</v>
      </c>
      <c r="S61" s="9">
        <v>140.5144341996434</v>
      </c>
      <c r="T61" s="9">
        <v>79.435590181247591</v>
      </c>
      <c r="U61" s="9">
        <v>22.439250478335786</v>
      </c>
      <c r="V61" s="12">
        <v>226.19067580782016</v>
      </c>
    </row>
    <row r="62" spans="4:22" x14ac:dyDescent="0.2">
      <c r="D62" s="6" t="s">
        <v>113</v>
      </c>
      <c r="E62" s="3"/>
      <c r="F62" s="3"/>
      <c r="G62" s="9">
        <v>100.92406567655007</v>
      </c>
      <c r="H62" s="9">
        <v>57.000215413879232</v>
      </c>
      <c r="I62" s="9">
        <v>188.3634535488163</v>
      </c>
      <c r="J62" s="9">
        <v>42.484373121903829</v>
      </c>
      <c r="K62" s="9">
        <v>71.842309447100632</v>
      </c>
      <c r="L62" s="9">
        <v>104.59007661533228</v>
      </c>
      <c r="M62" s="9">
        <v>118.96406891666493</v>
      </c>
      <c r="N62" s="9">
        <v>195.99524543701648</v>
      </c>
      <c r="O62" s="9">
        <v>217.15418655952925</v>
      </c>
      <c r="P62" s="9">
        <v>261.82081231110521</v>
      </c>
      <c r="Q62" s="9">
        <v>171.10664581138778</v>
      </c>
      <c r="R62" s="9">
        <v>84.262816856398388</v>
      </c>
      <c r="S62" s="9">
        <v>173.69844438916743</v>
      </c>
      <c r="T62" s="9">
        <v>120.74149757202079</v>
      </c>
      <c r="U62" s="9">
        <v>49.947410571451556</v>
      </c>
      <c r="V62" s="12">
        <v>274.45559962577033</v>
      </c>
    </row>
    <row r="63" spans="4:22" x14ac:dyDescent="0.2">
      <c r="D63" s="4" t="s">
        <v>114</v>
      </c>
      <c r="E63" s="3" t="s">
        <v>213</v>
      </c>
      <c r="F63" s="3"/>
      <c r="G63" s="8">
        <v>0.39720540788221526</v>
      </c>
      <c r="H63" s="8">
        <v>0.60648861299176138</v>
      </c>
      <c r="I63" s="8">
        <v>1.5556382216483144</v>
      </c>
      <c r="J63" s="8">
        <v>0.55998031492269384</v>
      </c>
      <c r="K63" s="8">
        <v>1.066359827362044</v>
      </c>
      <c r="L63" s="8">
        <v>0.85517523560009368</v>
      </c>
      <c r="M63" s="8">
        <v>0.86373955342894659</v>
      </c>
      <c r="N63" s="8">
        <v>0.83546389632893003</v>
      </c>
      <c r="O63" s="8">
        <v>0.94709142120870837</v>
      </c>
      <c r="P63" s="8">
        <v>0.95478464667835217</v>
      </c>
      <c r="Q63" s="8">
        <v>0.66986095781114274</v>
      </c>
      <c r="R63" s="8">
        <v>2.6451934934868353</v>
      </c>
      <c r="S63" s="8">
        <v>1.4347011388485127</v>
      </c>
      <c r="T63" s="8">
        <v>0.71987678616456152</v>
      </c>
      <c r="U63" s="8">
        <v>0.93650850016490472</v>
      </c>
      <c r="V63" s="14">
        <v>0.90821208853614277</v>
      </c>
    </row>
    <row r="64" spans="4:22" x14ac:dyDescent="0.2">
      <c r="D64" s="3" t="s">
        <v>115</v>
      </c>
      <c r="E64" s="3" t="s">
        <v>197</v>
      </c>
      <c r="F64" s="3"/>
      <c r="G64" s="8">
        <v>5.8755523702035642E-2</v>
      </c>
      <c r="H64" s="8">
        <v>0.3</v>
      </c>
      <c r="I64" s="8">
        <v>0.15815140878991243</v>
      </c>
      <c r="J64" s="8">
        <v>0.10118016855945795</v>
      </c>
      <c r="K64" s="8">
        <v>0.46167957906771573</v>
      </c>
      <c r="L64" s="8">
        <v>0.47290671731975076</v>
      </c>
      <c r="M64" s="8">
        <v>0.38827609571566801</v>
      </c>
      <c r="N64" s="8">
        <v>0.2661527359535012</v>
      </c>
      <c r="O64" s="8">
        <v>0.28498941228925179</v>
      </c>
      <c r="P64" s="8">
        <v>0.2016283643956597</v>
      </c>
      <c r="Q64" s="8">
        <v>0.36341922607751903</v>
      </c>
      <c r="R64" s="8">
        <v>0</v>
      </c>
      <c r="S64" s="8">
        <v>0.80277837395076534</v>
      </c>
      <c r="T64" s="8">
        <v>0.19237976215986152</v>
      </c>
      <c r="U64" s="8">
        <v>0.1385683992289708</v>
      </c>
      <c r="V64" s="14">
        <v>0.44585912912398429</v>
      </c>
    </row>
    <row r="65" spans="4:22" x14ac:dyDescent="0.2">
      <c r="D65" s="3" t="s">
        <v>116</v>
      </c>
      <c r="E65" s="3" t="s">
        <v>200</v>
      </c>
      <c r="F65" s="3"/>
      <c r="G65" s="9">
        <v>80.88273046987976</v>
      </c>
      <c r="H65" s="9">
        <v>67.577964133787319</v>
      </c>
      <c r="I65" s="9">
        <v>109.57653303959468</v>
      </c>
      <c r="J65" s="9">
        <v>39.009486169440713</v>
      </c>
      <c r="K65" s="9">
        <v>89.29133807041228</v>
      </c>
      <c r="L65" s="9">
        <v>65.292628152718407</v>
      </c>
      <c r="M65" s="9">
        <v>86.558224674394936</v>
      </c>
      <c r="N65" s="9">
        <v>90.503452186173632</v>
      </c>
      <c r="O65" s="9">
        <v>124.01174156206625</v>
      </c>
      <c r="P65" s="9">
        <v>187.88987646624179</v>
      </c>
      <c r="Q65" s="9">
        <v>71.915934923588409</v>
      </c>
      <c r="R65" s="9">
        <v>128.9848543198222</v>
      </c>
      <c r="S65" s="9">
        <v>152.19389558173333</v>
      </c>
      <c r="T65" s="9">
        <v>62.26216694629354</v>
      </c>
      <c r="U65" s="9">
        <v>69.036478760841135</v>
      </c>
      <c r="V65" s="12">
        <v>81.390684847744978</v>
      </c>
    </row>
    <row r="66" spans="4:22" x14ac:dyDescent="0.2">
      <c r="D66" s="3" t="s">
        <v>117</v>
      </c>
      <c r="E66" s="3" t="s">
        <v>202</v>
      </c>
      <c r="F66" s="3"/>
      <c r="G66" s="9">
        <v>202.62216611212983</v>
      </c>
      <c r="H66" s="9">
        <v>210.996504749114</v>
      </c>
      <c r="I66" s="9">
        <v>341.12203364093966</v>
      </c>
      <c r="J66" s="9">
        <v>114.45071792411861</v>
      </c>
      <c r="K66" s="9">
        <v>228.76009761815754</v>
      </c>
      <c r="L66" s="9">
        <v>217.5606009715639</v>
      </c>
      <c r="M66" s="9">
        <v>300.9077238462329</v>
      </c>
      <c r="N66" s="9">
        <v>273.42042156984769</v>
      </c>
      <c r="O66" s="9">
        <v>447.80958229566681</v>
      </c>
      <c r="P66" s="9">
        <v>494.05980632308854</v>
      </c>
      <c r="Q66" s="9">
        <v>248.65057237550329</v>
      </c>
      <c r="R66" s="9">
        <v>278.9989761526208</v>
      </c>
      <c r="S66" s="9">
        <v>412.09566114765516</v>
      </c>
      <c r="T66" s="9">
        <v>213.55924774019991</v>
      </c>
      <c r="U66" s="9">
        <v>447.34215673604325</v>
      </c>
      <c r="V66" s="12">
        <v>295.59276826414981</v>
      </c>
    </row>
    <row r="67" spans="4:22" x14ac:dyDescent="0.2">
      <c r="D67" s="3" t="s">
        <v>118</v>
      </c>
      <c r="E67" s="3" t="s">
        <v>204</v>
      </c>
      <c r="G67" s="9">
        <v>290.55842616461877</v>
      </c>
      <c r="H67" s="9">
        <v>289.34059254879679</v>
      </c>
      <c r="I67" s="9">
        <v>444.385147953</v>
      </c>
      <c r="J67" s="9">
        <v>182.60000000000002</v>
      </c>
      <c r="K67" s="9">
        <v>307.89983089501993</v>
      </c>
      <c r="L67" s="9">
        <v>245</v>
      </c>
      <c r="M67" s="9">
        <v>469.6</v>
      </c>
      <c r="N67" s="9">
        <v>329</v>
      </c>
      <c r="O67" s="9">
        <v>523.69999999999993</v>
      </c>
      <c r="P67" s="9">
        <v>656.1</v>
      </c>
      <c r="Q67" s="9">
        <v>433.2</v>
      </c>
      <c r="R67" s="9">
        <v>212.3</v>
      </c>
      <c r="S67" s="9">
        <v>448.9</v>
      </c>
      <c r="T67" s="9">
        <v>271.2</v>
      </c>
      <c r="U67" s="9">
        <v>41.900000000000006</v>
      </c>
      <c r="V67" s="12">
        <v>271.8</v>
      </c>
    </row>
    <row r="68" spans="4:22" x14ac:dyDescent="0.2">
      <c r="D68" s="3" t="s">
        <v>119</v>
      </c>
      <c r="E68" s="3" t="s">
        <v>226</v>
      </c>
      <c r="F68" s="3"/>
      <c r="G68" s="9">
        <v>252.97468695801999</v>
      </c>
      <c r="H68" s="9">
        <v>195.50318820540753</v>
      </c>
      <c r="I68" s="9">
        <v>309.63120929008068</v>
      </c>
      <c r="J68" s="9">
        <v>142.30000000000001</v>
      </c>
      <c r="K68" s="9">
        <v>305.39999999999998</v>
      </c>
      <c r="L68" s="9">
        <v>222.8</v>
      </c>
      <c r="M68" s="9">
        <v>416.5</v>
      </c>
      <c r="N68" s="9">
        <v>380.5</v>
      </c>
      <c r="O68" s="9">
        <v>704</v>
      </c>
      <c r="P68" s="9">
        <v>855</v>
      </c>
      <c r="Q68" s="9">
        <v>144.4</v>
      </c>
      <c r="R68" s="9">
        <v>424.5</v>
      </c>
      <c r="S68" s="9">
        <v>509</v>
      </c>
      <c r="T68" s="9">
        <v>231.1</v>
      </c>
      <c r="U68" s="9">
        <v>101.89999999999999</v>
      </c>
      <c r="V68" s="12">
        <v>391.9</v>
      </c>
    </row>
    <row r="69" spans="4:22" x14ac:dyDescent="0.2">
      <c r="D69" s="3" t="s">
        <v>120</v>
      </c>
      <c r="E69" s="3" t="s">
        <v>203</v>
      </c>
      <c r="F69" s="3"/>
      <c r="G69" s="9">
        <v>34.786077576378233</v>
      </c>
      <c r="H69" s="9">
        <v>12.829021457283009</v>
      </c>
      <c r="I69" s="9">
        <v>25.527479208439999</v>
      </c>
      <c r="J69" s="9">
        <v>8.0728424416951121</v>
      </c>
      <c r="K69" s="9">
        <v>17.772036505947284</v>
      </c>
      <c r="L69" s="9">
        <v>12.450009309334348</v>
      </c>
      <c r="M69" s="9">
        <v>28.135547772772398</v>
      </c>
      <c r="N69" s="9">
        <v>27.159091093219999</v>
      </c>
      <c r="O69" s="9">
        <v>29.642956458212282</v>
      </c>
      <c r="P69" s="9">
        <v>34.496784491046263</v>
      </c>
      <c r="Q69" s="9">
        <v>20.33701707623619</v>
      </c>
      <c r="R69" s="9">
        <v>66.061798102658628</v>
      </c>
      <c r="S69" s="9">
        <v>31.647806134652949</v>
      </c>
      <c r="T69" s="9">
        <v>11.686953313606029</v>
      </c>
      <c r="U69" s="9">
        <v>19.129346481448991</v>
      </c>
      <c r="V69" s="12">
        <v>13.630404055394656</v>
      </c>
    </row>
    <row r="70" spans="4:22" x14ac:dyDescent="0.2">
      <c r="D70" s="3" t="s">
        <v>121</v>
      </c>
      <c r="E70" s="3" t="s">
        <v>205</v>
      </c>
      <c r="F70" s="3"/>
      <c r="G70" s="9">
        <v>33.600572428565997</v>
      </c>
      <c r="H70" s="9">
        <v>39.808616343340113</v>
      </c>
      <c r="I70" s="9">
        <v>56.701086642961123</v>
      </c>
      <c r="J70" s="9">
        <v>18.118985213892856</v>
      </c>
      <c r="K70" s="9">
        <v>44.094113455685566</v>
      </c>
      <c r="L70" s="9">
        <v>33.825980722398093</v>
      </c>
      <c r="M70" s="9">
        <v>54.064742928481067</v>
      </c>
      <c r="N70" s="9">
        <v>39.3287946256835</v>
      </c>
      <c r="O70" s="9">
        <v>108.57639684601095</v>
      </c>
      <c r="P70" s="9">
        <v>97.935523135770126</v>
      </c>
      <c r="Q70" s="9">
        <v>33.411281056091752</v>
      </c>
      <c r="R70" s="9">
        <v>70.050428416464939</v>
      </c>
      <c r="S70" s="9">
        <v>93.260375670522563</v>
      </c>
      <c r="T70" s="9">
        <v>27.855690936543539</v>
      </c>
      <c r="U70" s="9">
        <v>30.39182004259461</v>
      </c>
      <c r="V70" s="12">
        <v>36.376680981585288</v>
      </c>
    </row>
    <row r="71" spans="4:22" x14ac:dyDescent="0.2">
      <c r="D71" s="3" t="s">
        <v>122</v>
      </c>
      <c r="E71" s="3" t="s">
        <v>206</v>
      </c>
      <c r="F71" s="3"/>
      <c r="G71" s="8">
        <v>4.8000603566795643</v>
      </c>
      <c r="H71" s="8">
        <v>5.6981431538784202</v>
      </c>
      <c r="I71" s="8">
        <v>8.3442789015024506</v>
      </c>
      <c r="J71" s="8">
        <v>4.0373675039446413</v>
      </c>
      <c r="K71" s="8">
        <v>11.1419424107198</v>
      </c>
      <c r="L71" s="8">
        <v>4.6483830036980152</v>
      </c>
      <c r="M71" s="8">
        <v>7.7661040937690533</v>
      </c>
      <c r="N71" s="8">
        <v>3.8029686844183477</v>
      </c>
      <c r="O71" s="8">
        <v>9.5850211606947582</v>
      </c>
      <c r="P71" s="8">
        <v>7.8810310398725374</v>
      </c>
      <c r="Q71" s="8">
        <v>7.160504113608166</v>
      </c>
      <c r="R71" s="8">
        <v>10.684474091857384</v>
      </c>
      <c r="S71" s="8">
        <v>9.1425007361902946</v>
      </c>
      <c r="T71" s="8">
        <v>6.9754945606824759</v>
      </c>
      <c r="U71" s="8">
        <v>14.023913700911439</v>
      </c>
      <c r="V71" s="14">
        <v>8.8855257579645706</v>
      </c>
    </row>
    <row r="72" spans="4:22" x14ac:dyDescent="0.2">
      <c r="D72" s="4" t="s">
        <v>123</v>
      </c>
      <c r="E72" s="3" t="s">
        <v>240</v>
      </c>
      <c r="F72" s="3"/>
      <c r="G72" s="8">
        <v>13.545031143173409</v>
      </c>
      <c r="H72" s="8">
        <v>4.3187048395926348</v>
      </c>
      <c r="I72" s="8">
        <v>26.644928727506134</v>
      </c>
      <c r="J72" s="8">
        <v>8.1114013721252753</v>
      </c>
      <c r="K72" s="8">
        <v>6.0169817764850855</v>
      </c>
      <c r="L72" s="8">
        <v>18.048802140827938</v>
      </c>
      <c r="M72" s="8">
        <v>20.998148877311333</v>
      </c>
      <c r="N72" s="8">
        <v>66.513847165825737</v>
      </c>
      <c r="O72" s="8">
        <v>103.9877616391565</v>
      </c>
      <c r="P72" s="8">
        <v>129.58212538492177</v>
      </c>
      <c r="Q72" s="8">
        <v>41.348157511355872</v>
      </c>
      <c r="R72" s="8">
        <v>25.213572404321916</v>
      </c>
      <c r="S72" s="8">
        <v>83.626009472643972</v>
      </c>
      <c r="T72" s="8">
        <v>37.142799110641995</v>
      </c>
      <c r="U72" s="8">
        <v>0.5</v>
      </c>
      <c r="V72" s="14">
        <v>63.929957776882283</v>
      </c>
    </row>
    <row r="73" spans="4:22" x14ac:dyDescent="0.2">
      <c r="D73" s="4" t="s">
        <v>124</v>
      </c>
      <c r="E73" s="3" t="s">
        <v>234</v>
      </c>
      <c r="F73" s="3"/>
      <c r="G73" s="8">
        <v>3.2774767579141759</v>
      </c>
      <c r="H73" s="8">
        <v>6.2294864416923552</v>
      </c>
      <c r="I73" s="8">
        <v>0</v>
      </c>
      <c r="J73" s="8">
        <v>3.2588577238832244</v>
      </c>
      <c r="K73" s="8">
        <v>6.0911063511284276</v>
      </c>
      <c r="L73" s="8">
        <v>7.8787348216778881</v>
      </c>
      <c r="M73" s="8">
        <v>6.5995737758232531</v>
      </c>
      <c r="N73" s="8">
        <v>4.1770379610699244</v>
      </c>
      <c r="O73" s="8">
        <v>7.4963318185585059</v>
      </c>
      <c r="P73" s="8">
        <v>5.9829364385860897</v>
      </c>
      <c r="Q73" s="8">
        <v>20.61287729887254</v>
      </c>
      <c r="R73" s="8">
        <v>14.833693243229041</v>
      </c>
      <c r="S73" s="8">
        <v>6.2126415967819355</v>
      </c>
      <c r="T73" s="8">
        <v>8.3553325679140151</v>
      </c>
      <c r="U73" s="8">
        <v>5.3688542366159773</v>
      </c>
      <c r="V73" s="14">
        <v>7.1013141564224425</v>
      </c>
    </row>
    <row r="74" spans="4:22" x14ac:dyDescent="0.2">
      <c r="D74" s="6" t="s">
        <v>125</v>
      </c>
      <c r="E74" s="3"/>
      <c r="F74" s="3"/>
      <c r="G74" s="9">
        <v>917.5031888989439</v>
      </c>
      <c r="H74" s="9">
        <v>833.2087104858839</v>
      </c>
      <c r="I74" s="9">
        <v>1323.6464870344628</v>
      </c>
      <c r="J74" s="9">
        <v>520.62081883258259</v>
      </c>
      <c r="K74" s="9">
        <v>1017.9954864899858</v>
      </c>
      <c r="L74" s="9">
        <v>828.83322107513845</v>
      </c>
      <c r="M74" s="9">
        <v>1392.3820816179295</v>
      </c>
      <c r="N74" s="9">
        <v>1215.5072299185213</v>
      </c>
      <c r="O74" s="9">
        <v>2060.0418726138637</v>
      </c>
      <c r="P74" s="9">
        <v>2470.0844962906008</v>
      </c>
      <c r="Q74" s="9">
        <v>1022.0696245391448</v>
      </c>
      <c r="R74" s="9">
        <v>1234.2729902244619</v>
      </c>
      <c r="S74" s="9">
        <v>1748.3163698529793</v>
      </c>
      <c r="T74" s="9">
        <v>871.04994172420606</v>
      </c>
      <c r="U74" s="9">
        <v>730.66764685784915</v>
      </c>
      <c r="V74" s="12">
        <v>1171.9614070578041</v>
      </c>
    </row>
    <row r="75" spans="4:22" x14ac:dyDescent="0.2">
      <c r="D75" s="3" t="s">
        <v>126</v>
      </c>
      <c r="E75" s="3" t="s">
        <v>218</v>
      </c>
      <c r="F75" s="3"/>
      <c r="G75" s="8">
        <v>3.392924251092353</v>
      </c>
      <c r="H75" s="8">
        <v>1.9281374284929143</v>
      </c>
      <c r="I75" s="8">
        <v>4.6697597128760329</v>
      </c>
      <c r="J75" s="8">
        <v>2.0240087330721837</v>
      </c>
      <c r="K75" s="8">
        <v>2.8378984271921852</v>
      </c>
      <c r="L75" s="8">
        <v>3.6787824077092064</v>
      </c>
      <c r="M75" s="8">
        <v>4.3531463541164266</v>
      </c>
      <c r="N75" s="8">
        <v>12.178587705082924</v>
      </c>
      <c r="O75" s="8">
        <v>14.435142383060843</v>
      </c>
      <c r="P75" s="8">
        <v>16.408895356415073</v>
      </c>
      <c r="Q75" s="8">
        <v>9.8957838980910786</v>
      </c>
      <c r="R75" s="8">
        <v>12.788394974911629</v>
      </c>
      <c r="S75" s="8">
        <v>18.387627985175129</v>
      </c>
      <c r="T75" s="8">
        <v>8.5006971907733391</v>
      </c>
      <c r="U75" s="8">
        <v>6.7346207058030574</v>
      </c>
      <c r="V75" s="14">
        <v>12.066463851652641</v>
      </c>
    </row>
    <row r="76" spans="4:22" x14ac:dyDescent="0.2">
      <c r="D76" s="3" t="s">
        <v>127</v>
      </c>
      <c r="E76" s="3" t="s">
        <v>241</v>
      </c>
      <c r="F76" s="3"/>
      <c r="G76" s="8">
        <v>11.756730080489739</v>
      </c>
      <c r="H76" s="8">
        <v>3.1462574876199034</v>
      </c>
      <c r="I76" s="8">
        <v>29.126430748585747</v>
      </c>
      <c r="J76" s="8">
        <v>5.7090596414853065</v>
      </c>
      <c r="K76" s="8">
        <v>11.899999999999999</v>
      </c>
      <c r="L76" s="8">
        <v>9.3449562443763803</v>
      </c>
      <c r="M76" s="8">
        <v>11.874611529630375</v>
      </c>
      <c r="N76" s="8">
        <v>28.918303784428868</v>
      </c>
      <c r="O76" s="8">
        <v>102</v>
      </c>
      <c r="P76" s="8">
        <v>33.350218067395375</v>
      </c>
      <c r="Q76" s="8">
        <v>38.495250142433335</v>
      </c>
      <c r="R76" s="8">
        <v>29.361309987907266</v>
      </c>
      <c r="S76" s="8">
        <v>36.654032567148718</v>
      </c>
      <c r="T76" s="8">
        <v>35.587558042756768</v>
      </c>
      <c r="U76" s="8">
        <v>111.8</v>
      </c>
      <c r="V76" s="14">
        <v>68.574937319204707</v>
      </c>
    </row>
    <row r="77" spans="4:22" x14ac:dyDescent="0.2">
      <c r="D77" s="3" t="s">
        <v>128</v>
      </c>
      <c r="E77" s="3" t="s">
        <v>227</v>
      </c>
      <c r="F77" s="3"/>
      <c r="G77" s="8">
        <v>2.3226164739220585</v>
      </c>
      <c r="H77" s="8">
        <v>4.7425289805754414</v>
      </c>
      <c r="I77" s="8">
        <v>6.1767799574510809</v>
      </c>
      <c r="J77" s="8">
        <v>1.288332191984745</v>
      </c>
      <c r="K77" s="8">
        <v>8.5277118752269701</v>
      </c>
      <c r="L77" s="8">
        <v>2.8332233621784919</v>
      </c>
      <c r="M77" s="8">
        <v>2.9729774065584795</v>
      </c>
      <c r="N77" s="8">
        <v>6.5640560094380627</v>
      </c>
      <c r="O77" s="8">
        <v>12.28664995644024</v>
      </c>
      <c r="P77" s="8">
        <v>16.129612149119403</v>
      </c>
      <c r="Q77" s="8">
        <v>6.3</v>
      </c>
      <c r="R77" s="8">
        <v>7.1</v>
      </c>
      <c r="S77" s="8">
        <v>11.636775917159026</v>
      </c>
      <c r="T77" s="8">
        <v>4.7024432525390463</v>
      </c>
      <c r="U77" s="8">
        <v>5.3447928915355387</v>
      </c>
      <c r="V77" s="14">
        <v>5.8096274084573283</v>
      </c>
    </row>
    <row r="78" spans="4:22" x14ac:dyDescent="0.2">
      <c r="D78" s="3" t="s">
        <v>129</v>
      </c>
      <c r="E78" s="3" t="s">
        <v>232</v>
      </c>
      <c r="F78" s="3"/>
      <c r="G78" s="8">
        <v>16.963297944275176</v>
      </c>
      <c r="H78" s="8">
        <v>16.234062798460755</v>
      </c>
      <c r="I78" s="8">
        <v>33.104813272811128</v>
      </c>
      <c r="J78" s="8">
        <v>12.694404856813165</v>
      </c>
      <c r="K78" s="8">
        <v>33.847302943551853</v>
      </c>
      <c r="L78" s="8">
        <v>30.461920600037459</v>
      </c>
      <c r="M78" s="8">
        <v>32.5575731561852</v>
      </c>
      <c r="N78" s="8">
        <v>27.371206018550247</v>
      </c>
      <c r="O78" s="8">
        <v>24.357912116402769</v>
      </c>
      <c r="P78" s="8">
        <v>26.483457897589847</v>
      </c>
      <c r="Q78" s="8">
        <v>35.923821244176985</v>
      </c>
      <c r="R78" s="8">
        <v>45.226677520482603</v>
      </c>
      <c r="S78" s="8">
        <v>41.90409793271936</v>
      </c>
      <c r="T78" s="8">
        <v>41.433662975679077</v>
      </c>
      <c r="U78" s="8">
        <v>64.106616963181693</v>
      </c>
      <c r="V78" s="14">
        <v>43.473855618542999</v>
      </c>
    </row>
    <row r="79" spans="4:22" x14ac:dyDescent="0.2">
      <c r="D79" s="6" t="s">
        <v>130</v>
      </c>
      <c r="E79" s="3"/>
      <c r="F79" s="3"/>
      <c r="G79" s="8">
        <v>34.435568749779328</v>
      </c>
      <c r="H79" s="8">
        <v>26.050986695149014</v>
      </c>
      <c r="I79" s="8">
        <v>73.077783691723994</v>
      </c>
      <c r="J79" s="8">
        <v>21.715805423355398</v>
      </c>
      <c r="K79" s="8">
        <v>57.112913245971001</v>
      </c>
      <c r="L79" s="8">
        <v>46.318882614301543</v>
      </c>
      <c r="M79" s="8">
        <v>51.758308446490481</v>
      </c>
      <c r="N79" s="8">
        <v>75.032153517500106</v>
      </c>
      <c r="O79" s="8">
        <v>153.07970445590385</v>
      </c>
      <c r="P79" s="8">
        <v>92.372183470519701</v>
      </c>
      <c r="Q79" s="8">
        <v>90.614855284701406</v>
      </c>
      <c r="R79" s="8">
        <v>94.476382483301506</v>
      </c>
      <c r="S79" s="8">
        <v>108.58253440220224</v>
      </c>
      <c r="T79" s="8">
        <v>90.224361461748231</v>
      </c>
      <c r="U79" s="8">
        <v>187.98603056052028</v>
      </c>
      <c r="V79" s="14">
        <v>129.92488419785769</v>
      </c>
    </row>
    <row r="80" spans="4:22" x14ac:dyDescent="0.2">
      <c r="D80" s="4" t="s">
        <v>131</v>
      </c>
      <c r="E80" s="3" t="s">
        <v>247</v>
      </c>
      <c r="F80" s="3"/>
      <c r="G80" s="8">
        <v>0.60022429383102704</v>
      </c>
      <c r="H80" s="8">
        <v>0.70000000000000007</v>
      </c>
      <c r="I80" s="8">
        <v>3.1</v>
      </c>
      <c r="J80" s="8">
        <v>0.89999999999999991</v>
      </c>
      <c r="K80" s="8">
        <v>1.4000000000000001</v>
      </c>
      <c r="L80" s="8">
        <v>1.6</v>
      </c>
      <c r="M80" s="8">
        <v>1.4000000000000001</v>
      </c>
      <c r="N80" s="8">
        <v>1.3</v>
      </c>
      <c r="O80" s="8">
        <v>1</v>
      </c>
      <c r="P80" s="8">
        <v>1.5</v>
      </c>
      <c r="Q80" s="8">
        <v>1.7000000000000002</v>
      </c>
      <c r="R80" s="8">
        <v>3.9000000000000004</v>
      </c>
      <c r="S80" s="8">
        <v>1.6</v>
      </c>
      <c r="T80" s="8">
        <v>1.4000000000000001</v>
      </c>
      <c r="U80" s="8">
        <v>1.2</v>
      </c>
      <c r="V80" s="14">
        <v>3.1</v>
      </c>
    </row>
    <row r="81" spans="4:22" x14ac:dyDescent="0.2">
      <c r="D81" s="3" t="s">
        <v>132</v>
      </c>
      <c r="E81" s="3" t="s">
        <v>186</v>
      </c>
      <c r="F81" s="3"/>
      <c r="G81" s="8">
        <v>18.608390498499059</v>
      </c>
      <c r="H81" s="8">
        <v>12.513531062023882</v>
      </c>
      <c r="I81" s="8">
        <v>75.95119906209851</v>
      </c>
      <c r="J81" s="8">
        <v>8.0765222852826728</v>
      </c>
      <c r="K81" s="8">
        <v>19.155492012388468</v>
      </c>
      <c r="L81" s="8">
        <v>16.91420541584257</v>
      </c>
      <c r="M81" s="8">
        <v>22.335613004996958</v>
      </c>
      <c r="N81" s="8">
        <v>11.673602847366187</v>
      </c>
      <c r="O81" s="8">
        <v>9.7491109140665415</v>
      </c>
      <c r="P81" s="8">
        <v>13.063976437329476</v>
      </c>
      <c r="Q81" s="8">
        <v>20.519859249346972</v>
      </c>
      <c r="R81" s="8">
        <v>3.3989287659526441</v>
      </c>
      <c r="S81" s="8">
        <v>8.3602712574125135</v>
      </c>
      <c r="T81" s="8">
        <v>13.378867537481781</v>
      </c>
      <c r="U81" s="8">
        <v>5.1412058795198217</v>
      </c>
      <c r="V81" s="14">
        <v>20.223704573114727</v>
      </c>
    </row>
    <row r="82" spans="4:22" x14ac:dyDescent="0.2">
      <c r="D82" s="3" t="s">
        <v>133</v>
      </c>
      <c r="E82" s="3" t="s">
        <v>249</v>
      </c>
      <c r="F82" s="3"/>
      <c r="G82" s="8">
        <v>56.513558952596846</v>
      </c>
      <c r="H82" s="8">
        <v>51.174725432652068</v>
      </c>
      <c r="I82" s="8">
        <v>156.36140479157513</v>
      </c>
      <c r="J82" s="8">
        <v>31.56074657443704</v>
      </c>
      <c r="K82" s="8">
        <v>48.468256934782644</v>
      </c>
      <c r="L82" s="8">
        <v>60.051425647607985</v>
      </c>
      <c r="M82" s="8">
        <v>71.560530030287424</v>
      </c>
      <c r="N82" s="8">
        <v>42.915851802026843</v>
      </c>
      <c r="O82" s="8">
        <v>32.093221021815694</v>
      </c>
      <c r="P82" s="8">
        <v>45.207541197993216</v>
      </c>
      <c r="Q82" s="8">
        <v>48.359774334231311</v>
      </c>
      <c r="R82" s="8">
        <v>32.189009898489331</v>
      </c>
      <c r="S82" s="8">
        <v>49.8225936930898</v>
      </c>
      <c r="T82" s="8">
        <v>31.678813015003104</v>
      </c>
      <c r="U82" s="8">
        <v>20.501837623982738</v>
      </c>
      <c r="V82" s="14">
        <v>97.84232538587959</v>
      </c>
    </row>
    <row r="83" spans="4:22" x14ac:dyDescent="0.2">
      <c r="D83" s="4" t="s">
        <v>134</v>
      </c>
      <c r="E83" s="3" t="s">
        <v>198</v>
      </c>
      <c r="G83" s="8">
        <v>0.22104195483848588</v>
      </c>
      <c r="H83" s="8">
        <v>0.25011762113081293</v>
      </c>
      <c r="I83" s="8">
        <v>1.165450039203608</v>
      </c>
      <c r="J83" s="8">
        <v>0.53834821898019591</v>
      </c>
      <c r="K83" s="8">
        <v>4.1732777757393569</v>
      </c>
      <c r="L83" s="8">
        <v>1.352026193836068</v>
      </c>
      <c r="M83" s="8">
        <v>0.62999235032377743</v>
      </c>
      <c r="N83" s="8">
        <v>2.0599662976306501</v>
      </c>
      <c r="O83" s="8">
        <v>2.845453021487879</v>
      </c>
      <c r="P83" s="8">
        <v>3.1586825053426413</v>
      </c>
      <c r="Q83" s="8">
        <v>1.3489369846024302</v>
      </c>
      <c r="R83" s="8">
        <v>0.98449434693163973</v>
      </c>
      <c r="S83" s="8">
        <v>2.8822955124142307</v>
      </c>
      <c r="T83" s="8">
        <v>1.0910131577405384</v>
      </c>
      <c r="U83" s="8">
        <v>1.4033006559489216</v>
      </c>
      <c r="V83" s="14">
        <v>3.364292868375371</v>
      </c>
    </row>
    <row r="84" spans="4:22" x14ac:dyDescent="0.2">
      <c r="D84" s="3" t="s">
        <v>135</v>
      </c>
      <c r="E84" s="3" t="s">
        <v>187</v>
      </c>
      <c r="F84" s="3"/>
      <c r="G84" s="10">
        <v>22.472536385854411</v>
      </c>
      <c r="H84" s="10">
        <v>15.341375073914492</v>
      </c>
      <c r="I84" s="10">
        <v>83.559359318909969</v>
      </c>
      <c r="J84" s="10">
        <v>8.2061513676485411</v>
      </c>
      <c r="K84" s="10">
        <v>33.684396169424915</v>
      </c>
      <c r="L84" s="10">
        <v>17.239865760302038</v>
      </c>
      <c r="M84" s="10">
        <v>18.301493351992931</v>
      </c>
      <c r="N84" s="10">
        <v>25.149902133742977</v>
      </c>
      <c r="O84" s="10">
        <v>25.960543607683793</v>
      </c>
      <c r="P84" s="10">
        <v>55.365383797857135</v>
      </c>
      <c r="Q84" s="10">
        <v>22.795967831261464</v>
      </c>
      <c r="R84" s="10">
        <v>12.700086320768618</v>
      </c>
      <c r="S84" s="10">
        <v>24.412385146784143</v>
      </c>
      <c r="T84" s="10">
        <v>13.705491457126442</v>
      </c>
      <c r="U84" s="10">
        <v>26.644122044197882</v>
      </c>
      <c r="V84" s="15">
        <v>30.868097212950239</v>
      </c>
    </row>
    <row r="85" spans="4:22" x14ac:dyDescent="0.2">
      <c r="D85" s="6" t="s">
        <v>136</v>
      </c>
      <c r="E85" s="3"/>
      <c r="F85" s="3"/>
      <c r="G85" s="10">
        <v>97.81552779178881</v>
      </c>
      <c r="H85" s="10">
        <v>79.279749189721244</v>
      </c>
      <c r="I85" s="10">
        <v>317.03741321178723</v>
      </c>
      <c r="J85" s="10">
        <v>48.381768446348453</v>
      </c>
      <c r="K85" s="10">
        <v>105.48142289233539</v>
      </c>
      <c r="L85" s="10">
        <v>95.55752301758865</v>
      </c>
      <c r="M85" s="10">
        <v>112.82762873760107</v>
      </c>
      <c r="N85" s="10">
        <v>81.799323080766655</v>
      </c>
      <c r="O85" s="10">
        <v>70.648328565053916</v>
      </c>
      <c r="P85" s="10">
        <v>116.79558393852247</v>
      </c>
      <c r="Q85" s="10">
        <v>93.024538399442179</v>
      </c>
      <c r="R85" s="10">
        <v>49.272519332142231</v>
      </c>
      <c r="S85" s="10">
        <v>85.477545609700684</v>
      </c>
      <c r="T85" s="10">
        <v>59.854185167351865</v>
      </c>
      <c r="U85" s="10">
        <v>53.690466203649372</v>
      </c>
      <c r="V85" s="15">
        <v>152.29842004031994</v>
      </c>
    </row>
    <row r="86" spans="4:22" x14ac:dyDescent="0.2">
      <c r="D86" s="3" t="s">
        <v>137</v>
      </c>
      <c r="E86" s="3" t="s">
        <v>164</v>
      </c>
      <c r="F86" s="3"/>
      <c r="G86" s="10">
        <v>21.589639484144655</v>
      </c>
      <c r="H86" s="10">
        <v>21.630171649479198</v>
      </c>
      <c r="I86" s="10">
        <v>127.56088281699162</v>
      </c>
      <c r="J86" s="10">
        <v>22.781878808974724</v>
      </c>
      <c r="K86" s="10">
        <v>50.644144762337966</v>
      </c>
      <c r="L86" s="10">
        <v>35.569324724144352</v>
      </c>
      <c r="M86" s="10">
        <v>43.731816554585066</v>
      </c>
      <c r="N86" s="10">
        <v>25.808021149690511</v>
      </c>
      <c r="O86" s="10">
        <v>16.932566445087925</v>
      </c>
      <c r="P86" s="10">
        <v>18.626579174302012</v>
      </c>
      <c r="Q86" s="10">
        <v>50.950237807002701</v>
      </c>
      <c r="R86" s="10">
        <v>32.204761225119128</v>
      </c>
      <c r="S86" s="10">
        <v>40.146521678049112</v>
      </c>
      <c r="T86" s="10">
        <v>44.591144190272345</v>
      </c>
      <c r="U86" s="10">
        <v>22.94616441242961</v>
      </c>
      <c r="V86" s="15">
        <v>38.327131921622367</v>
      </c>
    </row>
    <row r="87" spans="4:22" x14ac:dyDescent="0.2">
      <c r="D87" s="3" t="s">
        <v>138</v>
      </c>
      <c r="E87" s="3" t="s">
        <v>165</v>
      </c>
      <c r="F87" s="3"/>
      <c r="G87" s="8">
        <v>6.3120880723922816</v>
      </c>
      <c r="H87" s="8">
        <v>6.5995529860051825</v>
      </c>
      <c r="I87" s="8">
        <v>50.020479247041287</v>
      </c>
      <c r="J87" s="8">
        <v>5.8775699046157035</v>
      </c>
      <c r="K87" s="8">
        <v>5.5740219423209005</v>
      </c>
      <c r="L87" s="8">
        <v>9.7882106132015707</v>
      </c>
      <c r="M87" s="8">
        <v>14.107028061657331</v>
      </c>
      <c r="N87" s="8">
        <v>4.3479355991800874</v>
      </c>
      <c r="O87" s="8">
        <v>2.8346393812684334</v>
      </c>
      <c r="P87" s="8">
        <v>2.5877911483855076</v>
      </c>
      <c r="Q87" s="8">
        <v>16.207470352199685</v>
      </c>
      <c r="R87" s="8">
        <v>8.3605347312627671</v>
      </c>
      <c r="S87" s="8">
        <v>7.3531835877276661</v>
      </c>
      <c r="T87" s="8">
        <v>10.089275435032938</v>
      </c>
      <c r="U87" s="8">
        <v>2.0188004440525735</v>
      </c>
      <c r="V87" s="14">
        <v>7.4144813229225992</v>
      </c>
    </row>
    <row r="88" spans="4:22" x14ac:dyDescent="0.2">
      <c r="D88" s="3" t="s">
        <v>139</v>
      </c>
      <c r="E88" s="3" t="s">
        <v>166</v>
      </c>
      <c r="F88" s="3"/>
      <c r="G88" s="8">
        <v>7.0525889478686352</v>
      </c>
      <c r="H88" s="8">
        <v>0.41798285772631727</v>
      </c>
      <c r="I88" s="8">
        <v>55.416068286044492</v>
      </c>
      <c r="J88" s="8">
        <v>36.2408119952389</v>
      </c>
      <c r="K88" s="8">
        <v>10.406045589243995</v>
      </c>
      <c r="L88" s="8">
        <v>6.8966908150512696</v>
      </c>
      <c r="M88" s="8">
        <v>6.6826688685454556</v>
      </c>
      <c r="N88" s="8">
        <v>5.7515581407144083</v>
      </c>
      <c r="O88" s="8">
        <v>3.8849365007768313</v>
      </c>
      <c r="P88" s="8">
        <v>0.94513362040559534</v>
      </c>
      <c r="Q88" s="8">
        <v>6.5578536515552859</v>
      </c>
      <c r="R88" s="8">
        <v>9.883215592358086</v>
      </c>
      <c r="S88" s="8">
        <v>7.6997494407207734</v>
      </c>
      <c r="T88" s="8">
        <v>5.705916909275226</v>
      </c>
      <c r="U88" s="8">
        <v>2.8328881460786404</v>
      </c>
      <c r="V88" s="14">
        <v>4.417291434107887</v>
      </c>
    </row>
    <row r="89" spans="4:22" x14ac:dyDescent="0.2">
      <c r="D89" s="3" t="s">
        <v>89</v>
      </c>
      <c r="E89" s="3" t="s">
        <v>167</v>
      </c>
      <c r="F89" s="3"/>
      <c r="G89" s="10">
        <v>28.830708071606939</v>
      </c>
      <c r="H89" s="10">
        <v>35.227514962891185</v>
      </c>
      <c r="I89" s="10">
        <v>128.57732009950354</v>
      </c>
      <c r="J89" s="10">
        <v>36.87680174957439</v>
      </c>
      <c r="K89" s="10">
        <v>29.252297683174056</v>
      </c>
      <c r="L89" s="10">
        <v>74.84709674003571</v>
      </c>
      <c r="M89" s="10">
        <v>58.804071211037737</v>
      </c>
      <c r="N89" s="10">
        <v>28.643724967534499</v>
      </c>
      <c r="O89" s="10">
        <v>19.283348156858018</v>
      </c>
      <c r="P89" s="10">
        <v>26.074597008603195</v>
      </c>
      <c r="Q89" s="10">
        <v>113.28511818304143</v>
      </c>
      <c r="R89" s="10">
        <v>44.441641190402052</v>
      </c>
      <c r="S89" s="10">
        <v>44.891589886959991</v>
      </c>
      <c r="T89" s="10">
        <v>108.72488254405138</v>
      </c>
      <c r="U89" s="10">
        <v>26.174403885699551</v>
      </c>
      <c r="V89" s="15">
        <v>55.610360760374569</v>
      </c>
    </row>
    <row r="90" spans="4:22" x14ac:dyDescent="0.2">
      <c r="D90" s="3" t="s">
        <v>140</v>
      </c>
      <c r="E90" s="3" t="s">
        <v>168</v>
      </c>
      <c r="F90" s="3"/>
      <c r="G90" s="10">
        <v>16.740824236521917</v>
      </c>
      <c r="H90" s="10">
        <v>24.922636674293798</v>
      </c>
      <c r="I90" s="10">
        <v>4.4755070760996132</v>
      </c>
      <c r="J90" s="10">
        <v>32.079062791438602</v>
      </c>
      <c r="K90" s="10">
        <v>80.341640969728843</v>
      </c>
      <c r="L90" s="10">
        <v>51.296535896355152</v>
      </c>
      <c r="M90" s="10">
        <v>98.365459678386372</v>
      </c>
      <c r="N90" s="10">
        <v>48.219012694045489</v>
      </c>
      <c r="O90" s="10">
        <v>38.56181383229179</v>
      </c>
      <c r="P90" s="10">
        <v>56.757764795334879</v>
      </c>
      <c r="Q90" s="10">
        <v>80.863702445094376</v>
      </c>
      <c r="R90" s="10">
        <v>80.019996751567646</v>
      </c>
      <c r="S90" s="10">
        <v>125.44363651480494</v>
      </c>
      <c r="T90" s="10">
        <v>70.639563747059967</v>
      </c>
      <c r="U90" s="10">
        <v>80.06513231919719</v>
      </c>
      <c r="V90" s="15">
        <v>75.386298707711191</v>
      </c>
    </row>
    <row r="91" spans="4:22" x14ac:dyDescent="0.2">
      <c r="D91" s="4" t="s">
        <v>141</v>
      </c>
      <c r="E91" s="3" t="s">
        <v>169</v>
      </c>
      <c r="F91" s="3"/>
      <c r="G91" s="8">
        <v>2.4520328551154207</v>
      </c>
      <c r="H91" s="8">
        <v>1.8664926168674956</v>
      </c>
      <c r="I91" s="8">
        <v>3.7619382977011453</v>
      </c>
      <c r="J91" s="8">
        <v>1.9254495851476603</v>
      </c>
      <c r="K91" s="8">
        <v>5.5087680244067316</v>
      </c>
      <c r="L91" s="8">
        <v>2.4515040561134018</v>
      </c>
      <c r="M91" s="8">
        <v>2.8191990720781908</v>
      </c>
      <c r="N91" s="8">
        <v>2.2740697372620584</v>
      </c>
      <c r="O91" s="8">
        <v>1.6920856991713156</v>
      </c>
      <c r="P91" s="8">
        <v>2.6478941005173762</v>
      </c>
      <c r="Q91" s="8">
        <v>2.2396849448486651</v>
      </c>
      <c r="R91" s="8">
        <v>2.3807306240440425</v>
      </c>
      <c r="S91" s="8">
        <v>3.7419555541814233</v>
      </c>
      <c r="T91" s="8">
        <v>4.3495469829280067</v>
      </c>
      <c r="U91" s="8">
        <v>3.0284227669084283</v>
      </c>
      <c r="V91" s="14">
        <v>5.7457358009890296</v>
      </c>
    </row>
    <row r="92" spans="4:22" x14ac:dyDescent="0.2">
      <c r="D92" s="6" t="s">
        <v>142</v>
      </c>
      <c r="E92" s="3"/>
      <c r="F92" s="3"/>
      <c r="G92" s="9">
        <v>82.977881667649825</v>
      </c>
      <c r="H92" s="9">
        <v>90.664351747263197</v>
      </c>
      <c r="I92" s="9">
        <v>369.81219582338167</v>
      </c>
      <c r="J92" s="9">
        <v>135.78157483498998</v>
      </c>
      <c r="K92" s="9">
        <v>181.72691897121246</v>
      </c>
      <c r="L92" s="9">
        <v>180.84936284490146</v>
      </c>
      <c r="M92" s="9">
        <v>224.51024344629016</v>
      </c>
      <c r="N92" s="9">
        <v>115.04432228842704</v>
      </c>
      <c r="O92" s="9">
        <v>83.189390015454308</v>
      </c>
      <c r="P92" s="9">
        <v>107.63975984754856</v>
      </c>
      <c r="Q92" s="9">
        <v>270.10406738374218</v>
      </c>
      <c r="R92" s="9">
        <v>177.29088011475369</v>
      </c>
      <c r="S92" s="9">
        <v>229.27663666244393</v>
      </c>
      <c r="T92" s="9">
        <v>244.10032980861985</v>
      </c>
      <c r="U92" s="9">
        <v>137.065811974366</v>
      </c>
      <c r="V92" s="12">
        <v>186.90129994772764</v>
      </c>
    </row>
    <row r="93" spans="4:22" x14ac:dyDescent="0.2">
      <c r="D93" s="6" t="s">
        <v>143</v>
      </c>
      <c r="E93" s="3"/>
      <c r="F93" s="3"/>
      <c r="G93" s="9">
        <v>180.79340945943864</v>
      </c>
      <c r="H93" s="9">
        <v>169.94410093698446</v>
      </c>
      <c r="I93" s="9">
        <v>686.8496090351689</v>
      </c>
      <c r="J93" s="9">
        <v>184.16334328133843</v>
      </c>
      <c r="K93" s="9">
        <v>287.20834186354784</v>
      </c>
      <c r="L93" s="9">
        <v>276.40688586249013</v>
      </c>
      <c r="M93" s="9">
        <v>337.33787218389125</v>
      </c>
      <c r="N93" s="9">
        <v>196.84364536919367</v>
      </c>
      <c r="O93" s="9">
        <v>153.83771858050821</v>
      </c>
      <c r="P93" s="9">
        <v>224.43534378607103</v>
      </c>
      <c r="Q93" s="9">
        <v>363.12860578318436</v>
      </c>
      <c r="R93" s="9">
        <v>226.56339944689591</v>
      </c>
      <c r="S93" s="9">
        <v>314.75418227214459</v>
      </c>
      <c r="T93" s="9">
        <v>303.95451497597173</v>
      </c>
      <c r="U93" s="9">
        <v>190.75627817801535</v>
      </c>
      <c r="V93" s="12">
        <v>339.19971998804755</v>
      </c>
    </row>
    <row r="94" spans="4:22" x14ac:dyDescent="0.2">
      <c r="D94" s="3" t="s">
        <v>144</v>
      </c>
      <c r="E94" s="3" t="s">
        <v>170</v>
      </c>
      <c r="F94" s="3"/>
      <c r="G94" s="9">
        <v>4246.8607586387352</v>
      </c>
      <c r="H94" s="9">
        <v>3206.5219279071148</v>
      </c>
      <c r="I94" s="9">
        <v>4611.8348494604688</v>
      </c>
      <c r="J94" s="9">
        <v>2369.9022682265586</v>
      </c>
      <c r="K94" s="9">
        <v>3525.6815947259875</v>
      </c>
      <c r="L94" s="9">
        <v>3532.8545570498864</v>
      </c>
      <c r="M94" s="9">
        <v>3290.2622230357924</v>
      </c>
      <c r="N94" s="9">
        <v>2699.360908296555</v>
      </c>
      <c r="O94" s="9">
        <v>3032.05736516465</v>
      </c>
      <c r="P94" s="9">
        <v>3747.2564339125825</v>
      </c>
      <c r="Q94" s="9">
        <v>3554.9426038996717</v>
      </c>
      <c r="R94" s="9">
        <v>3188.9534547324256</v>
      </c>
      <c r="S94" s="9">
        <v>3116.9830438464651</v>
      </c>
      <c r="T94" s="9">
        <v>3164.4282801457098</v>
      </c>
      <c r="U94" s="9">
        <v>1942.588750194368</v>
      </c>
      <c r="V94" s="12">
        <v>2968.986864477888</v>
      </c>
    </row>
    <row r="95" spans="4:22" x14ac:dyDescent="0.2">
      <c r="D95" s="3" t="s">
        <v>145</v>
      </c>
      <c r="E95" s="20" t="s">
        <v>242</v>
      </c>
      <c r="F95" s="3"/>
      <c r="G95" s="9">
        <v>904.94777178243908</v>
      </c>
      <c r="H95" s="9">
        <v>40.199739169034089</v>
      </c>
      <c r="I95" s="9">
        <v>1130.249245922919</v>
      </c>
      <c r="J95" s="9">
        <v>723.53054059406531</v>
      </c>
      <c r="K95" s="9">
        <v>1091.4596589162825</v>
      </c>
      <c r="L95" s="9">
        <v>1849.8400514483492</v>
      </c>
      <c r="M95" s="9">
        <v>1188.9479658738574</v>
      </c>
      <c r="N95" s="9">
        <v>548.89920089903273</v>
      </c>
      <c r="O95" s="9">
        <v>581.35039178940906</v>
      </c>
      <c r="P95" s="9">
        <v>828.42974083992033</v>
      </c>
      <c r="Q95" s="9">
        <v>1642.4762632420807</v>
      </c>
      <c r="R95" s="9">
        <v>923.60287134705209</v>
      </c>
      <c r="S95" s="9">
        <v>1408.4371596055571</v>
      </c>
      <c r="T95" s="9">
        <v>1033.181131750142</v>
      </c>
      <c r="U95" s="9">
        <v>531.88934912974503</v>
      </c>
      <c r="V95" s="12">
        <v>1273.5370172233456</v>
      </c>
    </row>
    <row r="96" spans="4:22" x14ac:dyDescent="0.2">
      <c r="D96" s="3" t="s">
        <v>146</v>
      </c>
      <c r="E96" s="20" t="s">
        <v>250</v>
      </c>
      <c r="F96" s="3"/>
      <c r="G96" s="10">
        <v>18.335668465321174</v>
      </c>
      <c r="H96" s="8">
        <v>0</v>
      </c>
      <c r="I96" s="8">
        <v>0</v>
      </c>
      <c r="J96" s="10">
        <v>28.277246197168061</v>
      </c>
      <c r="K96" s="10">
        <v>56.317554229672567</v>
      </c>
      <c r="L96" s="10">
        <v>46.946259652433334</v>
      </c>
      <c r="M96" s="8">
        <v>0</v>
      </c>
      <c r="N96" s="10">
        <v>36.693952201261126</v>
      </c>
      <c r="O96" s="10">
        <v>30.237856750707472</v>
      </c>
      <c r="P96" s="10">
        <v>44.062361195548959</v>
      </c>
      <c r="Q96" s="10">
        <v>32.571116004841741</v>
      </c>
      <c r="R96" s="10">
        <v>20.604719402456027</v>
      </c>
      <c r="S96" s="10">
        <v>34.446543204054102</v>
      </c>
      <c r="T96" s="10">
        <v>36.34839135840862</v>
      </c>
      <c r="U96" s="10">
        <v>10.195235760644215</v>
      </c>
      <c r="V96" s="15">
        <v>36.138324870737712</v>
      </c>
    </row>
    <row r="97" spans="4:22" x14ac:dyDescent="0.2">
      <c r="D97" s="6" t="s">
        <v>147</v>
      </c>
      <c r="E97" s="20"/>
      <c r="F97" s="3"/>
      <c r="G97" s="9">
        <v>5170.1441988864963</v>
      </c>
      <c r="H97" s="9">
        <v>3246.7216670761486</v>
      </c>
      <c r="I97" s="9">
        <v>5742.0840953833886</v>
      </c>
      <c r="J97" s="9">
        <v>3121.710055017792</v>
      </c>
      <c r="K97" s="9">
        <v>4673.4588078719426</v>
      </c>
      <c r="L97" s="9">
        <v>5429.6408681506691</v>
      </c>
      <c r="M97" s="9">
        <v>4479.2101889096502</v>
      </c>
      <c r="N97" s="9">
        <v>3284.9540613968484</v>
      </c>
      <c r="O97" s="9">
        <v>3643.6456137047667</v>
      </c>
      <c r="P97" s="9">
        <v>4619.7485359480515</v>
      </c>
      <c r="Q97" s="9">
        <v>5229.9899831465937</v>
      </c>
      <c r="R97" s="9">
        <v>4133.1610454819338</v>
      </c>
      <c r="S97" s="9">
        <v>4559.8667466560764</v>
      </c>
      <c r="T97" s="9">
        <v>4233.9578032542604</v>
      </c>
      <c r="U97" s="9">
        <v>2484.6733350847571</v>
      </c>
      <c r="V97" s="12">
        <v>4278.6622065719712</v>
      </c>
    </row>
    <row r="98" spans="4:22" x14ac:dyDescent="0.2">
      <c r="D98" s="4" t="s">
        <v>148</v>
      </c>
      <c r="E98" s="20" t="s">
        <v>251</v>
      </c>
      <c r="F98" s="3"/>
      <c r="G98" s="9">
        <v>3335.4595997073202</v>
      </c>
      <c r="H98" s="9">
        <v>2989.7185134912729</v>
      </c>
      <c r="I98" s="9">
        <v>4378.0520922118139</v>
      </c>
      <c r="J98" s="9">
        <v>2363.170797210244</v>
      </c>
      <c r="K98" s="9">
        <v>3946.6680835378393</v>
      </c>
      <c r="L98" s="9">
        <v>3685.6326074429558</v>
      </c>
      <c r="M98" s="9">
        <v>3565.4702028103848</v>
      </c>
      <c r="N98" s="9">
        <v>2674.4171217134685</v>
      </c>
      <c r="O98" s="9">
        <v>2453.1765566792251</v>
      </c>
      <c r="P98" s="9">
        <v>2825.6877984243147</v>
      </c>
      <c r="Q98" s="9">
        <v>3392.1807456559118</v>
      </c>
      <c r="R98" s="9">
        <v>2805.3926672338075</v>
      </c>
      <c r="S98" s="9">
        <v>2714.3937475097191</v>
      </c>
      <c r="T98" s="9">
        <v>3624.4994385392811</v>
      </c>
      <c r="U98" s="9">
        <v>1605.6757374509889</v>
      </c>
      <c r="V98" s="12">
        <v>2924.6358194219015</v>
      </c>
    </row>
    <row r="99" spans="4:22" x14ac:dyDescent="0.2">
      <c r="D99" s="3" t="s">
        <v>149</v>
      </c>
      <c r="E99" s="20" t="s">
        <v>243</v>
      </c>
      <c r="F99" s="3"/>
      <c r="G99" s="9">
        <v>23.823973827166704</v>
      </c>
      <c r="H99" s="9">
        <v>18.678283445690646</v>
      </c>
      <c r="I99" s="9">
        <v>164.1</v>
      </c>
      <c r="J99" s="9">
        <v>23.5</v>
      </c>
      <c r="K99" s="9">
        <v>112.4</v>
      </c>
      <c r="L99" s="9">
        <v>35.196615957797462</v>
      </c>
      <c r="M99" s="9">
        <v>53.306169194685069</v>
      </c>
      <c r="N99" s="9">
        <v>14.751214979835874</v>
      </c>
      <c r="O99" s="9">
        <v>18.309862817430481</v>
      </c>
      <c r="P99" s="9">
        <v>15.206401847166864</v>
      </c>
      <c r="Q99" s="9">
        <v>30.300528190309677</v>
      </c>
      <c r="R99" s="9">
        <v>19.113770612750002</v>
      </c>
      <c r="S99" s="9">
        <v>17.629499539057434</v>
      </c>
      <c r="T99" s="9">
        <v>23.852964217980769</v>
      </c>
      <c r="U99" s="9">
        <v>5.7209386361884835</v>
      </c>
      <c r="V99" s="12">
        <v>80.83577853673971</v>
      </c>
    </row>
    <row r="100" spans="4:22" x14ac:dyDescent="0.2">
      <c r="D100" s="6" t="s">
        <v>150</v>
      </c>
      <c r="E100" s="20"/>
      <c r="F100" s="3"/>
      <c r="G100" s="9">
        <v>3359.283573534487</v>
      </c>
      <c r="H100" s="9">
        <v>3008.3967969369637</v>
      </c>
      <c r="I100" s="9">
        <v>4542.1520922118143</v>
      </c>
      <c r="J100" s="9">
        <v>2386.670797210244</v>
      </c>
      <c r="K100" s="9">
        <v>4059.0680835378398</v>
      </c>
      <c r="L100" s="9">
        <v>3720.8292234007531</v>
      </c>
      <c r="M100" s="9">
        <v>3618.7763720050702</v>
      </c>
      <c r="N100" s="9">
        <v>2689.1683366933048</v>
      </c>
      <c r="O100" s="9">
        <v>2471.4864194966553</v>
      </c>
      <c r="P100" s="9">
        <v>2840.8942002714816</v>
      </c>
      <c r="Q100" s="9">
        <v>3422.4812738462215</v>
      </c>
      <c r="R100" s="9">
        <v>2824.5064378465577</v>
      </c>
      <c r="S100" s="9">
        <v>2732.0232470487763</v>
      </c>
      <c r="T100" s="9">
        <v>3648.3524027572621</v>
      </c>
      <c r="U100" s="9">
        <v>1611.3966760871772</v>
      </c>
      <c r="V100" s="12">
        <v>3005.4715979586408</v>
      </c>
    </row>
    <row r="101" spans="4:22" x14ac:dyDescent="0.2">
      <c r="D101" s="4" t="s">
        <v>151</v>
      </c>
      <c r="E101" s="20"/>
      <c r="F101" s="3"/>
      <c r="G101" s="8">
        <v>0</v>
      </c>
      <c r="H101" s="8">
        <v>0</v>
      </c>
      <c r="I101" s="8">
        <v>100.39845241627903</v>
      </c>
      <c r="J101" s="8">
        <v>0</v>
      </c>
      <c r="K101" s="8">
        <v>1.7419610709891713</v>
      </c>
      <c r="L101" s="8">
        <v>1.9602556424695872</v>
      </c>
      <c r="M101" s="8">
        <v>4.4856756959212003</v>
      </c>
      <c r="N101" s="8">
        <v>2.9</v>
      </c>
      <c r="O101" s="8">
        <v>3</v>
      </c>
      <c r="P101" s="8">
        <v>1.874727730556015</v>
      </c>
      <c r="Q101" s="8">
        <v>8.4193050073221283</v>
      </c>
      <c r="R101" s="8">
        <v>1.6058213645721098</v>
      </c>
      <c r="S101" s="8">
        <v>2.7736617557288081</v>
      </c>
      <c r="T101" s="8">
        <v>4.3</v>
      </c>
      <c r="U101" s="8">
        <v>5.4720459390041576</v>
      </c>
      <c r="V101" s="14">
        <v>3.7918609473039999</v>
      </c>
    </row>
    <row r="102" spans="4:22" x14ac:dyDescent="0.2">
      <c r="D102" s="6" t="s">
        <v>152</v>
      </c>
      <c r="E102" s="20"/>
      <c r="F102" s="3"/>
      <c r="G102" s="9">
        <v>8710.2211818804226</v>
      </c>
      <c r="H102" s="9">
        <v>6425.0625649500962</v>
      </c>
      <c r="I102" s="9">
        <v>10971.08579663037</v>
      </c>
      <c r="J102" s="9">
        <v>5692.5441955093738</v>
      </c>
      <c r="K102" s="9">
        <v>9019.7352332733299</v>
      </c>
      <c r="L102" s="9">
        <v>9426.8769774139109</v>
      </c>
      <c r="M102" s="9">
        <v>8435.3244330986108</v>
      </c>
      <c r="N102" s="9">
        <v>6170.966043459347</v>
      </c>
      <c r="O102" s="9">
        <v>6268.9697517819313</v>
      </c>
      <c r="P102" s="9">
        <v>7685.0780800056045</v>
      </c>
      <c r="Q102" s="9">
        <v>9015.599862776</v>
      </c>
      <c r="R102" s="9">
        <v>7184.2308827753868</v>
      </c>
      <c r="S102" s="9">
        <v>7606.6441759769978</v>
      </c>
      <c r="T102" s="9">
        <v>8186.264720987494</v>
      </c>
      <c r="U102" s="9">
        <v>4286.8262893499505</v>
      </c>
      <c r="V102" s="12">
        <v>7623.333524518659</v>
      </c>
    </row>
    <row r="103" spans="4:22" x14ac:dyDescent="0.2">
      <c r="D103" s="3" t="s">
        <v>153</v>
      </c>
      <c r="E103" s="20" t="s">
        <v>195</v>
      </c>
      <c r="F103" s="3"/>
      <c r="G103" s="8">
        <v>0.91007304503780351</v>
      </c>
      <c r="H103" s="8">
        <v>0.4</v>
      </c>
      <c r="I103" s="8">
        <v>2.3273149891067422</v>
      </c>
      <c r="J103" s="8">
        <v>0.32990008339970611</v>
      </c>
      <c r="K103" s="8">
        <v>0.72954196834685137</v>
      </c>
      <c r="L103" s="8">
        <v>0.59255701244814762</v>
      </c>
      <c r="M103" s="8">
        <v>0.82901155926749337</v>
      </c>
      <c r="N103" s="8">
        <v>0.36704041083395372</v>
      </c>
      <c r="O103" s="8">
        <v>0.29850947416035783</v>
      </c>
      <c r="P103" s="8">
        <v>0.27788350624650743</v>
      </c>
      <c r="Q103" s="8">
        <v>0.79731940944502544</v>
      </c>
      <c r="R103" s="8">
        <v>0.80296383661810689</v>
      </c>
      <c r="S103" s="8">
        <v>0.44028606605124748</v>
      </c>
      <c r="T103" s="8">
        <v>0.44205154056020313</v>
      </c>
      <c r="U103" s="8">
        <v>0.25949425499676521</v>
      </c>
      <c r="V103" s="14">
        <v>0.29854991006436715</v>
      </c>
    </row>
    <row r="104" spans="4:22" x14ac:dyDescent="0.2">
      <c r="D104" s="3" t="s">
        <v>154</v>
      </c>
      <c r="E104" s="20" t="s">
        <v>235</v>
      </c>
      <c r="F104" s="3"/>
      <c r="G104" s="8">
        <v>0</v>
      </c>
      <c r="H104" s="8">
        <v>0</v>
      </c>
      <c r="I104" s="8">
        <v>3.4504141052779675</v>
      </c>
      <c r="J104" s="8">
        <v>1.7623795279312651</v>
      </c>
      <c r="K104" s="8">
        <v>3.1239628978602996</v>
      </c>
      <c r="L104" s="8">
        <v>2.9749999256402058</v>
      </c>
      <c r="M104" s="8">
        <v>2.6363701638519199</v>
      </c>
      <c r="N104" s="8">
        <v>2.2438665999182499</v>
      </c>
      <c r="O104" s="8">
        <v>2.6072642249140721</v>
      </c>
      <c r="P104" s="8">
        <v>2.7034199528387308</v>
      </c>
      <c r="Q104" s="8">
        <v>2.9413279015758729</v>
      </c>
      <c r="R104" s="8">
        <v>6.8197888803566027</v>
      </c>
      <c r="S104" s="8">
        <v>3.2663109453078079</v>
      </c>
      <c r="T104" s="8">
        <v>3.477881092452646</v>
      </c>
      <c r="U104" s="8">
        <v>1.9664903299550454</v>
      </c>
      <c r="V104" s="14">
        <v>1.4714242705526857</v>
      </c>
    </row>
    <row r="105" spans="4:22" x14ac:dyDescent="0.2">
      <c r="D105" s="4" t="s">
        <v>155</v>
      </c>
      <c r="E105" s="20" t="s">
        <v>244</v>
      </c>
      <c r="F105" s="3"/>
      <c r="G105" s="8">
        <v>7.3178538227740821</v>
      </c>
      <c r="H105" s="8">
        <v>5.0015320731911297</v>
      </c>
      <c r="I105" s="8">
        <v>14.8</v>
      </c>
      <c r="J105" s="8">
        <v>2.3806627007521834</v>
      </c>
      <c r="K105" s="8">
        <v>4.4844814679002711</v>
      </c>
      <c r="L105" s="8">
        <v>3.3195898513320317</v>
      </c>
      <c r="M105" s="8">
        <v>3.3845185546124528</v>
      </c>
      <c r="N105" s="8">
        <v>1.8831471735859</v>
      </c>
      <c r="O105" s="8">
        <v>2.6389924009979997</v>
      </c>
      <c r="P105" s="8">
        <v>1.7195755868654625</v>
      </c>
      <c r="Q105" s="8">
        <v>1.6585487546191746</v>
      </c>
      <c r="R105" s="8">
        <v>1.2084975646931575</v>
      </c>
      <c r="S105" s="8">
        <v>2.3765657537586153</v>
      </c>
      <c r="T105" s="8">
        <v>4.0600955519869997</v>
      </c>
      <c r="U105" s="8">
        <v>0.44781447410305514</v>
      </c>
      <c r="V105" s="14">
        <v>1.4748556116008</v>
      </c>
    </row>
    <row r="106" spans="4:22" x14ac:dyDescent="0.2">
      <c r="D106" s="4" t="s">
        <v>156</v>
      </c>
      <c r="E106" s="20" t="s">
        <v>245</v>
      </c>
      <c r="F106" s="3"/>
      <c r="G106" s="8">
        <v>0.21389402293407411</v>
      </c>
      <c r="H106" s="8">
        <v>0.70000000000000007</v>
      </c>
      <c r="I106" s="8">
        <v>0.60278836339350483</v>
      </c>
      <c r="J106" s="8">
        <v>0.26186377644037145</v>
      </c>
      <c r="K106" s="8">
        <v>0.6413833375195428</v>
      </c>
      <c r="L106" s="8">
        <v>2.6</v>
      </c>
      <c r="M106" s="8">
        <v>1.2893428134972735</v>
      </c>
      <c r="N106" s="8">
        <v>4.3708989334794506</v>
      </c>
      <c r="O106" s="8">
        <v>2.8647822291799159</v>
      </c>
      <c r="P106" s="8">
        <v>3.2671736193151046</v>
      </c>
      <c r="Q106" s="8">
        <v>1.591938399070508</v>
      </c>
      <c r="R106" s="8">
        <v>8.0688980259572745</v>
      </c>
      <c r="S106" s="8">
        <v>4.0788010492707301</v>
      </c>
      <c r="T106" s="8">
        <v>2.494000992087769</v>
      </c>
      <c r="U106" s="8">
        <v>5.2343662958378987</v>
      </c>
      <c r="V106" s="14">
        <v>1.7000000000000002</v>
      </c>
    </row>
    <row r="107" spans="4:22" x14ac:dyDescent="0.2">
      <c r="D107" s="6" t="s">
        <v>157</v>
      </c>
      <c r="E107" s="3"/>
      <c r="F107" s="3"/>
      <c r="G107" s="8">
        <v>7.531747845708157</v>
      </c>
      <c r="H107" s="8">
        <v>5.701532073191129</v>
      </c>
      <c r="I107" s="8">
        <v>15.402788363393505</v>
      </c>
      <c r="J107" s="8">
        <v>2.642526477192555</v>
      </c>
      <c r="K107" s="8">
        <v>5.1258648054198144</v>
      </c>
      <c r="L107" s="8">
        <v>5.9195898513320326</v>
      </c>
      <c r="M107" s="8">
        <v>4.6738613681097263</v>
      </c>
      <c r="N107" s="8">
        <v>6.2540461070653492</v>
      </c>
      <c r="O107" s="8">
        <v>5.5037746301779151</v>
      </c>
      <c r="P107" s="8">
        <v>4.9867492061805674</v>
      </c>
      <c r="Q107" s="8">
        <v>3.2504871536896829</v>
      </c>
      <c r="R107" s="8">
        <v>9.277395590650432</v>
      </c>
      <c r="S107" s="8">
        <v>6.4553668030293458</v>
      </c>
      <c r="T107" s="8">
        <v>6.5540965440747687</v>
      </c>
      <c r="U107" s="8">
        <v>5.6821807699409543</v>
      </c>
      <c r="V107" s="14">
        <v>3.1748556116007998</v>
      </c>
    </row>
    <row r="108" spans="4:22" x14ac:dyDescent="0.2">
      <c r="D108" s="1" t="s">
        <v>158</v>
      </c>
      <c r="E108" s="18"/>
      <c r="F108" s="18"/>
      <c r="G108" s="9">
        <f t="shared" ref="G108:V108" si="0">SUM(G4:G26,G28:G42,G44:G52,G54:G55,G57:G61,G63:G73,G75:G78,G80:G84,G86:G91,G94:G96,G98:G99,G101,G103:G106)</f>
        <v>10320.584581538513</v>
      </c>
      <c r="H108" s="9">
        <f t="shared" si="0"/>
        <v>8074.7327549622714</v>
      </c>
      <c r="I108" s="9">
        <f t="shared" si="0"/>
        <v>13802.260193663114</v>
      </c>
      <c r="J108" s="9">
        <f t="shared" si="0"/>
        <v>6765.9188574221662</v>
      </c>
      <c r="K108" s="9">
        <f t="shared" si="0"/>
        <v>10874.434833399986</v>
      </c>
      <c r="L108" s="9">
        <f t="shared" si="0"/>
        <v>11094.338626506389</v>
      </c>
      <c r="M108" s="9">
        <f t="shared" si="0"/>
        <v>10818.663234037116</v>
      </c>
      <c r="N108" s="9">
        <f t="shared" si="0"/>
        <v>8321.0494743067156</v>
      </c>
      <c r="O108" s="9">
        <f t="shared" si="0"/>
        <v>9602.9258436242199</v>
      </c>
      <c r="P108" s="9">
        <f t="shared" si="0"/>
        <v>11692.615098981401</v>
      </c>
      <c r="Q108" s="9">
        <f t="shared" si="0"/>
        <v>11107.762911270478</v>
      </c>
      <c r="R108" s="9">
        <f t="shared" si="0"/>
        <v>9357.1130048420036</v>
      </c>
      <c r="S108" s="9">
        <f t="shared" si="0"/>
        <v>10643.700919588655</v>
      </c>
      <c r="T108" s="9">
        <f t="shared" si="0"/>
        <v>9936.8541396800993</v>
      </c>
      <c r="U108" s="9">
        <f t="shared" si="0"/>
        <v>5983.0346664961144</v>
      </c>
      <c r="V108" s="9">
        <f t="shared" si="0"/>
        <v>9989.773181505594</v>
      </c>
    </row>
    <row r="109" spans="4:22" ht="25.5" x14ac:dyDescent="0.2">
      <c r="D109" s="1" t="s">
        <v>159</v>
      </c>
      <c r="E109" s="18"/>
      <c r="F109" s="18"/>
      <c r="G109" s="9">
        <f t="shared" ref="G109:V109" si="1">SUM(G43,G103)</f>
        <v>95.700028710627848</v>
      </c>
      <c r="H109" s="9">
        <f t="shared" si="1"/>
        <v>111.68243783001796</v>
      </c>
      <c r="I109" s="9">
        <f t="shared" si="1"/>
        <v>218.27550852477336</v>
      </c>
      <c r="J109" s="9">
        <f t="shared" si="1"/>
        <v>75.763454956092033</v>
      </c>
      <c r="K109" s="9">
        <f t="shared" si="1"/>
        <v>162.12547938259038</v>
      </c>
      <c r="L109" s="9">
        <f t="shared" si="1"/>
        <v>122.57046134039707</v>
      </c>
      <c r="M109" s="9">
        <f t="shared" si="1"/>
        <v>124.62357084810591</v>
      </c>
      <c r="N109" s="9">
        <f t="shared" si="1"/>
        <v>109.19985010309139</v>
      </c>
      <c r="O109" s="9">
        <f t="shared" si="1"/>
        <v>125.17313763462823</v>
      </c>
      <c r="P109" s="9">
        <f t="shared" si="1"/>
        <v>151.48423956072372</v>
      </c>
      <c r="Q109" s="9">
        <f t="shared" si="1"/>
        <v>190.25257369232287</v>
      </c>
      <c r="R109" s="9">
        <f t="shared" si="1"/>
        <v>120.26399334257854</v>
      </c>
      <c r="S109" s="9">
        <f t="shared" si="1"/>
        <v>216.18495892501545</v>
      </c>
      <c r="T109" s="9">
        <f t="shared" si="1"/>
        <v>104.8088612909545</v>
      </c>
      <c r="U109" s="9">
        <f t="shared" si="1"/>
        <v>61.623738651705629</v>
      </c>
      <c r="V109" s="9">
        <f t="shared" si="1"/>
        <v>147.38516887578825</v>
      </c>
    </row>
    <row r="110" spans="4:22" ht="25.5" x14ac:dyDescent="0.2">
      <c r="D110" s="1" t="s">
        <v>160</v>
      </c>
      <c r="E110" s="18"/>
      <c r="F110" s="18"/>
      <c r="G110" s="9">
        <f t="shared" ref="G110:V110" si="2">SUM(G74,G79,G80)</f>
        <v>952.5389819425543</v>
      </c>
      <c r="H110" s="9">
        <f t="shared" si="2"/>
        <v>859.95969718103299</v>
      </c>
      <c r="I110" s="9">
        <f t="shared" si="2"/>
        <v>1399.8242707261866</v>
      </c>
      <c r="J110" s="9">
        <f t="shared" si="2"/>
        <v>543.23662425593795</v>
      </c>
      <c r="K110" s="9">
        <f t="shared" si="2"/>
        <v>1076.5083997359568</v>
      </c>
      <c r="L110" s="9">
        <f t="shared" si="2"/>
        <v>876.75210368943999</v>
      </c>
      <c r="M110" s="9">
        <f t="shared" si="2"/>
        <v>1445.5403900644201</v>
      </c>
      <c r="N110" s="9">
        <f t="shared" si="2"/>
        <v>1291.8393834360213</v>
      </c>
      <c r="O110" s="9">
        <f t="shared" si="2"/>
        <v>2214.1215770697677</v>
      </c>
      <c r="P110" s="9">
        <f t="shared" si="2"/>
        <v>2563.9566797611205</v>
      </c>
      <c r="Q110" s="9">
        <f t="shared" si="2"/>
        <v>1114.3844798238463</v>
      </c>
      <c r="R110" s="9">
        <f t="shared" si="2"/>
        <v>1332.6493727077634</v>
      </c>
      <c r="S110" s="9">
        <f t="shared" si="2"/>
        <v>1858.4989042551815</v>
      </c>
      <c r="T110" s="9">
        <f t="shared" si="2"/>
        <v>962.67430318595427</v>
      </c>
      <c r="U110" s="9">
        <f t="shared" si="2"/>
        <v>919.85367741836944</v>
      </c>
      <c r="V110" s="9">
        <f t="shared" si="2"/>
        <v>1304.9862912556616</v>
      </c>
    </row>
    <row r="111" spans="4:22" ht="25.5" x14ac:dyDescent="0.2">
      <c r="D111" s="1" t="s">
        <v>161</v>
      </c>
      <c r="E111" s="18"/>
      <c r="F111" s="18"/>
      <c r="G111" s="9">
        <f t="shared" ref="G111:V111" si="3">SUM(G102,G104)</f>
        <v>8710.2211818804226</v>
      </c>
      <c r="H111" s="9">
        <f t="shared" si="3"/>
        <v>6425.0625649500962</v>
      </c>
      <c r="I111" s="9">
        <f t="shared" si="3"/>
        <v>10974.536210735649</v>
      </c>
      <c r="J111" s="9">
        <f t="shared" si="3"/>
        <v>5694.3065750373053</v>
      </c>
      <c r="K111" s="9">
        <f t="shared" si="3"/>
        <v>9022.85919617119</v>
      </c>
      <c r="L111" s="9">
        <f t="shared" si="3"/>
        <v>9429.851977339551</v>
      </c>
      <c r="M111" s="9">
        <f t="shared" si="3"/>
        <v>8437.9608032624619</v>
      </c>
      <c r="N111" s="9">
        <f t="shared" si="3"/>
        <v>6173.209910059265</v>
      </c>
      <c r="O111" s="9">
        <f t="shared" si="3"/>
        <v>6271.577016006845</v>
      </c>
      <c r="P111" s="9">
        <f t="shared" si="3"/>
        <v>7687.7814999584434</v>
      </c>
      <c r="Q111" s="9">
        <f t="shared" si="3"/>
        <v>9018.5411906775753</v>
      </c>
      <c r="R111" s="9">
        <f t="shared" si="3"/>
        <v>7191.0506716557438</v>
      </c>
      <c r="S111" s="9">
        <f t="shared" si="3"/>
        <v>7609.9104869223056</v>
      </c>
      <c r="T111" s="9">
        <f t="shared" si="3"/>
        <v>8189.7426020799467</v>
      </c>
      <c r="U111" s="9">
        <f t="shared" si="3"/>
        <v>4288.7927796799058</v>
      </c>
      <c r="V111" s="9">
        <f t="shared" si="3"/>
        <v>7624.8049487892113</v>
      </c>
    </row>
  </sheetData>
  <conditionalFormatting sqref="G4:V107">
    <cfRule type="cellIs" dxfId="8" priority="1" stopIfTrue="1" operator="greaterThan">
      <formula>#REF!</formula>
    </cfRule>
    <cfRule type="cellIs" dxfId="7" priority="2" stopIfTrue="1" operator="lessThan">
      <formula>#REF!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4"/>
  <sheetViews>
    <sheetView topLeftCell="A85" workbookViewId="0">
      <selection activeCell="A96" sqref="A96"/>
    </sheetView>
  </sheetViews>
  <sheetFormatPr defaultRowHeight="12.75" x14ac:dyDescent="0.2"/>
  <sheetData>
    <row r="2" spans="1:7" x14ac:dyDescent="0.2">
      <c r="A2" s="22" t="s">
        <v>258</v>
      </c>
      <c r="B2" s="21" t="s">
        <v>252</v>
      </c>
      <c r="C2" s="21" t="s">
        <v>253</v>
      </c>
      <c r="D2" s="21" t="s">
        <v>254</v>
      </c>
      <c r="E2" s="21" t="s">
        <v>255</v>
      </c>
      <c r="F2" s="21" t="s">
        <v>256</v>
      </c>
      <c r="G2" s="21" t="s">
        <v>257</v>
      </c>
    </row>
    <row r="3" spans="1:7" x14ac:dyDescent="0.2">
      <c r="A3" s="23" t="s">
        <v>259</v>
      </c>
      <c r="B3" s="24">
        <v>0.15215273696727116</v>
      </c>
      <c r="C3" s="24">
        <v>0.81317700449495722</v>
      </c>
      <c r="D3" s="24">
        <v>-2.5578010096664529E-2</v>
      </c>
      <c r="E3" s="25">
        <v>0.46386222517505499</v>
      </c>
      <c r="F3" s="24">
        <v>-0.15027840966724473</v>
      </c>
      <c r="G3" s="24">
        <v>2.8854632262883394E-2</v>
      </c>
    </row>
    <row r="4" spans="1:7" x14ac:dyDescent="0.2">
      <c r="A4" s="23" t="s">
        <v>56</v>
      </c>
      <c r="B4" s="24">
        <v>2.6700161092252487E-2</v>
      </c>
      <c r="C4" s="24">
        <v>0.91761548450022801</v>
      </c>
      <c r="D4" s="24">
        <v>0.2041681582144538</v>
      </c>
      <c r="E4" s="24">
        <v>-5.0325580510681804E-2</v>
      </c>
      <c r="F4" s="24">
        <v>-9.1237958742299827E-2</v>
      </c>
      <c r="G4" s="24">
        <v>-7.8134717189162013E-4</v>
      </c>
    </row>
    <row r="5" spans="1:7" x14ac:dyDescent="0.2">
      <c r="A5" s="23" t="s">
        <v>260</v>
      </c>
      <c r="B5" s="24">
        <v>5.1511652359320176E-2</v>
      </c>
      <c r="C5" s="24">
        <v>0.12575744054435561</v>
      </c>
      <c r="D5" s="24">
        <v>-0.11067273093292568</v>
      </c>
      <c r="E5" s="24">
        <v>1.544140381273282E-2</v>
      </c>
      <c r="F5" s="24">
        <v>-6.7725619774902837E-2</v>
      </c>
      <c r="G5" s="24">
        <v>0.18253053044149814</v>
      </c>
    </row>
    <row r="6" spans="1:7" x14ac:dyDescent="0.2">
      <c r="A6" s="23" t="s">
        <v>261</v>
      </c>
      <c r="B6" s="24">
        <v>0.389108382276806</v>
      </c>
      <c r="C6" s="25">
        <v>0.4333859668067</v>
      </c>
      <c r="D6" s="24">
        <v>0.13791969153035766</v>
      </c>
      <c r="E6" s="24">
        <v>3.0293784631137383E-2</v>
      </c>
      <c r="F6" s="24">
        <v>0.73184187992106453</v>
      </c>
      <c r="G6" s="24">
        <v>-3.2920904612865232E-2</v>
      </c>
    </row>
    <row r="7" spans="1:7" x14ac:dyDescent="0.2">
      <c r="A7" s="23" t="s">
        <v>59</v>
      </c>
      <c r="B7" s="24">
        <v>0.62905182810511839</v>
      </c>
      <c r="C7" s="24">
        <v>0.27448689751862143</v>
      </c>
      <c r="D7" s="24">
        <v>-0.11279940544209466</v>
      </c>
      <c r="E7" s="25">
        <v>0.47405639387596199</v>
      </c>
      <c r="F7" s="24">
        <v>0.23123141842564915</v>
      </c>
      <c r="G7" s="24">
        <v>9.3254198795768059E-2</v>
      </c>
    </row>
    <row r="8" spans="1:7" x14ac:dyDescent="0.2">
      <c r="A8" s="23" t="s">
        <v>262</v>
      </c>
      <c r="B8" s="24">
        <v>0.36977781546710164</v>
      </c>
      <c r="C8" s="24">
        <v>0.77494843788879342</v>
      </c>
      <c r="D8" s="24">
        <v>-0.15724360885079719</v>
      </c>
      <c r="E8" s="25">
        <v>0.333641198615303</v>
      </c>
      <c r="F8" s="24">
        <v>5.3544280567352311E-2</v>
      </c>
      <c r="G8" s="24">
        <v>8.355614347040843E-3</v>
      </c>
    </row>
    <row r="9" spans="1:7" x14ac:dyDescent="0.2">
      <c r="A9" s="23" t="s">
        <v>61</v>
      </c>
      <c r="B9" s="24">
        <v>-0.19632263442766074</v>
      </c>
      <c r="C9" s="24">
        <v>0.24103503199638543</v>
      </c>
      <c r="D9" s="25">
        <v>0.44532057129923402</v>
      </c>
      <c r="E9" s="24">
        <v>0.59356119226116522</v>
      </c>
      <c r="F9" s="24">
        <v>5.5726885584575885E-2</v>
      </c>
      <c r="G9" s="24">
        <v>6.0997358693320666E-2</v>
      </c>
    </row>
    <row r="10" spans="1:7" x14ac:dyDescent="0.2">
      <c r="A10" s="23" t="s">
        <v>62</v>
      </c>
      <c r="B10" s="24">
        <v>-0.1874911624147933</v>
      </c>
      <c r="C10" s="24">
        <v>0.95635162279784081</v>
      </c>
      <c r="D10" s="24">
        <v>-4.7061069555796663E-2</v>
      </c>
      <c r="E10" s="24">
        <v>-7.6421359677077652E-2</v>
      </c>
      <c r="F10" s="24">
        <v>-0.1025736560088958</v>
      </c>
      <c r="G10" s="24">
        <v>-1.4930117497263045E-2</v>
      </c>
    </row>
    <row r="11" spans="1:7" x14ac:dyDescent="0.2">
      <c r="A11" s="23" t="s">
        <v>63</v>
      </c>
      <c r="B11" s="24">
        <v>0.61216623804227666</v>
      </c>
      <c r="C11" s="24">
        <v>0.16723131320169024</v>
      </c>
      <c r="D11" s="24">
        <v>-8.8617859166818316E-2</v>
      </c>
      <c r="E11" s="25">
        <v>0.37069504855035201</v>
      </c>
      <c r="F11" s="24">
        <v>1.6292053532421451E-2</v>
      </c>
      <c r="G11" s="24">
        <v>1.0782008734748015E-2</v>
      </c>
    </row>
    <row r="12" spans="1:7" x14ac:dyDescent="0.2">
      <c r="A12" s="23" t="s">
        <v>263</v>
      </c>
      <c r="B12" s="24">
        <v>0.23972938184997142</v>
      </c>
      <c r="C12" s="24">
        <v>0.84384269450780647</v>
      </c>
      <c r="D12" s="24">
        <v>0.13849074986016027</v>
      </c>
      <c r="E12" s="24">
        <v>-0.12823703905153386</v>
      </c>
      <c r="F12" s="24">
        <v>0.24511833669231325</v>
      </c>
      <c r="G12" s="24">
        <v>-6.4928647685199084E-2</v>
      </c>
    </row>
    <row r="13" spans="1:7" x14ac:dyDescent="0.2">
      <c r="A13" s="23" t="s">
        <v>264</v>
      </c>
      <c r="B13" s="24">
        <v>2.0806545578904111E-2</v>
      </c>
      <c r="C13" s="24">
        <v>0.71562602035929901</v>
      </c>
      <c r="D13" s="24">
        <v>3.4114961947947619E-3</v>
      </c>
      <c r="E13" s="24">
        <v>0.24524190331368062</v>
      </c>
      <c r="F13" s="24">
        <v>-5.4700388537736212E-2</v>
      </c>
      <c r="G13" s="25">
        <v>-0.30001780874648398</v>
      </c>
    </row>
    <row r="14" spans="1:7" x14ac:dyDescent="0.2">
      <c r="A14" s="23" t="s">
        <v>265</v>
      </c>
      <c r="B14" s="24">
        <v>1.9533099136696347E-2</v>
      </c>
      <c r="C14" s="24">
        <v>0.9510228793771548</v>
      </c>
      <c r="D14" s="24">
        <v>-7.6083056637315752E-2</v>
      </c>
      <c r="E14" s="24">
        <v>7.466570416688878E-2</v>
      </c>
      <c r="F14" s="24">
        <v>0.11986861935868558</v>
      </c>
      <c r="G14" s="24">
        <v>-9.5340825806394455E-2</v>
      </c>
    </row>
    <row r="15" spans="1:7" x14ac:dyDescent="0.2">
      <c r="A15" s="23" t="s">
        <v>67</v>
      </c>
      <c r="B15" s="24">
        <v>-7.9835185290438121E-2</v>
      </c>
      <c r="C15" s="24">
        <v>0.25971034652980701</v>
      </c>
      <c r="D15" s="24">
        <v>-0.22876735155779268</v>
      </c>
      <c r="E15" s="26">
        <v>0.32940492222948498</v>
      </c>
      <c r="F15" s="24">
        <v>2.7673876284330663E-2</v>
      </c>
      <c r="G15" s="24">
        <v>-0.11905866297152411</v>
      </c>
    </row>
    <row r="16" spans="1:7" x14ac:dyDescent="0.2">
      <c r="A16" s="23" t="s">
        <v>266</v>
      </c>
      <c r="B16" s="24">
        <v>0.5512257664871556</v>
      </c>
      <c r="C16" s="24">
        <v>-0.10071088379438263</v>
      </c>
      <c r="D16" s="24">
        <v>9.7672198880018338E-2</v>
      </c>
      <c r="E16" s="24">
        <v>0.22308343536827571</v>
      </c>
      <c r="F16" s="24">
        <v>0.5575192799472739</v>
      </c>
      <c r="G16" s="25">
        <v>0.271097902415393</v>
      </c>
    </row>
    <row r="17" spans="1:7" x14ac:dyDescent="0.2">
      <c r="A17" s="23" t="s">
        <v>267</v>
      </c>
      <c r="B17" s="24">
        <v>0.24163059869195533</v>
      </c>
      <c r="C17" s="24">
        <v>0.78103816557811701</v>
      </c>
      <c r="D17" s="24">
        <v>0.17851754154575206</v>
      </c>
      <c r="E17" s="24">
        <v>-6.4311909370005652E-2</v>
      </c>
      <c r="F17" s="25">
        <v>0.41386582119443799</v>
      </c>
      <c r="G17" s="24">
        <v>-1.012755409455887E-2</v>
      </c>
    </row>
    <row r="18" spans="1:7" x14ac:dyDescent="0.2">
      <c r="A18" s="23" t="s">
        <v>268</v>
      </c>
      <c r="B18" s="24">
        <v>7.3950040564568054E-2</v>
      </c>
      <c r="C18" s="24">
        <v>0.88738770760276375</v>
      </c>
      <c r="D18" s="24">
        <v>0.24622862885918079</v>
      </c>
      <c r="E18" s="24">
        <v>0.19621866895730986</v>
      </c>
      <c r="F18" s="24">
        <v>0.10596967665914367</v>
      </c>
      <c r="G18" s="24">
        <v>0.16431690638193447</v>
      </c>
    </row>
    <row r="19" spans="1:7" x14ac:dyDescent="0.2">
      <c r="A19" s="23" t="s">
        <v>269</v>
      </c>
      <c r="B19" s="24">
        <v>-3.8380907460192647E-2</v>
      </c>
      <c r="C19" s="24">
        <v>0.57273143371394319</v>
      </c>
      <c r="D19" s="25">
        <v>0.32265678985462098</v>
      </c>
      <c r="E19" s="24">
        <v>0.59179173076924219</v>
      </c>
      <c r="F19" s="24">
        <v>0.13008300620387253</v>
      </c>
      <c r="G19" s="24">
        <v>0.16716195275508522</v>
      </c>
    </row>
    <row r="20" spans="1:7" x14ac:dyDescent="0.2">
      <c r="A20" s="23" t="s">
        <v>270</v>
      </c>
      <c r="B20" s="24">
        <v>0.38612160770150494</v>
      </c>
      <c r="C20" s="26">
        <v>0.46445173312720101</v>
      </c>
      <c r="D20" s="24">
        <v>0.12996024896620728</v>
      </c>
      <c r="E20" s="26">
        <v>0.45765209568426801</v>
      </c>
      <c r="F20" s="24">
        <v>7.2834128219086428E-2</v>
      </c>
      <c r="G20" s="24">
        <v>9.7183939539527506E-3</v>
      </c>
    </row>
    <row r="21" spans="1:7" x14ac:dyDescent="0.2">
      <c r="A21" s="23" t="s">
        <v>73</v>
      </c>
      <c r="B21" s="25">
        <v>0.49966273869933903</v>
      </c>
      <c r="C21" s="24">
        <v>0.63460599385257543</v>
      </c>
      <c r="D21" s="24">
        <v>0.10755954012893422</v>
      </c>
      <c r="E21" s="25">
        <v>0.44646940768314403</v>
      </c>
      <c r="F21" s="24">
        <v>4.5329212659589752E-2</v>
      </c>
      <c r="G21" s="24">
        <v>0.13579443902724322</v>
      </c>
    </row>
    <row r="22" spans="1:7" x14ac:dyDescent="0.2">
      <c r="A22" s="23" t="s">
        <v>74</v>
      </c>
      <c r="B22" s="24">
        <v>0.95678428250044567</v>
      </c>
      <c r="C22" s="24">
        <v>0.13254989082014976</v>
      </c>
      <c r="D22" s="24">
        <v>-6.4572776361255746E-2</v>
      </c>
      <c r="E22" s="24">
        <v>0.1472783741895535</v>
      </c>
      <c r="F22" s="24">
        <v>-7.3016935503740735E-2</v>
      </c>
      <c r="G22" s="24">
        <v>-3.7695800993658865E-2</v>
      </c>
    </row>
    <row r="23" spans="1:7" x14ac:dyDescent="0.2">
      <c r="A23" s="23" t="s">
        <v>75</v>
      </c>
      <c r="B23" s="24">
        <v>6.1400219662276968E-2</v>
      </c>
      <c r="C23" s="24">
        <v>0.13343875075616554</v>
      </c>
      <c r="D23" s="24">
        <v>-0.19383765668930628</v>
      </c>
      <c r="E23" s="26">
        <v>0.47561092225726798</v>
      </c>
      <c r="F23" s="24">
        <v>-0.11477599276293428</v>
      </c>
      <c r="G23" s="26">
        <v>-0.46430097080794203</v>
      </c>
    </row>
    <row r="24" spans="1:7" x14ac:dyDescent="0.2">
      <c r="A24" s="23" t="s">
        <v>76</v>
      </c>
      <c r="B24" s="24">
        <v>0.65697735529412093</v>
      </c>
      <c r="C24" s="24">
        <v>5.4127187711476552E-2</v>
      </c>
      <c r="D24" s="24">
        <v>0.24833061275264212</v>
      </c>
      <c r="E24" s="24">
        <v>0.54329924822891507</v>
      </c>
      <c r="F24" s="24">
        <v>-2.078475225218409E-2</v>
      </c>
      <c r="G24" s="24">
        <v>-0.14334229609248492</v>
      </c>
    </row>
    <row r="25" spans="1:7" x14ac:dyDescent="0.2">
      <c r="A25" s="23" t="s">
        <v>77</v>
      </c>
      <c r="B25" s="24">
        <v>0.12458408971173544</v>
      </c>
      <c r="C25" s="24">
        <v>-0.1765481656221991</v>
      </c>
      <c r="D25" s="24">
        <v>-0.15931355976707889</v>
      </c>
      <c r="E25" s="24">
        <v>5.5486398668083782E-2</v>
      </c>
      <c r="F25" s="24">
        <v>0.11900460254346591</v>
      </c>
      <c r="G25" s="26">
        <v>0.42572238560571402</v>
      </c>
    </row>
    <row r="26" spans="1:7" x14ac:dyDescent="0.2">
      <c r="A26" s="27" t="s">
        <v>79</v>
      </c>
      <c r="B26" s="24">
        <v>0.74850761961277146</v>
      </c>
      <c r="C26" s="24">
        <v>-5.2382951299986213E-2</v>
      </c>
      <c r="D26" s="24">
        <v>0.15493693684766865</v>
      </c>
      <c r="E26" s="24">
        <v>-0.13174586091406326</v>
      </c>
      <c r="F26" s="25">
        <v>0.44193599900212399</v>
      </c>
      <c r="G26" s="24">
        <v>6.7754034648185149E-2</v>
      </c>
    </row>
    <row r="27" spans="1:7" x14ac:dyDescent="0.2">
      <c r="A27" s="27" t="s">
        <v>80</v>
      </c>
      <c r="B27" s="24">
        <v>0.61364170166977594</v>
      </c>
      <c r="C27" s="24">
        <v>0.24535661757729832</v>
      </c>
      <c r="D27" s="24">
        <v>0.13683367737437074</v>
      </c>
      <c r="E27" s="24">
        <v>9.2036945114245802E-2</v>
      </c>
      <c r="F27" s="25">
        <v>0.41835950902878999</v>
      </c>
      <c r="G27" s="25">
        <v>0.28392541972325303</v>
      </c>
    </row>
    <row r="28" spans="1:7" x14ac:dyDescent="0.2">
      <c r="A28" s="27" t="s">
        <v>81</v>
      </c>
      <c r="B28" s="24">
        <v>-9.2191845041330128E-2</v>
      </c>
      <c r="C28" s="24">
        <v>-8.617470961851037E-2</v>
      </c>
      <c r="D28" s="24">
        <v>0.74677584046498569</v>
      </c>
      <c r="E28" s="8">
        <v>0.54458969233506815</v>
      </c>
      <c r="F28" s="24">
        <v>0.17608628777585089</v>
      </c>
      <c r="G28" s="24">
        <v>0.1799385138080502</v>
      </c>
    </row>
    <row r="29" spans="1:7" x14ac:dyDescent="0.2">
      <c r="A29" s="27" t="s">
        <v>82</v>
      </c>
      <c r="B29" s="24">
        <v>0.70739442331677926</v>
      </c>
      <c r="C29" s="24">
        <v>0.17147769587572403</v>
      </c>
      <c r="D29" s="24">
        <v>0.18907840416777791</v>
      </c>
      <c r="E29" s="24">
        <v>0.1171186969417011</v>
      </c>
      <c r="F29" s="8">
        <v>0.58911554255628573</v>
      </c>
      <c r="G29" s="24">
        <v>4.9251820872979378E-2</v>
      </c>
    </row>
    <row r="30" spans="1:7" x14ac:dyDescent="0.2">
      <c r="A30" s="27" t="s">
        <v>83</v>
      </c>
      <c r="B30" s="24">
        <v>0.72912850317081224</v>
      </c>
      <c r="C30" s="24">
        <v>6.940979873467674E-3</v>
      </c>
      <c r="D30" s="25">
        <v>0.37980496009179598</v>
      </c>
      <c r="E30" s="25">
        <v>0.35624751560274698</v>
      </c>
      <c r="F30" s="24">
        <v>-5.7335154635499354E-2</v>
      </c>
      <c r="G30" s="24">
        <v>0.14650589694602945</v>
      </c>
    </row>
    <row r="31" spans="1:7" x14ac:dyDescent="0.2">
      <c r="A31" s="27" t="s">
        <v>84</v>
      </c>
      <c r="B31" s="24">
        <v>0.95063504408405775</v>
      </c>
      <c r="C31" s="24">
        <v>6.9993454215842729E-2</v>
      </c>
      <c r="D31" s="24">
        <v>3.1570263398705833E-2</v>
      </c>
      <c r="E31" s="24">
        <v>-2.7796403059368393E-2</v>
      </c>
      <c r="F31" s="24">
        <v>-0.13620724897501435</v>
      </c>
      <c r="G31" s="24">
        <v>-7.8074768244982176E-2</v>
      </c>
    </row>
    <row r="32" spans="1:7" x14ac:dyDescent="0.2">
      <c r="A32" s="27" t="s">
        <v>85</v>
      </c>
      <c r="B32" s="24">
        <v>0.39539527350598463</v>
      </c>
      <c r="C32" s="24">
        <v>5.0615582244272449E-2</v>
      </c>
      <c r="D32" s="24">
        <v>0.13834154909037238</v>
      </c>
      <c r="E32" s="24">
        <v>0.80533211998160781</v>
      </c>
      <c r="F32" s="24">
        <v>-6.0556526596515385E-2</v>
      </c>
      <c r="G32" s="24">
        <v>4.0015867416929377E-2</v>
      </c>
    </row>
    <row r="33" spans="1:7" x14ac:dyDescent="0.2">
      <c r="A33" s="27" t="s">
        <v>86</v>
      </c>
      <c r="B33" s="24">
        <v>0.64026122825291942</v>
      </c>
      <c r="C33" s="24">
        <v>-0.13157333653218714</v>
      </c>
      <c r="D33" s="24">
        <v>0.12853541626147494</v>
      </c>
      <c r="E33" s="24">
        <v>0.54000211468189174</v>
      </c>
      <c r="F33" s="24">
        <v>-1.6071306377939455E-2</v>
      </c>
      <c r="G33" s="25">
        <v>0.23429754320656501</v>
      </c>
    </row>
    <row r="34" spans="1:7" x14ac:dyDescent="0.2">
      <c r="A34" s="27" t="s">
        <v>87</v>
      </c>
      <c r="B34" s="24">
        <v>0.11331387881747193</v>
      </c>
      <c r="C34" s="24">
        <v>0.5004049656447177</v>
      </c>
      <c r="D34" s="24">
        <v>-0.1474668527472513</v>
      </c>
      <c r="E34" s="24">
        <v>0.55238218441328812</v>
      </c>
      <c r="F34" s="25">
        <v>0.31193707245383501</v>
      </c>
      <c r="G34" s="25">
        <v>0.31688600108909398</v>
      </c>
    </row>
    <row r="35" spans="1:7" x14ac:dyDescent="0.2">
      <c r="A35" s="27" t="s">
        <v>88</v>
      </c>
      <c r="B35" s="24">
        <v>-6.2569659657097723E-2</v>
      </c>
      <c r="C35" s="24">
        <v>-0.1221774016394718</v>
      </c>
      <c r="D35" s="24">
        <v>3.7508408194257339E-2</v>
      </c>
      <c r="E35" s="25">
        <v>0.426854850027861</v>
      </c>
      <c r="F35" s="24">
        <v>0.76693482172604588</v>
      </c>
      <c r="G35" s="24">
        <v>6.2160565490898718E-2</v>
      </c>
    </row>
    <row r="36" spans="1:7" x14ac:dyDescent="0.2">
      <c r="A36" s="27" t="s">
        <v>89</v>
      </c>
      <c r="B36" s="24">
        <v>0.28482849161354468</v>
      </c>
      <c r="C36" s="24">
        <v>0.3841983769239169</v>
      </c>
      <c r="D36" s="24">
        <v>0.27960432533222307</v>
      </c>
      <c r="E36" s="24">
        <v>0.5439730735672943</v>
      </c>
      <c r="F36" s="25">
        <v>-0.35201769138982902</v>
      </c>
      <c r="G36" s="24">
        <v>-1.8914070232658963E-2</v>
      </c>
    </row>
    <row r="37" spans="1:7" x14ac:dyDescent="0.2">
      <c r="A37" s="27" t="s">
        <v>90</v>
      </c>
      <c r="B37" s="24">
        <v>-0.16288642072014931</v>
      </c>
      <c r="C37" s="24">
        <v>0.3598440393412255</v>
      </c>
      <c r="D37" s="26">
        <v>0.449233254010931</v>
      </c>
      <c r="E37" s="26">
        <v>0.40555655484101499</v>
      </c>
      <c r="F37" s="24">
        <v>-9.0219065863186287E-2</v>
      </c>
      <c r="G37" s="24">
        <v>-6.2872186532911517E-2</v>
      </c>
    </row>
    <row r="38" spans="1:7" x14ac:dyDescent="0.2">
      <c r="A38" s="27" t="s">
        <v>91</v>
      </c>
      <c r="B38" s="24">
        <v>5.5733300892222566E-2</v>
      </c>
      <c r="C38" s="24">
        <v>-2.9099822079486588E-2</v>
      </c>
      <c r="D38" s="24">
        <v>0.13321758717295451</v>
      </c>
      <c r="E38" s="24">
        <v>-9.7838336823993066E-2</v>
      </c>
      <c r="F38" s="24">
        <v>0.68642306135270958</v>
      </c>
      <c r="G38" s="25">
        <v>0.271884205702416</v>
      </c>
    </row>
    <row r="39" spans="1:7" x14ac:dyDescent="0.2">
      <c r="A39" s="27" t="s">
        <v>92</v>
      </c>
      <c r="B39" s="24">
        <v>-8.6372879567483962E-2</v>
      </c>
      <c r="C39" s="24">
        <v>0.33164491544923563</v>
      </c>
      <c r="D39" s="24">
        <v>-6.0918498631277367E-3</v>
      </c>
      <c r="E39" s="24">
        <v>-7.7442182599989501E-3</v>
      </c>
      <c r="F39" s="24">
        <v>0.77276673773262528</v>
      </c>
      <c r="G39" s="24">
        <v>-1.1148463006477149E-2</v>
      </c>
    </row>
    <row r="40" spans="1:7" x14ac:dyDescent="0.2">
      <c r="A40" s="27" t="s">
        <v>271</v>
      </c>
      <c r="B40" s="24">
        <v>8.7080996097809865E-2</v>
      </c>
      <c r="C40" s="24">
        <v>-0.24816291858692366</v>
      </c>
      <c r="D40" s="24">
        <v>0.20709274097377639</v>
      </c>
      <c r="E40" s="24">
        <v>0.78061135109701341</v>
      </c>
      <c r="F40" s="24">
        <v>0.21180117583834226</v>
      </c>
      <c r="G40" s="24">
        <v>-5.8888658045440433E-2</v>
      </c>
    </row>
    <row r="41" spans="1:7" x14ac:dyDescent="0.2">
      <c r="A41" s="28" t="s">
        <v>95</v>
      </c>
      <c r="B41" s="24">
        <v>0.25390270460057951</v>
      </c>
      <c r="C41" s="24">
        <v>0.93033928913712405</v>
      </c>
      <c r="D41" s="24">
        <v>0.11703314612884747</v>
      </c>
      <c r="E41" s="24">
        <v>0.13422123539157504</v>
      </c>
      <c r="F41" s="24">
        <v>1.2629639130328447E-2</v>
      </c>
      <c r="G41" s="24">
        <v>8.5623424024615452E-2</v>
      </c>
    </row>
    <row r="42" spans="1:7" x14ac:dyDescent="0.2">
      <c r="A42" s="28" t="s">
        <v>96</v>
      </c>
      <c r="B42" s="24">
        <v>-0.13709320446645762</v>
      </c>
      <c r="C42" s="24">
        <v>-9.6051330179046435E-2</v>
      </c>
      <c r="D42" s="24">
        <v>0.93409371790235241</v>
      </c>
      <c r="E42" s="24">
        <v>-5.6845905605442025E-2</v>
      </c>
      <c r="F42" s="24">
        <v>3.6713761113100103E-2</v>
      </c>
      <c r="G42" s="25">
        <v>-0.227894455583565</v>
      </c>
    </row>
    <row r="43" spans="1:7" x14ac:dyDescent="0.2">
      <c r="A43" s="28" t="s">
        <v>97</v>
      </c>
      <c r="B43" s="24">
        <v>0.11184264392954937</v>
      </c>
      <c r="C43" s="24">
        <v>0.66359069818482419</v>
      </c>
      <c r="D43" s="24">
        <v>0.54712215338402603</v>
      </c>
      <c r="E43" s="24">
        <v>-0.16642670761476475</v>
      </c>
      <c r="F43" s="24">
        <v>0.26064096855632074</v>
      </c>
      <c r="G43" s="24">
        <v>0.14826386607456685</v>
      </c>
    </row>
    <row r="44" spans="1:7" x14ac:dyDescent="0.2">
      <c r="A44" s="28" t="s">
        <v>98</v>
      </c>
      <c r="B44" s="24">
        <v>0.78767222857221164</v>
      </c>
      <c r="C44" s="24">
        <v>-3.474152758901462E-3</v>
      </c>
      <c r="D44" s="25">
        <v>0.41366448343071099</v>
      </c>
      <c r="E44" s="24">
        <v>-0.1641829913445049</v>
      </c>
      <c r="F44" s="24">
        <v>4.5169059240311761E-2</v>
      </c>
      <c r="G44" s="24">
        <v>-0.16752935218943066</v>
      </c>
    </row>
    <row r="45" spans="1:7" x14ac:dyDescent="0.2">
      <c r="A45" s="28" t="s">
        <v>99</v>
      </c>
      <c r="B45" s="24">
        <v>3.8544961239934158E-2</v>
      </c>
      <c r="C45" s="24">
        <v>2.1587379156801926E-2</v>
      </c>
      <c r="D45" s="24">
        <v>0.74710348650256131</v>
      </c>
      <c r="E45" s="24">
        <v>-9.4865655232423574E-2</v>
      </c>
      <c r="F45" s="24">
        <v>-4.8149699922153053E-2</v>
      </c>
      <c r="G45" s="24">
        <v>0.15777502634094762</v>
      </c>
    </row>
    <row r="46" spans="1:7" x14ac:dyDescent="0.2">
      <c r="A46" s="28" t="s">
        <v>100</v>
      </c>
      <c r="B46" s="24">
        <v>0.14098724216796815</v>
      </c>
      <c r="C46" s="24">
        <v>1.6901401322945257E-2</v>
      </c>
      <c r="D46" s="24">
        <v>-8.4976205615647671E-2</v>
      </c>
      <c r="E46" s="24">
        <v>-0.19559022653713604</v>
      </c>
      <c r="F46" s="24">
        <v>-3.9169969798660498E-2</v>
      </c>
      <c r="G46" s="24">
        <v>-0.86200318296893197</v>
      </c>
    </row>
    <row r="47" spans="1:7" x14ac:dyDescent="0.2">
      <c r="A47" s="28" t="s">
        <v>101</v>
      </c>
      <c r="B47" s="24">
        <v>8.2576957470368723E-2</v>
      </c>
      <c r="C47" s="24">
        <v>0.36169911034545943</v>
      </c>
      <c r="D47" s="26">
        <v>0.48151326835930103</v>
      </c>
      <c r="E47" s="24">
        <v>8.0865376633028979E-2</v>
      </c>
      <c r="F47" s="26">
        <v>0.41912530090454803</v>
      </c>
      <c r="G47" s="25">
        <v>-0.219189432050787</v>
      </c>
    </row>
    <row r="48" spans="1:7" x14ac:dyDescent="0.2">
      <c r="A48" s="28" t="s">
        <v>272</v>
      </c>
      <c r="B48" s="24">
        <v>0.81183875047733844</v>
      </c>
      <c r="C48" s="24">
        <v>0.14625391414539127</v>
      </c>
      <c r="D48" s="24">
        <v>-4.696433139740476E-2</v>
      </c>
      <c r="E48" s="24">
        <v>0.2442303868335432</v>
      </c>
      <c r="F48" s="24">
        <v>-1.4724233358832366E-2</v>
      </c>
      <c r="G48" s="25">
        <v>-0.229638237964985</v>
      </c>
    </row>
    <row r="49" spans="1:7" x14ac:dyDescent="0.2">
      <c r="A49" s="28" t="s">
        <v>103</v>
      </c>
      <c r="B49" s="24">
        <v>0.29084496786714409</v>
      </c>
      <c r="C49" s="24">
        <v>-0.16552260518165848</v>
      </c>
      <c r="D49" s="24">
        <v>-0.23599369544300203</v>
      </c>
      <c r="E49" s="24">
        <v>-0.10729455301214837</v>
      </c>
      <c r="F49" s="26">
        <v>-0.48900932699302502</v>
      </c>
      <c r="G49" s="26">
        <v>0.35914854087731202</v>
      </c>
    </row>
    <row r="50" spans="1:7" x14ac:dyDescent="0.2">
      <c r="A50" s="29" t="s">
        <v>105</v>
      </c>
      <c r="B50" s="24">
        <v>7.4716820803396686E-2</v>
      </c>
      <c r="C50" s="24">
        <v>-0.10378107086433609</v>
      </c>
      <c r="D50" s="24">
        <v>-0.16788225145285962</v>
      </c>
      <c r="E50" s="24">
        <v>-0.10073403968511774</v>
      </c>
      <c r="F50" s="24">
        <v>-0.15101645798563221</v>
      </c>
      <c r="G50" s="24">
        <v>-0.8441473388819577</v>
      </c>
    </row>
    <row r="51" spans="1:7" x14ac:dyDescent="0.2">
      <c r="A51" s="29" t="s">
        <v>106</v>
      </c>
      <c r="B51" s="24">
        <v>0.72492332339231058</v>
      </c>
      <c r="C51" s="24">
        <v>0.3896036831776174</v>
      </c>
      <c r="D51" s="24">
        <v>-8.3089253994674095E-2</v>
      </c>
      <c r="E51" s="24">
        <v>0.23120943577093278</v>
      </c>
      <c r="F51" s="24">
        <v>9.4376875118925521E-2</v>
      </c>
      <c r="G51" s="25">
        <v>0.28783189946468501</v>
      </c>
    </row>
    <row r="52" spans="1:7" x14ac:dyDescent="0.2">
      <c r="A52" s="29" t="s">
        <v>108</v>
      </c>
      <c r="B52" s="25">
        <v>0.44933584461833898</v>
      </c>
      <c r="C52" s="24">
        <v>1.1987188879177119E-2</v>
      </c>
      <c r="D52" s="24">
        <v>-5.5126120069869271E-2</v>
      </c>
      <c r="E52" s="24">
        <v>-9.1835201235206179E-2</v>
      </c>
      <c r="F52" s="24">
        <v>0.83314951496871814</v>
      </c>
      <c r="G52" s="24">
        <v>-0.1023876205665562</v>
      </c>
    </row>
    <row r="53" spans="1:7" x14ac:dyDescent="0.2">
      <c r="A53" s="29" t="s">
        <v>109</v>
      </c>
      <c r="B53" s="24">
        <v>0.12594246405980009</v>
      </c>
      <c r="C53" s="24">
        <v>-1.2077177862826334E-2</v>
      </c>
      <c r="D53" s="25">
        <v>-0.32228606393404102</v>
      </c>
      <c r="E53" s="24">
        <v>0.10527171136019285</v>
      </c>
      <c r="F53" s="24">
        <v>-0.55431776267699462</v>
      </c>
      <c r="G53" s="25">
        <v>0.37277325991037702</v>
      </c>
    </row>
    <row r="54" spans="1:7" x14ac:dyDescent="0.2">
      <c r="A54" s="29" t="s">
        <v>110</v>
      </c>
      <c r="B54" s="24">
        <v>0.73934962190734332</v>
      </c>
      <c r="C54" s="24">
        <v>-4.8042124934404171E-2</v>
      </c>
      <c r="D54" s="24">
        <v>5.8246873647937583E-2</v>
      </c>
      <c r="E54" s="24">
        <v>0.11015729900340908</v>
      </c>
      <c r="F54" s="25">
        <v>0.34869146707827098</v>
      </c>
      <c r="G54" s="25">
        <v>-0.232301066757511</v>
      </c>
    </row>
    <row r="55" spans="1:7" x14ac:dyDescent="0.2">
      <c r="A55" s="29" t="s">
        <v>273</v>
      </c>
      <c r="B55" s="24">
        <v>7.2677964693030816E-3</v>
      </c>
      <c r="C55" s="24">
        <v>8.6624672061998517E-2</v>
      </c>
      <c r="D55" s="26">
        <v>0.42396592520700499</v>
      </c>
      <c r="E55" s="24">
        <v>0.21291315160103971</v>
      </c>
      <c r="F55" s="26">
        <v>0.46272101094328699</v>
      </c>
      <c r="G55" s="25">
        <v>0.236516542992037</v>
      </c>
    </row>
    <row r="56" spans="1:7" x14ac:dyDescent="0.2">
      <c r="A56" s="29" t="s">
        <v>274</v>
      </c>
      <c r="B56" s="24">
        <v>0.10673535549402717</v>
      </c>
      <c r="C56" s="24">
        <v>-3.3340433174047682E-2</v>
      </c>
      <c r="D56" s="24">
        <v>0.75545856033760428</v>
      </c>
      <c r="E56" s="25">
        <v>0.31487527396277598</v>
      </c>
      <c r="F56" s="24">
        <v>0.10169888877195055</v>
      </c>
      <c r="G56" s="24">
        <v>-9.4309134343497719E-2</v>
      </c>
    </row>
    <row r="57" spans="1:7" x14ac:dyDescent="0.2">
      <c r="A57" s="30" t="s">
        <v>275</v>
      </c>
      <c r="B57" s="24">
        <v>0.16789529111700108</v>
      </c>
      <c r="C57" s="24">
        <v>0.91142828401907172</v>
      </c>
      <c r="D57" s="24">
        <v>0.15764345215535416</v>
      </c>
      <c r="E57" s="24">
        <v>-0.12407720760914839</v>
      </c>
      <c r="F57" s="24">
        <v>6.5459847225928097E-2</v>
      </c>
      <c r="G57" s="24">
        <v>-0.16106636245109771</v>
      </c>
    </row>
    <row r="58" spans="1:7" x14ac:dyDescent="0.2">
      <c r="A58" s="30" t="s">
        <v>276</v>
      </c>
      <c r="B58" s="24">
        <v>-5.2252721392889764E-2</v>
      </c>
      <c r="C58" s="24">
        <v>-0.13243201556435477</v>
      </c>
      <c r="D58" s="24">
        <v>0.23115431121351523</v>
      </c>
      <c r="E58" s="24">
        <v>0.67868854739507389</v>
      </c>
      <c r="F58" s="25">
        <v>0.41271455302140603</v>
      </c>
      <c r="G58" s="24">
        <v>8.4801407819530661E-2</v>
      </c>
    </row>
    <row r="59" spans="1:7" x14ac:dyDescent="0.2">
      <c r="A59" s="30" t="s">
        <v>277</v>
      </c>
      <c r="B59" s="24">
        <v>8.7231719368600774E-2</v>
      </c>
      <c r="C59" s="25">
        <v>0.40416979851843898</v>
      </c>
      <c r="D59" s="24">
        <v>0.88906149053730799</v>
      </c>
      <c r="E59" s="24">
        <v>-2.2184991589066227E-2</v>
      </c>
      <c r="F59" s="24">
        <v>1.99769809261615E-2</v>
      </c>
      <c r="G59" s="24">
        <v>3.8983775688679105E-2</v>
      </c>
    </row>
    <row r="60" spans="1:7" x14ac:dyDescent="0.2">
      <c r="A60" s="30" t="s">
        <v>278</v>
      </c>
      <c r="B60" s="24">
        <v>6.9760395251687382E-2</v>
      </c>
      <c r="C60" s="24">
        <v>6.8208960655945533E-2</v>
      </c>
      <c r="D60" s="24">
        <v>0.82926021074779166</v>
      </c>
      <c r="E60" s="24">
        <v>-3.3905791110495818E-2</v>
      </c>
      <c r="F60" s="24">
        <v>5.7364919209718871E-3</v>
      </c>
      <c r="G60" s="25">
        <v>-0.49479160768725</v>
      </c>
    </row>
    <row r="61" spans="1:7" x14ac:dyDescent="0.2">
      <c r="A61" s="30" t="s">
        <v>279</v>
      </c>
      <c r="B61" s="24">
        <v>0.2775365034607315</v>
      </c>
      <c r="C61" s="24">
        <v>-2.7079155283169926E-2</v>
      </c>
      <c r="D61" s="24">
        <v>0.77025214078797899</v>
      </c>
      <c r="E61" s="24">
        <v>0.20617330331463452</v>
      </c>
      <c r="F61" s="24">
        <v>3.159455714455741E-2</v>
      </c>
      <c r="G61" s="25">
        <v>0.37932584168418798</v>
      </c>
    </row>
    <row r="62" spans="1:7" x14ac:dyDescent="0.2">
      <c r="A62" s="30" t="s">
        <v>280</v>
      </c>
      <c r="B62" s="24">
        <v>-5.8688095036782212E-2</v>
      </c>
      <c r="C62" s="24">
        <v>0.19710998215072262</v>
      </c>
      <c r="D62" s="24">
        <v>0.90541259809042451</v>
      </c>
      <c r="E62" s="24">
        <v>-9.3657315697034865E-2</v>
      </c>
      <c r="F62" s="24">
        <v>9.8713001493175134E-2</v>
      </c>
      <c r="G62" s="24">
        <v>0.14132135459580933</v>
      </c>
    </row>
    <row r="63" spans="1:7" x14ac:dyDescent="0.2">
      <c r="A63" s="30" t="s">
        <v>281</v>
      </c>
      <c r="B63" s="24">
        <v>-5.0274531039061578E-2</v>
      </c>
      <c r="C63" s="24">
        <v>0.77037645697086288</v>
      </c>
      <c r="D63" s="25">
        <v>0.35560239843893598</v>
      </c>
      <c r="E63" s="24">
        <v>-0.23274679883038163</v>
      </c>
      <c r="F63" s="24">
        <v>-0.18287209672583724</v>
      </c>
      <c r="G63" s="24">
        <v>5.1007308611351707E-2</v>
      </c>
    </row>
    <row r="64" spans="1:7" x14ac:dyDescent="0.2">
      <c r="A64" s="30" t="s">
        <v>282</v>
      </c>
      <c r="B64" s="24">
        <v>2.7775938265843059E-2</v>
      </c>
      <c r="C64" s="24">
        <v>0.29423021654761672</v>
      </c>
      <c r="D64" s="24">
        <v>0.88382683622591229</v>
      </c>
      <c r="E64" s="24">
        <v>-3.8868106541444E-2</v>
      </c>
      <c r="F64" s="24">
        <v>3.2059114872045998E-2</v>
      </c>
      <c r="G64" s="24">
        <v>6.5332336974284755E-2</v>
      </c>
    </row>
    <row r="65" spans="1:7" x14ac:dyDescent="0.2">
      <c r="A65" s="30" t="s">
        <v>283</v>
      </c>
      <c r="B65" s="24">
        <v>1.4627611116650611E-2</v>
      </c>
      <c r="C65" s="24">
        <v>0.3128905764331375</v>
      </c>
      <c r="D65" s="24">
        <v>0.21690434389922425</v>
      </c>
      <c r="E65" s="24">
        <v>-0.11022706449068254</v>
      </c>
      <c r="F65" s="25">
        <v>0.42162099132240599</v>
      </c>
      <c r="G65" s="24">
        <v>-0.66595309694801685</v>
      </c>
    </row>
    <row r="66" spans="1:7" x14ac:dyDescent="0.2">
      <c r="A66" s="30" t="s">
        <v>284</v>
      </c>
      <c r="B66" s="24">
        <v>-0.1058547795269305</v>
      </c>
      <c r="C66" s="24">
        <v>1.5588229662325969E-2</v>
      </c>
      <c r="D66" s="24">
        <v>0.90181877479681494</v>
      </c>
      <c r="E66" s="24">
        <v>0.21605478086801982</v>
      </c>
      <c r="F66" s="24">
        <v>-1.8300751273297805E-2</v>
      </c>
      <c r="G66" s="24">
        <v>2.925489766808112E-2</v>
      </c>
    </row>
    <row r="67" spans="1:7" x14ac:dyDescent="0.2">
      <c r="A67" s="30" t="s">
        <v>285</v>
      </c>
      <c r="B67" s="24">
        <v>-0.36167116728884835</v>
      </c>
      <c r="C67" s="26">
        <v>0.44612554499506102</v>
      </c>
      <c r="D67" s="24">
        <v>-8.9274322612194729E-2</v>
      </c>
      <c r="E67" s="26">
        <v>0.49089197410027802</v>
      </c>
      <c r="F67" s="24">
        <v>-1.0781513309977959E-2</v>
      </c>
      <c r="G67" s="24">
        <v>6.6915581110512101E-2</v>
      </c>
    </row>
    <row r="68" spans="1:7" x14ac:dyDescent="0.2">
      <c r="A68" s="30" t="s">
        <v>126</v>
      </c>
      <c r="B68" s="24">
        <v>-0.22908754869139719</v>
      </c>
      <c r="C68" s="24">
        <v>0.3291862909234507</v>
      </c>
      <c r="D68" s="24">
        <v>0.76319504815680317</v>
      </c>
      <c r="E68" s="25">
        <v>0.33713325681952</v>
      </c>
      <c r="F68" s="25">
        <v>-4.9944599092813374E-2</v>
      </c>
      <c r="G68" s="25">
        <v>-0.21690654738144599</v>
      </c>
    </row>
    <row r="69" spans="1:7" x14ac:dyDescent="0.2">
      <c r="A69" s="30" t="s">
        <v>127</v>
      </c>
      <c r="B69" s="24">
        <v>-0.13292159628527644</v>
      </c>
      <c r="C69" s="24">
        <v>-0.11427557621971518</v>
      </c>
      <c r="D69" s="25">
        <v>0.35075116855629201</v>
      </c>
      <c r="E69" s="24">
        <v>-1.4364036526370144E-2</v>
      </c>
      <c r="F69" s="24">
        <v>7.0699563233668314E-2</v>
      </c>
      <c r="G69" s="24">
        <v>-0.76840174783340587</v>
      </c>
    </row>
    <row r="70" spans="1:7" x14ac:dyDescent="0.2">
      <c r="A70" s="30" t="s">
        <v>128</v>
      </c>
      <c r="B70" s="24">
        <v>-5.1311412145775871E-2</v>
      </c>
      <c r="C70" s="24">
        <v>0.17460422666634398</v>
      </c>
      <c r="D70" s="24">
        <v>0.91483823465539338</v>
      </c>
      <c r="E70" s="24">
        <v>3.516143635228481E-2</v>
      </c>
      <c r="F70" s="24">
        <v>0.21000594202862269</v>
      </c>
      <c r="G70" s="24">
        <v>-4.3141920510602248E-2</v>
      </c>
    </row>
    <row r="71" spans="1:7" x14ac:dyDescent="0.2">
      <c r="A71" s="30" t="s">
        <v>129</v>
      </c>
      <c r="B71" s="24">
        <v>-3.8051828522637839E-2</v>
      </c>
      <c r="C71" s="24">
        <v>0.37700169849892756</v>
      </c>
      <c r="D71" s="24">
        <v>-3.9777561926230505E-2</v>
      </c>
      <c r="E71" s="24">
        <v>0.23827170094270872</v>
      </c>
      <c r="F71" s="24">
        <v>0.19585498440659904</v>
      </c>
      <c r="G71" s="24">
        <v>-0.85055599406912585</v>
      </c>
    </row>
    <row r="72" spans="1:7" x14ac:dyDescent="0.2">
      <c r="A72" s="30" t="s">
        <v>286</v>
      </c>
      <c r="B72" s="24">
        <v>0.36737875612079585</v>
      </c>
      <c r="C72" s="24">
        <v>0.75827026528652663</v>
      </c>
      <c r="D72" s="24">
        <v>1.7376074373542103E-3</v>
      </c>
      <c r="E72" s="24">
        <v>0.11255550074727888</v>
      </c>
      <c r="F72" s="24">
        <v>0.12980548897824934</v>
      </c>
      <c r="G72" s="24">
        <v>-0.19042872446980727</v>
      </c>
    </row>
    <row r="73" spans="1:7" x14ac:dyDescent="0.2">
      <c r="A73" s="31" t="s">
        <v>132</v>
      </c>
      <c r="B73" s="24">
        <v>0.984965321146825</v>
      </c>
      <c r="C73" s="24">
        <v>-4.2083603881013447E-2</v>
      </c>
      <c r="D73" s="24">
        <v>-4.510913300987366E-2</v>
      </c>
      <c r="E73" s="24">
        <v>7.7953091384997829E-4</v>
      </c>
      <c r="F73" s="24">
        <v>6.4408952879593362E-2</v>
      </c>
      <c r="G73" s="24">
        <v>4.3624493339452189E-2</v>
      </c>
    </row>
    <row r="74" spans="1:7" x14ac:dyDescent="0.2">
      <c r="A74" s="31" t="s">
        <v>133</v>
      </c>
      <c r="B74" s="24">
        <v>0.90339383322801303</v>
      </c>
      <c r="C74" s="24">
        <v>-9.439959379693259E-3</v>
      </c>
      <c r="D74" s="24">
        <v>-6.506281745778333E-4</v>
      </c>
      <c r="E74" s="24">
        <v>0.12377572277507019</v>
      </c>
      <c r="F74" s="24">
        <v>9.9347158972251645E-2</v>
      </c>
      <c r="G74" s="24">
        <v>7.6359849530945587E-2</v>
      </c>
    </row>
    <row r="75" spans="1:7" x14ac:dyDescent="0.2">
      <c r="A75" s="31" t="s">
        <v>134</v>
      </c>
      <c r="B75" s="24">
        <v>-0.10222568465140079</v>
      </c>
      <c r="C75" s="24">
        <v>1.0257759536144358E-2</v>
      </c>
      <c r="D75" s="8">
        <v>0.56472905882493762</v>
      </c>
      <c r="E75" s="24">
        <v>0.13401610785217899</v>
      </c>
      <c r="F75" s="24">
        <v>0.75466658463783998</v>
      </c>
      <c r="G75" s="24">
        <v>-0.10456074506472796</v>
      </c>
    </row>
    <row r="76" spans="1:7" x14ac:dyDescent="0.2">
      <c r="A76" s="31" t="s">
        <v>135</v>
      </c>
      <c r="B76" s="24">
        <v>0.80801136558902298</v>
      </c>
      <c r="C76" s="24">
        <v>-1.563252936345428E-2</v>
      </c>
      <c r="D76" s="25">
        <v>0.45106624324856898</v>
      </c>
      <c r="E76" s="24">
        <v>-0.14512763971089987</v>
      </c>
      <c r="F76" s="24">
        <v>0.14515538798136066</v>
      </c>
      <c r="G76" s="24">
        <v>-0.11876638574255598</v>
      </c>
    </row>
    <row r="77" spans="1:7" x14ac:dyDescent="0.2">
      <c r="A77" s="31" t="s">
        <v>137</v>
      </c>
      <c r="B77" s="24">
        <v>0.92824487009699774</v>
      </c>
      <c r="C77" s="24">
        <v>0.18055005433197419</v>
      </c>
      <c r="D77" s="24">
        <v>-0.14147546295704772</v>
      </c>
      <c r="E77" s="24">
        <v>0.14833449937282925</v>
      </c>
      <c r="F77" s="24">
        <v>0.16158293155201658</v>
      </c>
      <c r="G77" s="24">
        <v>-7.9003774728539783E-2</v>
      </c>
    </row>
    <row r="78" spans="1:7" x14ac:dyDescent="0.2">
      <c r="A78" s="31" t="s">
        <v>138</v>
      </c>
      <c r="B78" s="24">
        <v>0.95580969288554196</v>
      </c>
      <c r="C78" s="24">
        <v>0.14680243039858193</v>
      </c>
      <c r="D78" s="24">
        <v>-0.13379916221869287</v>
      </c>
      <c r="E78" s="24">
        <v>8.9260770599993017E-2</v>
      </c>
      <c r="F78" s="24">
        <v>-8.4996653823756999E-2</v>
      </c>
      <c r="G78" s="24">
        <v>-1.448285215520175E-3</v>
      </c>
    </row>
    <row r="79" spans="1:7" x14ac:dyDescent="0.2">
      <c r="A79" s="31" t="s">
        <v>139</v>
      </c>
      <c r="B79" s="24">
        <v>0.75237144691767499</v>
      </c>
      <c r="C79" s="24">
        <v>4.4029002270400963E-2</v>
      </c>
      <c r="D79" s="24">
        <v>-0.20226363362782385</v>
      </c>
      <c r="E79" s="24">
        <v>-0.22854257363953376</v>
      </c>
      <c r="F79" s="24">
        <v>-4.6188596855631807E-2</v>
      </c>
      <c r="G79" s="24">
        <v>5.4874424094596745E-2</v>
      </c>
    </row>
    <row r="80" spans="1:7" x14ac:dyDescent="0.2">
      <c r="A80" s="31" t="s">
        <v>287</v>
      </c>
      <c r="B80" s="24">
        <v>0.63239626445212727</v>
      </c>
      <c r="C80" s="24">
        <v>0.16253632241462851</v>
      </c>
      <c r="D80" s="25">
        <v>-0.33219209457797499</v>
      </c>
      <c r="E80" s="24">
        <v>0.5143691363631353</v>
      </c>
      <c r="F80" s="24">
        <v>-0.12176276377588317</v>
      </c>
      <c r="G80" s="24">
        <v>-6.1873037653345071E-2</v>
      </c>
    </row>
    <row r="81" spans="1:7" x14ac:dyDescent="0.2">
      <c r="A81" s="31" t="s">
        <v>140</v>
      </c>
      <c r="B81" s="25">
        <v>-0.40992822752989</v>
      </c>
      <c r="C81" s="24">
        <v>0.33672123944346732</v>
      </c>
      <c r="D81" s="24">
        <v>0.12326595010240829</v>
      </c>
      <c r="E81" s="24">
        <v>0.53139954713674642</v>
      </c>
      <c r="F81" s="25">
        <v>0.32712995542244799</v>
      </c>
      <c r="G81" s="25">
        <v>-0.33528724741058202</v>
      </c>
    </row>
    <row r="82" spans="1:7" x14ac:dyDescent="0.2">
      <c r="A82" s="31" t="s">
        <v>141</v>
      </c>
      <c r="B82" s="24">
        <v>0.24404609044634162</v>
      </c>
      <c r="C82" s="24">
        <v>5.4848761238905239E-2</v>
      </c>
      <c r="D82" s="24">
        <v>-0.10040335386574861</v>
      </c>
      <c r="E82" s="24">
        <v>0.27285230068247029</v>
      </c>
      <c r="F82" s="24">
        <v>0.71016703863497666</v>
      </c>
      <c r="G82" s="25">
        <v>-0.29049383428646702</v>
      </c>
    </row>
    <row r="83" spans="1:7" x14ac:dyDescent="0.2">
      <c r="A83" s="31" t="s">
        <v>144</v>
      </c>
      <c r="B83" s="24">
        <v>0.67547421699959931</v>
      </c>
      <c r="C83" s="24">
        <v>0.16844168275946084</v>
      </c>
      <c r="D83" s="24">
        <v>0.12142750318799631</v>
      </c>
      <c r="E83" s="24">
        <v>8.2422552830555676E-2</v>
      </c>
      <c r="F83" s="24">
        <v>1.3580175244345946E-2</v>
      </c>
      <c r="G83" s="8">
        <v>0.50131806999335138</v>
      </c>
    </row>
    <row r="84" spans="1:7" x14ac:dyDescent="0.2">
      <c r="A84" s="31" t="s">
        <v>145</v>
      </c>
      <c r="B84" s="24">
        <v>0.18849626299861125</v>
      </c>
      <c r="C84" s="24">
        <v>0.28322035763477887</v>
      </c>
      <c r="D84" s="24">
        <v>-0.12505015767217464</v>
      </c>
      <c r="E84" s="24">
        <v>0.65076473565533488</v>
      </c>
      <c r="F84" s="24">
        <v>0.2574167393432566</v>
      </c>
      <c r="G84" s="24">
        <v>7.9989093891299309E-2</v>
      </c>
    </row>
    <row r="85" spans="1:7" x14ac:dyDescent="0.2">
      <c r="A85" s="31" t="s">
        <v>146</v>
      </c>
      <c r="B85" s="25">
        <v>-0.41213786506837102</v>
      </c>
      <c r="C85" s="24">
        <v>5.5003450333938039E-2</v>
      </c>
      <c r="D85" s="24">
        <v>0.1791469966056842</v>
      </c>
      <c r="E85" s="24">
        <v>0.22964892132491252</v>
      </c>
      <c r="F85" s="24">
        <v>0.53006518185423079</v>
      </c>
      <c r="G85" s="24">
        <v>0.18402459783398412</v>
      </c>
    </row>
    <row r="86" spans="1:7" x14ac:dyDescent="0.2">
      <c r="A86" s="31" t="s">
        <v>148</v>
      </c>
      <c r="B86" s="24">
        <v>0.64020848795877705</v>
      </c>
      <c r="C86" s="24">
        <v>0.14967820525256573</v>
      </c>
      <c r="D86" s="24">
        <v>-0.2538697668050684</v>
      </c>
      <c r="E86" s="24">
        <v>0.210986979432946</v>
      </c>
      <c r="F86" s="24">
        <v>0.2810202182478756</v>
      </c>
      <c r="G86" s="25">
        <v>0.44049282499901998</v>
      </c>
    </row>
    <row r="87" spans="1:7" x14ac:dyDescent="0.2">
      <c r="A87" s="31" t="s">
        <v>149</v>
      </c>
      <c r="B87" s="24">
        <v>0.82420501898281451</v>
      </c>
      <c r="C87" s="24">
        <v>4.5206936652671677E-2</v>
      </c>
      <c r="D87" s="24">
        <v>-0.13298127309373453</v>
      </c>
      <c r="E87" s="24">
        <v>-4.6902303379137443E-2</v>
      </c>
      <c r="F87" s="8">
        <v>0.52534624439915689</v>
      </c>
      <c r="G87" s="24">
        <v>5.0871464092910476E-2</v>
      </c>
    </row>
    <row r="88" spans="1:7" x14ac:dyDescent="0.2">
      <c r="A88" s="31" t="s">
        <v>151</v>
      </c>
      <c r="B88" s="24">
        <v>0.96591731447920026</v>
      </c>
      <c r="C88" s="24">
        <v>7.5377080444584771E-2</v>
      </c>
      <c r="D88" s="24">
        <v>1.4879556374543284E-2</v>
      </c>
      <c r="E88" s="24">
        <v>-8.9120125853082738E-2</v>
      </c>
      <c r="F88" s="24">
        <v>-5.9218677720780093E-2</v>
      </c>
      <c r="G88" s="24">
        <v>-0.13553846304608994</v>
      </c>
    </row>
    <row r="89" spans="1:7" x14ac:dyDescent="0.2">
      <c r="A89" s="27" t="s">
        <v>153</v>
      </c>
      <c r="B89" s="24">
        <v>0.91620311299156587</v>
      </c>
      <c r="C89" s="24">
        <v>0.24680811822766624</v>
      </c>
      <c r="D89" s="24">
        <v>-0.16443945130807811</v>
      </c>
      <c r="E89" s="24">
        <v>-7.877646800614832E-2</v>
      </c>
      <c r="F89" s="24">
        <v>-1.9406404983274242E-2</v>
      </c>
      <c r="G89" s="24">
        <v>0.10285842149690001</v>
      </c>
    </row>
    <row r="90" spans="1:7" x14ac:dyDescent="0.2">
      <c r="A90" s="30" t="s">
        <v>154</v>
      </c>
      <c r="B90" s="24">
        <v>4.149079534368378E-2</v>
      </c>
      <c r="C90" s="24">
        <v>0.89193034840672825</v>
      </c>
      <c r="D90" s="24">
        <v>6.857251965745792E-2</v>
      </c>
      <c r="E90" s="24">
        <v>3.7670175478632072E-2</v>
      </c>
      <c r="F90" s="24">
        <v>0.13866638190633077</v>
      </c>
      <c r="G90" s="24">
        <v>-0.14930959334019939</v>
      </c>
    </row>
    <row r="91" spans="1:7" x14ac:dyDescent="0.2">
      <c r="A91" s="29" t="s">
        <v>155</v>
      </c>
      <c r="B91" s="24">
        <v>0.90642000898215336</v>
      </c>
      <c r="C91" s="24">
        <v>-7.86474876529724E-2</v>
      </c>
      <c r="D91" s="24">
        <v>-0.13519152174656018</v>
      </c>
      <c r="E91" s="24">
        <v>-0.17673419572621854</v>
      </c>
      <c r="F91" s="24">
        <v>-5.9551282937447922E-2</v>
      </c>
      <c r="G91" s="24">
        <v>0.19830881200188807</v>
      </c>
    </row>
    <row r="92" spans="1:7" x14ac:dyDescent="0.2">
      <c r="A92" s="29" t="s">
        <v>156</v>
      </c>
      <c r="B92" s="24">
        <v>-0.39434739915964473</v>
      </c>
      <c r="C92" s="24">
        <v>0.68321620923585025</v>
      </c>
      <c r="D92" s="24">
        <v>0.23668286325664617</v>
      </c>
      <c r="E92" s="24">
        <v>-7.389195394461498E-2</v>
      </c>
      <c r="F92" s="24">
        <v>-0.18359833745678789</v>
      </c>
      <c r="G92" s="25">
        <v>-0.44769771010271198</v>
      </c>
    </row>
    <row r="93" spans="1:7" x14ac:dyDescent="0.2">
      <c r="A93" s="32" t="s">
        <v>288</v>
      </c>
      <c r="B93" s="24">
        <v>20.141717560996437</v>
      </c>
      <c r="C93" s="24">
        <v>15.086158074169395</v>
      </c>
      <c r="D93" s="24">
        <v>12.327792385687102</v>
      </c>
      <c r="E93" s="24">
        <v>8.4588782854847242</v>
      </c>
      <c r="F93" s="24">
        <v>8.378948053577032</v>
      </c>
      <c r="G93" s="24">
        <v>6.6122308201492537</v>
      </c>
    </row>
    <row r="94" spans="1:7" x14ac:dyDescent="0.2">
      <c r="A94" s="32" t="s">
        <v>289</v>
      </c>
      <c r="B94" s="24">
        <v>0.22379686178884931</v>
      </c>
      <c r="C94" s="24">
        <v>0.16762397860188216</v>
      </c>
      <c r="D94" s="24">
        <v>0.1369754709520789</v>
      </c>
      <c r="E94" s="24">
        <v>9.3987536505385827E-2</v>
      </c>
      <c r="F94" s="24">
        <v>9.3099422817522579E-2</v>
      </c>
      <c r="G94" s="24">
        <v>7.3469231334991711E-2</v>
      </c>
    </row>
    <row r="95" spans="1:7" x14ac:dyDescent="0.2">
      <c r="A95" s="33"/>
      <c r="B95" s="8">
        <f t="shared" ref="B95:G95" si="0">B94^0.5</f>
        <v>0.47307173006727987</v>
      </c>
      <c r="C95" s="8">
        <f t="shared" si="0"/>
        <v>0.40941907454573018</v>
      </c>
      <c r="D95" s="8">
        <f t="shared" si="0"/>
        <v>0.37010197372086373</v>
      </c>
      <c r="E95" s="8">
        <f t="shared" si="0"/>
        <v>0.30657386794276159</v>
      </c>
      <c r="F95" s="8">
        <f t="shared" si="0"/>
        <v>0.3051219802267981</v>
      </c>
      <c r="G95" s="8">
        <f t="shared" si="0"/>
        <v>0.27105208232919314</v>
      </c>
    </row>
    <row r="96" spans="1:7" x14ac:dyDescent="0.2">
      <c r="A96" s="33"/>
      <c r="B96" s="8"/>
      <c r="C96" s="8"/>
      <c r="D96" s="8"/>
      <c r="E96" s="8"/>
      <c r="F96" s="8"/>
      <c r="G96" s="8"/>
    </row>
    <row r="98" spans="1:7" x14ac:dyDescent="0.2">
      <c r="A98" t="s">
        <v>53</v>
      </c>
      <c r="B98" t="s">
        <v>252</v>
      </c>
      <c r="C98" t="s">
        <v>253</v>
      </c>
      <c r="D98" t="s">
        <v>254</v>
      </c>
      <c r="E98" t="s">
        <v>255</v>
      </c>
      <c r="F98" t="s">
        <v>256</v>
      </c>
      <c r="G98" t="s">
        <v>257</v>
      </c>
    </row>
    <row r="99" spans="1:7" x14ac:dyDescent="0.2">
      <c r="A99">
        <v>2</v>
      </c>
      <c r="B99" s="8">
        <v>5.6292373327452599E-2</v>
      </c>
      <c r="C99" s="8">
        <v>-0.66224546520648753</v>
      </c>
      <c r="D99" s="8">
        <v>-0.54042380314251359</v>
      </c>
      <c r="E99" s="8">
        <v>-0.60588435386723283</v>
      </c>
      <c r="F99" s="8">
        <v>-0.86239692555300462</v>
      </c>
      <c r="G99" s="8">
        <v>0.958681130417817</v>
      </c>
    </row>
    <row r="100" spans="1:7" x14ac:dyDescent="0.2">
      <c r="A100">
        <v>65</v>
      </c>
      <c r="B100" s="8">
        <v>-9.0324513320801395E-2</v>
      </c>
      <c r="C100" s="8">
        <v>-0.90673786622422903</v>
      </c>
      <c r="D100" s="8">
        <v>-0.44238081673882723</v>
      </c>
      <c r="E100" s="8">
        <v>-0.26175227351411329</v>
      </c>
      <c r="F100" s="8">
        <v>-1.0161292096026975</v>
      </c>
      <c r="G100" s="8">
        <v>1.1317216131174268</v>
      </c>
    </row>
    <row r="101" spans="1:7" x14ac:dyDescent="0.2">
      <c r="A101">
        <v>432</v>
      </c>
      <c r="B101" s="8">
        <v>3.6208978988015605</v>
      </c>
      <c r="C101" s="8">
        <v>0.2844130892633645</v>
      </c>
      <c r="D101" s="8">
        <v>5.2596088321894302E-2</v>
      </c>
      <c r="E101" s="8">
        <v>-0.52556652509928614</v>
      </c>
      <c r="F101" s="8">
        <v>-0.2529237849556864</v>
      </c>
      <c r="G101" s="8">
        <v>-0.33359922825416805</v>
      </c>
    </row>
    <row r="102" spans="1:7" x14ac:dyDescent="0.2">
      <c r="A102">
        <v>109</v>
      </c>
      <c r="B102" s="8">
        <v>-0.58750020604578079</v>
      </c>
      <c r="C102" s="8">
        <v>-0.89089011816659247</v>
      </c>
      <c r="D102" s="8">
        <v>-1.0194000954834799</v>
      </c>
      <c r="E102" s="8">
        <v>-0.92665489876960805</v>
      </c>
      <c r="F102" s="8">
        <v>-0.49358228848764341</v>
      </c>
      <c r="G102" s="8">
        <v>0.69596599163162765</v>
      </c>
    </row>
    <row r="103" spans="1:7" x14ac:dyDescent="0.2">
      <c r="A103">
        <v>119</v>
      </c>
      <c r="B103" s="8">
        <v>-5.5675230936774379E-2</v>
      </c>
      <c r="C103" s="8">
        <v>5.5089433114971935E-2</v>
      </c>
      <c r="D103" s="8">
        <v>-0.47527123958749523</v>
      </c>
      <c r="E103" s="8">
        <v>-0.7481432012933944</v>
      </c>
      <c r="F103" s="8">
        <v>3.2789281138868378</v>
      </c>
      <c r="G103" s="8">
        <v>0.65554799615955484</v>
      </c>
    </row>
    <row r="104" spans="1:7" x14ac:dyDescent="0.2">
      <c r="A104">
        <v>121</v>
      </c>
      <c r="B104" s="8">
        <v>-0.26474974739567708</v>
      </c>
      <c r="C104" s="8">
        <v>0.25220867699538824</v>
      </c>
      <c r="D104" s="8">
        <v>-0.91274883848037835</v>
      </c>
      <c r="E104" s="8">
        <v>0.50477535784770866</v>
      </c>
      <c r="F104" s="8">
        <v>-0.10174733703812701</v>
      </c>
      <c r="G104" s="8">
        <v>0.68201082133508584</v>
      </c>
    </row>
    <row r="105" spans="1:7" x14ac:dyDescent="0.2">
      <c r="A105">
        <v>124</v>
      </c>
      <c r="B105" s="8">
        <v>0.14377886442892515</v>
      </c>
      <c r="C105" s="8">
        <v>-5.9838851699249948E-2</v>
      </c>
      <c r="D105" s="8">
        <v>-0.24368337576114457</v>
      </c>
      <c r="E105" s="8">
        <v>9.6262517971380246E-2</v>
      </c>
      <c r="F105" s="8">
        <v>9.6024143942977355E-2</v>
      </c>
      <c r="G105" s="8">
        <v>9.5513915162041732E-2</v>
      </c>
    </row>
    <row r="106" spans="1:7" x14ac:dyDescent="0.2">
      <c r="A106">
        <v>129</v>
      </c>
      <c r="B106" s="8">
        <v>-0.55930366427767064</v>
      </c>
      <c r="C106" s="8">
        <v>-0.3775568077166177</v>
      </c>
      <c r="D106" s="8">
        <v>0.24052442785594233</v>
      </c>
      <c r="E106" s="8">
        <v>-0.42256030428946389</v>
      </c>
      <c r="F106" s="8">
        <v>-0.30190398341899488</v>
      </c>
      <c r="G106" s="8">
        <v>8.5613793465025595E-2</v>
      </c>
    </row>
    <row r="107" spans="1:7" x14ac:dyDescent="0.2">
      <c r="A107">
        <v>132</v>
      </c>
      <c r="B107" s="8">
        <v>-0.43808922939723588</v>
      </c>
      <c r="C107" s="8">
        <v>-0.60506169658645914</v>
      </c>
      <c r="D107" s="8">
        <v>1.6023879732628865</v>
      </c>
      <c r="E107" s="8">
        <v>-0.71607251363426294</v>
      </c>
      <c r="F107" s="8">
        <v>0.31013658737883565</v>
      </c>
      <c r="G107" s="8">
        <v>1.2884119727533627E-2</v>
      </c>
    </row>
    <row r="108" spans="1:7" x14ac:dyDescent="0.2">
      <c r="A108">
        <v>136</v>
      </c>
      <c r="B108" s="8">
        <v>-0.25761827025939493</v>
      </c>
      <c r="C108" s="8">
        <v>4.4464008260971633E-2</v>
      </c>
      <c r="D108" s="8">
        <v>2.5727373396217721</v>
      </c>
      <c r="E108" s="8">
        <v>-0.58209597327921581</v>
      </c>
      <c r="F108" s="8">
        <v>-0.35555860639605363</v>
      </c>
      <c r="G108" s="8">
        <v>0.41996866701157781</v>
      </c>
    </row>
    <row r="109" spans="1:7" x14ac:dyDescent="0.2">
      <c r="A109">
        <v>141</v>
      </c>
      <c r="B109" s="8">
        <v>3.532197352262207E-2</v>
      </c>
      <c r="C109" s="8">
        <v>-6.8686233295036078E-2</v>
      </c>
      <c r="D109" s="8">
        <v>-0.34713389753511298</v>
      </c>
      <c r="E109" s="8">
        <v>2.0873964482423455</v>
      </c>
      <c r="F109" s="8">
        <v>-0.22502583777279569</v>
      </c>
      <c r="G109" s="8">
        <v>0.42161010197723042</v>
      </c>
    </row>
    <row r="110" spans="1:7" x14ac:dyDescent="0.2">
      <c r="A110">
        <v>159</v>
      </c>
      <c r="B110" s="8">
        <v>-0.66670793435165876</v>
      </c>
      <c r="C110" s="8">
        <v>3.396603096841595</v>
      </c>
      <c r="D110" s="8">
        <v>-0.36976437136781543</v>
      </c>
      <c r="E110" s="8">
        <v>-0.86222263564461432</v>
      </c>
      <c r="F110" s="8">
        <v>-0.47941506783544641</v>
      </c>
      <c r="G110" s="8">
        <v>5.073362854296723E-2</v>
      </c>
    </row>
    <row r="111" spans="1:7" x14ac:dyDescent="0.2">
      <c r="A111">
        <v>173</v>
      </c>
      <c r="B111" s="8">
        <v>-0.15653696248191387</v>
      </c>
      <c r="C111" s="8">
        <v>0.44666089830437428</v>
      </c>
      <c r="D111" s="8">
        <v>1.294948604062784</v>
      </c>
      <c r="E111" s="8">
        <v>1.9022261037107664</v>
      </c>
      <c r="F111" s="8">
        <v>-0.10249431172887047</v>
      </c>
      <c r="G111" s="8">
        <v>-0.23440712103814626</v>
      </c>
    </row>
    <row r="112" spans="1:7" x14ac:dyDescent="0.2">
      <c r="A112">
        <v>210</v>
      </c>
      <c r="B112" s="8">
        <v>-0.20821148937109821</v>
      </c>
      <c r="C112" s="8">
        <v>8.7553404429829493E-2</v>
      </c>
      <c r="D112" s="8">
        <v>-1.0148040854973464</v>
      </c>
      <c r="E112" s="8">
        <v>0.85742336731173707</v>
      </c>
      <c r="F112" s="8">
        <v>-0.35946725423475617</v>
      </c>
      <c r="G112" s="8">
        <v>-0.84605810469472131</v>
      </c>
    </row>
    <row r="113" spans="1:7" x14ac:dyDescent="0.2">
      <c r="A113">
        <v>391</v>
      </c>
      <c r="B113" s="8">
        <v>-0.59456591897475419</v>
      </c>
      <c r="C113" s="8">
        <v>-0.63771171725064602</v>
      </c>
      <c r="D113" s="8">
        <v>-0.37832446231705852</v>
      </c>
      <c r="E113" s="8">
        <v>-0.92342547433236866</v>
      </c>
      <c r="F113" s="8">
        <v>-0.2871780939054962</v>
      </c>
      <c r="G113" s="8">
        <v>-3.1146453547951722</v>
      </c>
    </row>
    <row r="114" spans="1:7" x14ac:dyDescent="0.2">
      <c r="A114">
        <v>473</v>
      </c>
      <c r="B114" s="14">
        <v>2.2992056732199499E-2</v>
      </c>
      <c r="C114" s="14">
        <v>-0.35826385106517977</v>
      </c>
      <c r="D114" s="14">
        <v>-1.9259447214108348E-2</v>
      </c>
      <c r="E114" s="14">
        <v>1.1262943586396228</v>
      </c>
      <c r="F114" s="14">
        <v>1.1527338557209228</v>
      </c>
      <c r="G114" s="14">
        <v>-0.68154196976568249</v>
      </c>
    </row>
  </sheetData>
  <conditionalFormatting sqref="B3:G27 B30:G74 B28:D28 F28:G28 B29:E29 G29 B76:G82 B75:C75 E75:G75 B84:G86 B83:F83 B88:G94 B87:E87 G87">
    <cfRule type="cellIs" dxfId="6" priority="1" stopIfTrue="1" operator="between">
      <formula>0.9</formula>
      <formula>1</formula>
    </cfRule>
    <cfRule type="cellIs" dxfId="5" priority="2" stopIfTrue="1" operator="equal">
      <formula>1</formula>
    </cfRule>
    <cfRule type="cellIs" dxfId="4" priority="3" stopIfTrue="1" operator="between">
      <formula>-0.7</formula>
      <formula>-0.9</formula>
    </cfRule>
    <cfRule type="cellIs" dxfId="3" priority="4" stopIfTrue="1" operator="between">
      <formula>0.7</formula>
      <formula>0.9</formula>
    </cfRule>
    <cfRule type="cellIs" dxfId="2" priority="5" stopIfTrue="1" operator="between">
      <formula>0.5</formula>
      <formula>0.7</formula>
    </cfRule>
    <cfRule type="cellIs" dxfId="1" priority="6" stopIfTrue="1" operator="between">
      <formula>-0.9</formula>
      <formula>-1</formula>
    </cfRule>
    <cfRule type="cellIs" dxfId="0" priority="7" stopIfTrue="1" operator="between">
      <formula>-0.5</formula>
      <formula>-0.7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metabolomFlaxInStat</vt:lpstr>
      <vt:lpstr>metabolomFlaxGroupInStat</vt:lpstr>
      <vt:lpstr>RI - Kovatc retention index</vt:lpstr>
      <vt:lpstr>Factor 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лиза</dc:creator>
  <cp:lastModifiedBy>лиза</cp:lastModifiedBy>
  <dcterms:created xsi:type="dcterms:W3CDTF">2021-10-16T15:05:10Z</dcterms:created>
  <dcterms:modified xsi:type="dcterms:W3CDTF">2022-03-02T19:49:24Z</dcterms:modified>
</cp:coreProperties>
</file>