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Plants special issue 2\Tóth-Simon\"/>
    </mc:Choice>
  </mc:AlternateContent>
  <bookViews>
    <workbookView xWindow="0" yWindow="0" windowWidth="23040" windowHeight="9372"/>
  </bookViews>
  <sheets>
    <sheet name="Munka1" sheetId="1" r:id="rId1"/>
  </sheets>
  <definedNames>
    <definedName name="_xlnm.Print_Area" localSheetId="0">Munka1!$D$1:$R$79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G76" i="1"/>
  <c r="H76" i="1"/>
  <c r="I76" i="1"/>
  <c r="J76" i="1"/>
  <c r="L78" i="1"/>
  <c r="K78" i="1"/>
  <c r="J78" i="1"/>
  <c r="I78" i="1"/>
  <c r="H78" i="1"/>
  <c r="G78" i="1"/>
  <c r="F78" i="1"/>
  <c r="E78" i="1"/>
  <c r="D78" i="1"/>
  <c r="M78" i="1" s="1"/>
  <c r="L77" i="1"/>
  <c r="K77" i="1"/>
  <c r="J77" i="1"/>
  <c r="I77" i="1"/>
  <c r="H77" i="1"/>
  <c r="G77" i="1"/>
  <c r="F77" i="1"/>
  <c r="E77" i="1"/>
  <c r="D77" i="1"/>
  <c r="M77" i="1" s="1"/>
  <c r="L76" i="1"/>
  <c r="L79" i="1" s="1"/>
  <c r="K76" i="1"/>
  <c r="K79" i="1" s="1"/>
  <c r="J79" i="1"/>
  <c r="I79" i="1"/>
  <c r="H79" i="1"/>
  <c r="G79" i="1"/>
  <c r="F76" i="1"/>
  <c r="F79" i="1" s="1"/>
  <c r="E76" i="1"/>
  <c r="E79" i="1" s="1"/>
  <c r="D76" i="1"/>
  <c r="L47" i="1"/>
  <c r="K47" i="1"/>
  <c r="J47" i="1"/>
  <c r="I47" i="1"/>
  <c r="H47" i="1"/>
  <c r="G47" i="1"/>
  <c r="F47" i="1"/>
  <c r="E47" i="1"/>
  <c r="D47" i="1"/>
  <c r="M47" i="1" s="1"/>
  <c r="L46" i="1"/>
  <c r="K46" i="1"/>
  <c r="J46" i="1"/>
  <c r="I46" i="1"/>
  <c r="H46" i="1"/>
  <c r="G46" i="1"/>
  <c r="F46" i="1"/>
  <c r="E46" i="1"/>
  <c r="D46" i="1"/>
  <c r="M46" i="1" s="1"/>
  <c r="L45" i="1"/>
  <c r="L48" i="1" s="1"/>
  <c r="K45" i="1"/>
  <c r="K48" i="1" s="1"/>
  <c r="J45" i="1"/>
  <c r="J48" i="1" s="1"/>
  <c r="I45" i="1"/>
  <c r="I48" i="1" s="1"/>
  <c r="H45" i="1"/>
  <c r="H48" i="1" s="1"/>
  <c r="G45" i="1"/>
  <c r="G48" i="1" s="1"/>
  <c r="F45" i="1"/>
  <c r="F48" i="1" s="1"/>
  <c r="E48" i="1"/>
  <c r="D45" i="1"/>
  <c r="L31" i="1"/>
  <c r="K31" i="1"/>
  <c r="J31" i="1"/>
  <c r="I31" i="1"/>
  <c r="H31" i="1"/>
  <c r="G31" i="1"/>
  <c r="F31" i="1"/>
  <c r="E31" i="1"/>
  <c r="D31" i="1"/>
  <c r="M31" i="1" s="1"/>
  <c r="L30" i="1"/>
  <c r="K30" i="1"/>
  <c r="J30" i="1"/>
  <c r="I30" i="1"/>
  <c r="H30" i="1"/>
  <c r="G30" i="1"/>
  <c r="F30" i="1"/>
  <c r="E30" i="1"/>
  <c r="D30" i="1"/>
  <c r="M30" i="1" s="1"/>
  <c r="L29" i="1"/>
  <c r="L32" i="1" s="1"/>
  <c r="K29" i="1"/>
  <c r="K32" i="1" s="1"/>
  <c r="J29" i="1"/>
  <c r="J32" i="1" s="1"/>
  <c r="I29" i="1"/>
  <c r="I32" i="1" s="1"/>
  <c r="H29" i="1"/>
  <c r="H32" i="1" s="1"/>
  <c r="G29" i="1"/>
  <c r="G32" i="1" s="1"/>
  <c r="F29" i="1"/>
  <c r="F32" i="1" s="1"/>
  <c r="E29" i="1"/>
  <c r="E32" i="1" s="1"/>
  <c r="D29" i="1"/>
  <c r="L63" i="1"/>
  <c r="K63" i="1"/>
  <c r="J63" i="1"/>
  <c r="I63" i="1"/>
  <c r="H63" i="1"/>
  <c r="G63" i="1"/>
  <c r="F63" i="1"/>
  <c r="E63" i="1"/>
  <c r="D63" i="1"/>
  <c r="M63" i="1" s="1"/>
  <c r="L62" i="1"/>
  <c r="K62" i="1"/>
  <c r="J62" i="1"/>
  <c r="I62" i="1"/>
  <c r="H62" i="1"/>
  <c r="G62" i="1"/>
  <c r="F62" i="1"/>
  <c r="E62" i="1"/>
  <c r="D62" i="1"/>
  <c r="M62" i="1" s="1"/>
  <c r="L61" i="1"/>
  <c r="L64" i="1" s="1"/>
  <c r="K61" i="1"/>
  <c r="K64" i="1" s="1"/>
  <c r="J61" i="1"/>
  <c r="J64" i="1" s="1"/>
  <c r="I61" i="1"/>
  <c r="I64" i="1" s="1"/>
  <c r="H61" i="1"/>
  <c r="H64" i="1" s="1"/>
  <c r="G61" i="1"/>
  <c r="G64" i="1" s="1"/>
  <c r="F61" i="1"/>
  <c r="F64" i="1" s="1"/>
  <c r="E61" i="1"/>
  <c r="E64" i="1" s="1"/>
  <c r="D61" i="1"/>
  <c r="E15" i="1"/>
  <c r="F15" i="1"/>
  <c r="G15" i="1"/>
  <c r="H15" i="1"/>
  <c r="I15" i="1"/>
  <c r="J15" i="1"/>
  <c r="K15" i="1"/>
  <c r="L15" i="1"/>
  <c r="E14" i="1"/>
  <c r="F14" i="1"/>
  <c r="G14" i="1"/>
  <c r="H14" i="1"/>
  <c r="I14" i="1"/>
  <c r="J14" i="1"/>
  <c r="K14" i="1"/>
  <c r="L14" i="1"/>
  <c r="E13" i="1"/>
  <c r="E16" i="1" s="1"/>
  <c r="F13" i="1"/>
  <c r="F16" i="1" s="1"/>
  <c r="G13" i="1"/>
  <c r="G16" i="1" s="1"/>
  <c r="H13" i="1"/>
  <c r="H16" i="1" s="1"/>
  <c r="I13" i="1"/>
  <c r="I16" i="1" s="1"/>
  <c r="J13" i="1"/>
  <c r="J16" i="1" s="1"/>
  <c r="K13" i="1"/>
  <c r="K16" i="1" s="1"/>
  <c r="L13" i="1"/>
  <c r="L16" i="1" s="1"/>
  <c r="D14" i="1"/>
  <c r="M14" i="1" s="1"/>
  <c r="D15" i="1"/>
  <c r="M15" i="1" s="1"/>
  <c r="D13" i="1"/>
  <c r="D16" i="1" l="1"/>
  <c r="M16" i="1" s="1"/>
  <c r="M13" i="1"/>
  <c r="D64" i="1"/>
  <c r="M64" i="1" s="1"/>
  <c r="M61" i="1"/>
  <c r="D48" i="1"/>
  <c r="M48" i="1" s="1"/>
  <c r="M45" i="1"/>
  <c r="D79" i="1"/>
  <c r="M79" i="1" s="1"/>
  <c r="M76" i="1"/>
  <c r="D32" i="1"/>
  <c r="M32" i="1" s="1"/>
  <c r="M29" i="1"/>
</calcChain>
</file>

<file path=xl/sharedStrings.xml><?xml version="1.0" encoding="utf-8"?>
<sst xmlns="http://schemas.openxmlformats.org/spreadsheetml/2006/main" count="205" uniqueCount="40">
  <si>
    <t>As</t>
  </si>
  <si>
    <t>Ba</t>
  </si>
  <si>
    <t xml:space="preserve">Cd </t>
  </si>
  <si>
    <t xml:space="preserve">Cr </t>
  </si>
  <si>
    <t xml:space="preserve">Ni </t>
  </si>
  <si>
    <t>Pb</t>
  </si>
  <si>
    <t>Cu</t>
  </si>
  <si>
    <t>Mn</t>
  </si>
  <si>
    <t>Zn</t>
  </si>
  <si>
    <t xml:space="preserve">“Pseudo-total” concentrations of potentially toxic elements (PTEs) in the topsoil (0-25 cm) </t>
  </si>
  <si>
    <t>mg/kg</t>
  </si>
  <si>
    <t>LEAF</t>
  </si>
  <si>
    <t>Arundo lines</t>
  </si>
  <si>
    <t>STM line</t>
  </si>
  <si>
    <t>BFT line</t>
  </si>
  <si>
    <t>SC Blossom line</t>
  </si>
  <si>
    <t>BCFs in total</t>
  </si>
  <si>
    <t>BCF (leaf/soil)</t>
  </si>
  <si>
    <t>Average (3 lines)</t>
  </si>
  <si>
    <t>September 2018</t>
  </si>
  <si>
    <t>May 2018</t>
  </si>
  <si>
    <t xml:space="preserve">Order of BFC (based on average BCFs of 3 Arundo  lines): Cd&gt;Zn&gt;Mn&gt;Cu&gt;Ni&gt;Pb&gt;As&gt;Ba&gt;Cr </t>
  </si>
  <si>
    <t xml:space="preserve">Concentrations of potentially toxic elements (PTE) in the leaves of Italian reed (Arundo donax L.) </t>
  </si>
  <si>
    <t>July 2021</t>
  </si>
  <si>
    <t>Order of BFC (based on average BCFs of 3 Arundo  lines): Cd&gt;Zn&gt;Mn&gt;Cu&gt;Ni&gt;As&gt;Ba&gt;Cr&gt;Pb</t>
  </si>
  <si>
    <t>June  2020</t>
  </si>
  <si>
    <t>Order of BFC (based on average BCFs of 3 Arundo  lines): Cd&gt;Zn=Mn&gt;Cu&gt;Ni&gt;Ba&gt;As&gt;Cr&gt;Pb</t>
  </si>
  <si>
    <t xml:space="preserve">“Pseudo-total” concentrations of potentially toxic elements (PTEs) in the topsoil (0-30 cm) </t>
  </si>
  <si>
    <t xml:space="preserve">“Plant available” concentrations of potentially toxic elements (PTEs) in the topsoil (0-30 cm) </t>
  </si>
  <si>
    <t>Order of BFC (based on average BCFs of 3 Arundo  lines): Cr&gt;Cd&gt;Zn&gt;Ni&gt;Cu&gt;Mn&gt;Ba&gt;As&gt;Pb</t>
  </si>
  <si>
    <t>Order of BFC (based on average BCFs of 3 Arundo  lines): Cr&gt;Ni&gt;Cd&gt;Zn&gt;Mn&gt;Cu&gt;Ba&gt;As&gt;Pb</t>
  </si>
  <si>
    <t xml:space="preserve">“Plant available” concentrations of potentially toxic elements (PTEs) in the subsoil (30-60 cm) </t>
  </si>
  <si>
    <t>Sampling date</t>
  </si>
  <si>
    <t xml:space="preserve">“Pseudo-total” concentrations of potentially toxic elements (PTEs) in the subsoil (30-60 cm) </t>
  </si>
  <si>
    <r>
      <t xml:space="preserve">Table S1. Bioconcentration factors (BCF)  - open-field long-term experiment with </t>
    </r>
    <r>
      <rPr>
        <i/>
        <sz val="11"/>
        <color theme="1"/>
        <rFont val="Palatino Linotype"/>
        <family val="1"/>
        <charset val="238"/>
      </rPr>
      <t>Arundo donax</t>
    </r>
    <r>
      <rPr>
        <sz val="11"/>
        <color theme="1"/>
        <rFont val="Palatino Linotype"/>
        <family val="1"/>
        <charset val="238"/>
      </rPr>
      <t xml:space="preserve"> (L..) in Debrecen Lovász-zug (Hungary)</t>
    </r>
  </si>
  <si>
    <r>
      <t>Concentrations of potentially toxic elements (PTE) in the leaves of Italian reed (</t>
    </r>
    <r>
      <rPr>
        <i/>
        <sz val="11"/>
        <color theme="1"/>
        <rFont val="Palatino Linotype"/>
        <family val="1"/>
        <charset val="238"/>
      </rPr>
      <t xml:space="preserve">Arundo donax </t>
    </r>
    <r>
      <rPr>
        <sz val="11"/>
        <color theme="1"/>
        <rFont val="Palatino Linotype"/>
        <family val="1"/>
        <charset val="238"/>
      </rPr>
      <t xml:space="preserve">L.) </t>
    </r>
  </si>
  <si>
    <r>
      <t>SOI</t>
    </r>
    <r>
      <rPr>
        <sz val="11"/>
        <rFont val="Palatino Linotype"/>
        <family val="1"/>
        <charset val="238"/>
      </rPr>
      <t>L  (0-25 cm)</t>
    </r>
  </si>
  <si>
    <r>
      <t>SOI</t>
    </r>
    <r>
      <rPr>
        <sz val="11"/>
        <rFont val="Palatino Linotype"/>
        <family val="1"/>
        <charset val="238"/>
      </rPr>
      <t>L  (0-30 cm)</t>
    </r>
  </si>
  <si>
    <r>
      <t>Concentrations of potentially toxic elements (PTE) in the leaves of Italian reed (</t>
    </r>
    <r>
      <rPr>
        <i/>
        <sz val="11"/>
        <color theme="1"/>
        <rFont val="Palatino Linotype"/>
        <family val="1"/>
        <charset val="238"/>
      </rPr>
      <t>Arundo donax</t>
    </r>
    <r>
      <rPr>
        <sz val="11"/>
        <color theme="1"/>
        <rFont val="Palatino Linotype"/>
        <family val="1"/>
        <charset val="238"/>
      </rPr>
      <t xml:space="preserve"> L.) </t>
    </r>
  </si>
  <si>
    <r>
      <t>SOI</t>
    </r>
    <r>
      <rPr>
        <sz val="11"/>
        <rFont val="Palatino Linotype"/>
        <family val="1"/>
        <charset val="238"/>
      </rPr>
      <t>L  (30-60 cm)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</si>
</sst>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0000FF"/>
      <name val="Palatino Linotype"/>
      <family val="1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Palatino Linotype"/>
      <family val="1"/>
      <charset val="238"/>
    </font>
    <font>
      <i/>
      <sz val="11"/>
      <color theme="1"/>
      <name val="Palatino Linotype"/>
      <family val="1"/>
      <charset val="238"/>
    </font>
    <font>
      <b/>
      <sz val="11"/>
      <color theme="1"/>
      <name val="Palatino Linotype"/>
      <family val="1"/>
      <charset val="238"/>
    </font>
    <font>
      <sz val="11"/>
      <name val="Palatino Linotype"/>
      <family val="1"/>
      <charset val="238"/>
    </font>
    <font>
      <sz val="11"/>
      <color rgb="FF0000FF"/>
      <name val="Palatino Linotype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5" borderId="0" xfId="0" applyFill="1"/>
    <xf numFmtId="165" fontId="0" fillId="5" borderId="0" xfId="0" applyNumberFormat="1" applyFill="1" applyAlignment="1">
      <alignment horizontal="center"/>
    </xf>
    <xf numFmtId="0" fontId="3" fillId="0" borderId="0" xfId="0" applyFont="1"/>
    <xf numFmtId="164" fontId="2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5" fontId="4" fillId="5" borderId="0" xfId="0" applyNumberFormat="1" applyFont="1" applyFill="1" applyAlignment="1">
      <alignment horizontal="center"/>
    </xf>
    <xf numFmtId="1" fontId="4" fillId="0" borderId="0" xfId="0" applyNumberFormat="1" applyFont="1" applyAlignment="1">
      <alignment horizontal="center"/>
    </xf>
    <xf numFmtId="164" fontId="4" fillId="5" borderId="0" xfId="0" applyNumberFormat="1" applyFont="1" applyFill="1" applyAlignment="1">
      <alignment horizontal="center"/>
    </xf>
    <xf numFmtId="164" fontId="4" fillId="0" borderId="0" xfId="0" applyNumberFormat="1" applyFont="1" applyAlignment="1">
      <alignment horizontal="center"/>
    </xf>
    <xf numFmtId="1" fontId="4" fillId="7" borderId="0" xfId="0" applyNumberFormat="1" applyFont="1" applyFill="1" applyAlignment="1">
      <alignment horizontal="center"/>
    </xf>
    <xf numFmtId="165" fontId="4" fillId="2" borderId="0" xfId="0" applyNumberFormat="1" applyFont="1" applyFill="1" applyAlignment="1">
      <alignment horizontal="left"/>
    </xf>
    <xf numFmtId="165" fontId="4" fillId="2" borderId="0" xfId="0" applyNumberFormat="1" applyFont="1" applyFill="1" applyAlignment="1">
      <alignment horizontal="center"/>
    </xf>
    <xf numFmtId="165" fontId="4" fillId="7" borderId="0" xfId="0" applyNumberFormat="1" applyFont="1" applyFill="1" applyAlignment="1">
      <alignment horizontal="center"/>
    </xf>
    <xf numFmtId="0" fontId="4" fillId="3" borderId="0" xfId="0" applyFont="1" applyFill="1"/>
    <xf numFmtId="165" fontId="4" fillId="3" borderId="0" xfId="0" applyNumberFormat="1" applyFont="1" applyFill="1" applyAlignment="1">
      <alignment horizontal="center"/>
    </xf>
    <xf numFmtId="166" fontId="4" fillId="3" borderId="0" xfId="0" applyNumberFormat="1" applyFont="1" applyFill="1" applyAlignment="1">
      <alignment horizontal="center"/>
    </xf>
    <xf numFmtId="0" fontId="4" fillId="6" borderId="0" xfId="0" applyFont="1" applyFill="1"/>
    <xf numFmtId="165" fontId="4" fillId="6" borderId="0" xfId="0" applyNumberFormat="1" applyFont="1" applyFill="1" applyAlignment="1">
      <alignment horizontal="center"/>
    </xf>
    <xf numFmtId="166" fontId="4" fillId="6" borderId="0" xfId="0" applyNumberFormat="1" applyFont="1" applyFill="1" applyAlignment="1">
      <alignment horizontal="center"/>
    </xf>
    <xf numFmtId="0" fontId="7" fillId="4" borderId="0" xfId="0" applyFont="1" applyFill="1"/>
    <xf numFmtId="166" fontId="7" fillId="4" borderId="0" xfId="0" applyNumberFormat="1" applyFont="1" applyFill="1" applyAlignment="1">
      <alignment horizontal="center"/>
    </xf>
    <xf numFmtId="165" fontId="7" fillId="4" borderId="0" xfId="0" applyNumberFormat="1" applyFont="1" applyFill="1" applyAlignment="1">
      <alignment horizontal="center"/>
    </xf>
    <xf numFmtId="165" fontId="7" fillId="7" borderId="0" xfId="0" applyNumberFormat="1" applyFont="1" applyFill="1" applyAlignment="1">
      <alignment horizontal="center"/>
    </xf>
    <xf numFmtId="0" fontId="8" fillId="0" borderId="0" xfId="0" applyFont="1"/>
    <xf numFmtId="164" fontId="6" fillId="0" borderId="0" xfId="0" applyNumberFormat="1" applyFont="1" applyAlignment="1">
      <alignment horizontal="center"/>
    </xf>
    <xf numFmtId="165" fontId="4" fillId="8" borderId="0" xfId="0" applyNumberFormat="1" applyFont="1" applyFill="1" applyAlignment="1">
      <alignment horizontal="center"/>
    </xf>
    <xf numFmtId="165" fontId="4" fillId="5" borderId="0" xfId="0" applyNumberFormat="1" applyFont="1" applyFill="1" applyAlignment="1">
      <alignment horizontal="left"/>
    </xf>
    <xf numFmtId="164" fontId="6" fillId="0" borderId="1" xfId="0" applyNumberFormat="1" applyFont="1" applyBorder="1" applyAlignment="1">
      <alignment horizontal="center"/>
    </xf>
    <xf numFmtId="165" fontId="4" fillId="4" borderId="0" xfId="0" applyNumberFormat="1" applyFont="1" applyFill="1" applyAlignment="1">
      <alignment horizontal="center"/>
    </xf>
    <xf numFmtId="165" fontId="7" fillId="8" borderId="0" xfId="0" applyNumberFormat="1" applyFont="1" applyFill="1" applyAlignment="1">
      <alignment horizontal="center"/>
    </xf>
    <xf numFmtId="164" fontId="8" fillId="0" borderId="0" xfId="0" applyNumberFormat="1" applyFont="1" applyAlignment="1">
      <alignment horizontal="left"/>
    </xf>
    <xf numFmtId="166" fontId="4" fillId="2" borderId="0" xfId="0" applyNumberFormat="1" applyFont="1" applyFill="1" applyAlignment="1">
      <alignment horizontal="center"/>
    </xf>
    <xf numFmtId="166" fontId="4" fillId="8" borderId="0" xfId="0" applyNumberFormat="1" applyFont="1" applyFill="1" applyAlignment="1">
      <alignment horizontal="center"/>
    </xf>
    <xf numFmtId="165" fontId="8" fillId="5" borderId="0" xfId="0" applyNumberFormat="1" applyFont="1" applyFill="1" applyAlignment="1">
      <alignment horizontal="left"/>
    </xf>
    <xf numFmtId="0" fontId="6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0000FF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2"/>
  <sheetViews>
    <sheetView tabSelected="1" zoomScale="130" zoomScaleNormal="130" workbookViewId="0"/>
  </sheetViews>
  <sheetFormatPr defaultRowHeight="14.4" x14ac:dyDescent="0.3"/>
  <cols>
    <col min="1" max="1" width="16" bestFit="1" customWidth="1"/>
    <col min="2" max="3" width="16" customWidth="1"/>
    <col min="4" max="5" width="10" style="1" bestFit="1" customWidth="1"/>
    <col min="6" max="6" width="10.109375" style="1" bestFit="1" customWidth="1"/>
    <col min="7" max="11" width="10" style="1" bestFit="1" customWidth="1"/>
    <col min="12" max="12" width="10.109375" style="1" bestFit="1" customWidth="1"/>
    <col min="13" max="13" width="14.5546875" style="1" bestFit="1" customWidth="1"/>
    <col min="14" max="14" width="21.6640625" bestFit="1" customWidth="1"/>
    <col min="15" max="15" width="16.44140625" bestFit="1" customWidth="1"/>
  </cols>
  <sheetData>
    <row r="1" spans="1:24" ht="15.6" x14ac:dyDescent="0.35">
      <c r="A1" s="7" t="s">
        <v>34</v>
      </c>
      <c r="B1" s="7"/>
      <c r="C1" s="7"/>
      <c r="D1" s="8"/>
      <c r="E1" s="8"/>
      <c r="F1" s="8"/>
      <c r="G1" s="8"/>
      <c r="H1" s="8"/>
      <c r="I1" s="8"/>
      <c r="J1" s="8"/>
      <c r="K1" s="8"/>
      <c r="L1" s="8"/>
      <c r="M1" s="8"/>
      <c r="P1" s="3"/>
      <c r="Q1" s="3"/>
      <c r="R1" s="3"/>
    </row>
    <row r="2" spans="1:24" ht="15.6" x14ac:dyDescent="0.35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P2" s="3"/>
      <c r="Q2" s="3"/>
      <c r="R2" s="3"/>
    </row>
    <row r="3" spans="1:24" ht="15.6" x14ac:dyDescent="0.35">
      <c r="A3" s="9"/>
      <c r="B3" s="9"/>
      <c r="C3" s="9"/>
      <c r="D3" s="7" t="s">
        <v>35</v>
      </c>
      <c r="E3" s="8"/>
      <c r="F3" s="8"/>
      <c r="G3" s="8"/>
      <c r="H3" s="8"/>
      <c r="I3" s="8"/>
      <c r="J3" s="8"/>
      <c r="K3" s="8"/>
      <c r="L3" s="8"/>
      <c r="M3" s="8"/>
      <c r="P3" s="3"/>
      <c r="Q3" s="3"/>
      <c r="R3" s="3"/>
    </row>
    <row r="4" spans="1:24" ht="15.6" x14ac:dyDescent="0.35">
      <c r="A4" s="9"/>
      <c r="B4" s="9"/>
      <c r="C4" s="9"/>
      <c r="D4" s="7" t="s">
        <v>9</v>
      </c>
      <c r="E4" s="8"/>
      <c r="F4" s="8"/>
      <c r="G4" s="8"/>
      <c r="H4" s="8"/>
      <c r="I4" s="8"/>
      <c r="J4" s="8"/>
      <c r="K4" s="8"/>
      <c r="L4" s="8"/>
      <c r="M4" s="8"/>
      <c r="P4" s="3"/>
      <c r="Q4" s="3"/>
      <c r="R4" s="3"/>
    </row>
    <row r="5" spans="1:24" ht="15.6" x14ac:dyDescent="0.35">
      <c r="A5" s="9"/>
      <c r="B5" s="9"/>
      <c r="C5" s="9"/>
      <c r="D5" s="10" t="s">
        <v>0</v>
      </c>
      <c r="E5" s="10" t="s">
        <v>1</v>
      </c>
      <c r="F5" s="10" t="s">
        <v>2</v>
      </c>
      <c r="G5" s="10" t="s">
        <v>3</v>
      </c>
      <c r="H5" s="10" t="s">
        <v>6</v>
      </c>
      <c r="I5" s="10" t="s">
        <v>7</v>
      </c>
      <c r="J5" s="10" t="s">
        <v>4</v>
      </c>
      <c r="K5" s="10" t="s">
        <v>5</v>
      </c>
      <c r="L5" s="10" t="s">
        <v>8</v>
      </c>
      <c r="M5" s="11"/>
      <c r="P5" s="3"/>
      <c r="Q5" s="3"/>
      <c r="R5" s="3"/>
    </row>
    <row r="6" spans="1:24" ht="15.6" x14ac:dyDescent="0.35">
      <c r="A6" s="9"/>
      <c r="B6" s="11" t="s">
        <v>32</v>
      </c>
      <c r="C6" s="11" t="s">
        <v>12</v>
      </c>
      <c r="D6" s="43" t="s">
        <v>10</v>
      </c>
      <c r="E6" s="44"/>
      <c r="F6" s="44"/>
      <c r="G6" s="44"/>
      <c r="H6" s="44"/>
      <c r="I6" s="44"/>
      <c r="J6" s="44"/>
      <c r="K6" s="44"/>
      <c r="L6" s="44"/>
      <c r="M6" s="11"/>
      <c r="P6" s="3"/>
      <c r="Q6" s="3"/>
      <c r="R6" s="3"/>
    </row>
    <row r="7" spans="1:24" ht="15.6" x14ac:dyDescent="0.35">
      <c r="A7" s="9" t="s">
        <v>11</v>
      </c>
      <c r="B7" s="9" t="s">
        <v>19</v>
      </c>
      <c r="C7" s="7" t="s">
        <v>13</v>
      </c>
      <c r="D7" s="12">
        <v>9.4E-2</v>
      </c>
      <c r="E7" s="13">
        <v>1.97</v>
      </c>
      <c r="F7" s="12">
        <v>0.32900000000000001</v>
      </c>
      <c r="G7" s="14">
        <v>0.29699999999999999</v>
      </c>
      <c r="H7" s="8">
        <v>13.2</v>
      </c>
      <c r="I7" s="8">
        <v>156</v>
      </c>
      <c r="J7" s="12">
        <v>0.61099999999999999</v>
      </c>
      <c r="K7" s="12">
        <v>0.62</v>
      </c>
      <c r="L7" s="15">
        <v>170</v>
      </c>
      <c r="M7" s="15"/>
      <c r="P7" s="3"/>
      <c r="Q7" s="3"/>
      <c r="R7" s="3"/>
    </row>
    <row r="8" spans="1:24" ht="15.6" x14ac:dyDescent="0.35">
      <c r="A8" s="9" t="s">
        <v>11</v>
      </c>
      <c r="B8" s="9" t="s">
        <v>19</v>
      </c>
      <c r="C8" s="7" t="s">
        <v>14</v>
      </c>
      <c r="D8" s="12">
        <v>0.10299999999999999</v>
      </c>
      <c r="E8" s="13">
        <v>1.82</v>
      </c>
      <c r="F8" s="12">
        <v>0.379</v>
      </c>
      <c r="G8" s="14">
        <v>0.56399999999999995</v>
      </c>
      <c r="H8" s="16">
        <v>13.4</v>
      </c>
      <c r="I8" s="8">
        <v>179</v>
      </c>
      <c r="J8" s="12">
        <v>1.05</v>
      </c>
      <c r="K8" s="12">
        <v>1.28</v>
      </c>
      <c r="L8" s="15">
        <v>187</v>
      </c>
      <c r="M8" s="15"/>
      <c r="P8" s="3"/>
      <c r="Q8" s="3"/>
      <c r="R8" s="3"/>
    </row>
    <row r="9" spans="1:24" ht="15.6" x14ac:dyDescent="0.35">
      <c r="A9" s="9" t="s">
        <v>11</v>
      </c>
      <c r="B9" s="9" t="s">
        <v>19</v>
      </c>
      <c r="C9" s="7" t="s">
        <v>15</v>
      </c>
      <c r="D9" s="12">
        <v>6.5000000000000002E-2</v>
      </c>
      <c r="E9" s="13">
        <v>1.72</v>
      </c>
      <c r="F9" s="12">
        <v>0.27</v>
      </c>
      <c r="G9" s="14">
        <v>0.14599999999999999</v>
      </c>
      <c r="H9" s="16">
        <v>11.4</v>
      </c>
      <c r="I9" s="8">
        <v>159</v>
      </c>
      <c r="J9" s="12">
        <v>0.46800000000000003</v>
      </c>
      <c r="K9" s="12">
        <v>0.42499999999999999</v>
      </c>
      <c r="L9" s="15">
        <v>147</v>
      </c>
      <c r="M9" s="15"/>
      <c r="P9" s="3"/>
      <c r="Q9" s="3"/>
      <c r="R9" s="3"/>
    </row>
    <row r="10" spans="1:24" ht="15.6" x14ac:dyDescent="0.35">
      <c r="A10" s="9" t="s">
        <v>36</v>
      </c>
      <c r="B10" s="9" t="s">
        <v>20</v>
      </c>
      <c r="C10" s="7" t="s">
        <v>13</v>
      </c>
      <c r="D10" s="13">
        <v>9.85</v>
      </c>
      <c r="E10" s="15">
        <v>163</v>
      </c>
      <c r="F10" s="12">
        <v>0.30099999999999999</v>
      </c>
      <c r="G10" s="15">
        <v>126</v>
      </c>
      <c r="H10" s="17">
        <v>39.299999999999997</v>
      </c>
      <c r="I10" s="15">
        <v>293</v>
      </c>
      <c r="J10" s="17">
        <v>21.9</v>
      </c>
      <c r="K10" s="17">
        <v>33.9</v>
      </c>
      <c r="L10" s="15">
        <v>156</v>
      </c>
      <c r="M10" s="15"/>
      <c r="P10" s="3"/>
      <c r="Q10" s="3"/>
      <c r="R10" s="3"/>
    </row>
    <row r="11" spans="1:24" ht="15.6" x14ac:dyDescent="0.35">
      <c r="A11" s="9" t="s">
        <v>36</v>
      </c>
      <c r="B11" s="9" t="s">
        <v>20</v>
      </c>
      <c r="C11" s="7" t="s">
        <v>14</v>
      </c>
      <c r="D11" s="17">
        <v>12.5</v>
      </c>
      <c r="E11" s="15">
        <v>434</v>
      </c>
      <c r="F11" s="12">
        <v>0.57899999999999996</v>
      </c>
      <c r="G11" s="15">
        <v>310</v>
      </c>
      <c r="H11" s="17">
        <v>82.8</v>
      </c>
      <c r="I11" s="15">
        <v>411</v>
      </c>
      <c r="J11" s="17">
        <v>33.9</v>
      </c>
      <c r="K11" s="17">
        <v>92.5</v>
      </c>
      <c r="L11" s="15">
        <v>413</v>
      </c>
      <c r="M11" s="15"/>
      <c r="P11" s="3"/>
      <c r="Q11" s="3"/>
      <c r="R11" s="3"/>
    </row>
    <row r="12" spans="1:24" ht="15.6" x14ac:dyDescent="0.35">
      <c r="A12" s="9" t="s">
        <v>36</v>
      </c>
      <c r="B12" s="9" t="s">
        <v>20</v>
      </c>
      <c r="C12" s="7" t="s">
        <v>15</v>
      </c>
      <c r="D12" s="17">
        <v>13.9</v>
      </c>
      <c r="E12" s="15">
        <v>347</v>
      </c>
      <c r="F12" s="12">
        <v>0.73099999999999998</v>
      </c>
      <c r="G12" s="15">
        <v>341</v>
      </c>
      <c r="H12" s="17">
        <v>88.4</v>
      </c>
      <c r="I12" s="15">
        <v>427</v>
      </c>
      <c r="J12" s="17">
        <v>37.1</v>
      </c>
      <c r="K12" s="15">
        <v>111</v>
      </c>
      <c r="L12" s="15">
        <v>435</v>
      </c>
      <c r="M12" s="18" t="s">
        <v>16</v>
      </c>
      <c r="P12" s="3"/>
      <c r="Q12" s="3"/>
      <c r="R12" s="3"/>
    </row>
    <row r="13" spans="1:24" ht="15.6" x14ac:dyDescent="0.35">
      <c r="A13" s="19" t="s">
        <v>17</v>
      </c>
      <c r="B13" s="9"/>
      <c r="C13" s="19" t="s">
        <v>13</v>
      </c>
      <c r="D13" s="20">
        <f>D7/D10</f>
        <v>9.5431472081218272E-3</v>
      </c>
      <c r="E13" s="20">
        <f t="shared" ref="E13:L13" si="0">E7/E10</f>
        <v>1.2085889570552148E-2</v>
      </c>
      <c r="F13" s="20">
        <f t="shared" si="0"/>
        <v>1.0930232558139537</v>
      </c>
      <c r="G13" s="20">
        <f t="shared" si="0"/>
        <v>2.3571428571428571E-3</v>
      </c>
      <c r="H13" s="20">
        <f t="shared" si="0"/>
        <v>0.33587786259541985</v>
      </c>
      <c r="I13" s="20">
        <f t="shared" si="0"/>
        <v>0.53242320819112632</v>
      </c>
      <c r="J13" s="20">
        <f t="shared" si="0"/>
        <v>2.7899543378995435E-2</v>
      </c>
      <c r="K13" s="20">
        <f t="shared" si="0"/>
        <v>1.8289085545722714E-2</v>
      </c>
      <c r="L13" s="20">
        <f t="shared" si="0"/>
        <v>1.0897435897435896</v>
      </c>
      <c r="M13" s="21">
        <f>SUM(D13:L13)</f>
        <v>3.121242724904624</v>
      </c>
      <c r="P13" s="4"/>
      <c r="Q13" s="4"/>
      <c r="R13" s="4"/>
      <c r="S13" s="4"/>
      <c r="T13" s="4"/>
      <c r="U13" s="4"/>
      <c r="V13" s="4"/>
      <c r="W13" s="4"/>
      <c r="X13" s="3"/>
    </row>
    <row r="14" spans="1:24" ht="15.6" x14ac:dyDescent="0.35">
      <c r="A14" s="22" t="s">
        <v>17</v>
      </c>
      <c r="B14" s="9"/>
      <c r="C14" s="22" t="s">
        <v>14</v>
      </c>
      <c r="D14" s="23">
        <f t="shared" ref="D14:L15" si="1">D8/D11</f>
        <v>8.2399999999999991E-3</v>
      </c>
      <c r="E14" s="23">
        <f t="shared" si="1"/>
        <v>4.193548387096774E-3</v>
      </c>
      <c r="F14" s="24">
        <f t="shared" si="1"/>
        <v>0.65457685664939558</v>
      </c>
      <c r="G14" s="23">
        <f t="shared" si="1"/>
        <v>1.8193548387096773E-3</v>
      </c>
      <c r="H14" s="23">
        <f t="shared" si="1"/>
        <v>0.16183574879227053</v>
      </c>
      <c r="I14" s="23">
        <f t="shared" si="1"/>
        <v>0.43552311435523117</v>
      </c>
      <c r="J14" s="23">
        <f t="shared" si="1"/>
        <v>3.0973451327433631E-2</v>
      </c>
      <c r="K14" s="23">
        <f t="shared" si="1"/>
        <v>1.3837837837837838E-2</v>
      </c>
      <c r="L14" s="23">
        <f t="shared" si="1"/>
        <v>0.45278450363196127</v>
      </c>
      <c r="M14" s="21">
        <f>SUM(D14:L14)</f>
        <v>1.7637844158199365</v>
      </c>
      <c r="P14" s="3"/>
      <c r="Q14" s="3"/>
      <c r="R14" s="3"/>
    </row>
    <row r="15" spans="1:24" ht="15.6" x14ac:dyDescent="0.35">
      <c r="A15" s="25" t="s">
        <v>17</v>
      </c>
      <c r="B15" s="9"/>
      <c r="C15" s="25" t="s">
        <v>15</v>
      </c>
      <c r="D15" s="26">
        <f t="shared" si="1"/>
        <v>4.6762589928057551E-3</v>
      </c>
      <c r="E15" s="26">
        <f t="shared" si="1"/>
        <v>4.9567723342939483E-3</v>
      </c>
      <c r="F15" s="26">
        <f t="shared" si="1"/>
        <v>0.36935704514363887</v>
      </c>
      <c r="G15" s="27">
        <f t="shared" si="1"/>
        <v>4.2815249266862167E-4</v>
      </c>
      <c r="H15" s="26">
        <f t="shared" si="1"/>
        <v>0.12895927601809953</v>
      </c>
      <c r="I15" s="26">
        <f t="shared" si="1"/>
        <v>0.37236533957845436</v>
      </c>
      <c r="J15" s="26">
        <f t="shared" si="1"/>
        <v>1.261455525606469E-2</v>
      </c>
      <c r="K15" s="26">
        <f t="shared" si="1"/>
        <v>3.8288288288288288E-3</v>
      </c>
      <c r="L15" s="26">
        <f t="shared" si="1"/>
        <v>0.33793103448275863</v>
      </c>
      <c r="M15" s="21">
        <f>SUM(D15:L15)</f>
        <v>1.2351172631276133</v>
      </c>
      <c r="P15" s="3"/>
      <c r="Q15" s="3"/>
      <c r="R15" s="3"/>
    </row>
    <row r="16" spans="1:24" ht="15.6" x14ac:dyDescent="0.35">
      <c r="A16" s="28" t="s">
        <v>18</v>
      </c>
      <c r="B16" s="9"/>
      <c r="C16" s="28"/>
      <c r="D16" s="29">
        <f>AVERAGE(D13:D15)</f>
        <v>7.4864687336425274E-3</v>
      </c>
      <c r="E16" s="29">
        <f t="shared" ref="E16:L16" si="2">AVERAGE(E13:E15)</f>
        <v>7.078736763980957E-3</v>
      </c>
      <c r="F16" s="30">
        <f t="shared" si="2"/>
        <v>0.70565238586899603</v>
      </c>
      <c r="G16" s="29">
        <f t="shared" si="2"/>
        <v>1.5348833961737187E-3</v>
      </c>
      <c r="H16" s="30">
        <f t="shared" si="2"/>
        <v>0.20889096246859662</v>
      </c>
      <c r="I16" s="30">
        <f t="shared" si="2"/>
        <v>0.44677055404160398</v>
      </c>
      <c r="J16" s="30">
        <f t="shared" si="2"/>
        <v>2.3829183320831254E-2</v>
      </c>
      <c r="K16" s="30">
        <f t="shared" si="2"/>
        <v>1.1985250737463128E-2</v>
      </c>
      <c r="L16" s="30">
        <f t="shared" si="2"/>
        <v>0.6268197092861032</v>
      </c>
      <c r="M16" s="31">
        <f>SUM(D16:L16)</f>
        <v>2.0400481346173915</v>
      </c>
    </row>
    <row r="17" spans="1:16" s="3" customFormat="1" ht="15.6" x14ac:dyDescent="0.35">
      <c r="A17" s="32" t="s">
        <v>21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/>
      <c r="O17"/>
      <c r="P17"/>
    </row>
    <row r="18" spans="1:16" s="3" customFormat="1" ht="15.6" x14ac:dyDescent="0.3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/>
      <c r="O18"/>
      <c r="P18"/>
    </row>
    <row r="19" spans="1:16" s="3" customFormat="1" ht="15.6" x14ac:dyDescent="0.35">
      <c r="A19" s="9"/>
      <c r="B19" s="9"/>
      <c r="C19" s="9"/>
      <c r="D19" s="9" t="s">
        <v>22</v>
      </c>
      <c r="E19" s="9"/>
      <c r="F19" s="14"/>
      <c r="G19" s="14"/>
      <c r="H19" s="14"/>
      <c r="I19" s="14"/>
      <c r="J19" s="14"/>
      <c r="K19" s="14"/>
      <c r="L19" s="14"/>
      <c r="M19" s="9"/>
      <c r="N19"/>
      <c r="O19"/>
      <c r="P19"/>
    </row>
    <row r="20" spans="1:16" ht="15.6" x14ac:dyDescent="0.35">
      <c r="A20" s="9"/>
      <c r="B20" s="9"/>
      <c r="C20" s="9"/>
      <c r="D20" s="9" t="s">
        <v>27</v>
      </c>
      <c r="E20" s="9"/>
      <c r="F20" s="17"/>
      <c r="G20" s="17"/>
      <c r="H20" s="17"/>
      <c r="I20" s="17"/>
      <c r="J20" s="17"/>
      <c r="K20" s="17"/>
      <c r="L20" s="17"/>
      <c r="M20" s="9"/>
    </row>
    <row r="21" spans="1:16" ht="15.6" x14ac:dyDescent="0.35">
      <c r="A21" s="9"/>
      <c r="B21" s="11" t="s">
        <v>32</v>
      </c>
      <c r="C21" s="11" t="s">
        <v>12</v>
      </c>
      <c r="D21" s="10" t="s">
        <v>0</v>
      </c>
      <c r="E21" s="10" t="s">
        <v>1</v>
      </c>
      <c r="F21" s="33" t="s">
        <v>2</v>
      </c>
      <c r="G21" s="33" t="s">
        <v>3</v>
      </c>
      <c r="H21" s="33" t="s">
        <v>6</v>
      </c>
      <c r="I21" s="33" t="s">
        <v>7</v>
      </c>
      <c r="J21" s="33" t="s">
        <v>4</v>
      </c>
      <c r="K21" s="33" t="s">
        <v>5</v>
      </c>
      <c r="L21" s="33" t="s">
        <v>8</v>
      </c>
      <c r="M21" s="33"/>
    </row>
    <row r="22" spans="1:16" ht="15.6" x14ac:dyDescent="0.35">
      <c r="A22" s="9"/>
      <c r="B22" s="9"/>
      <c r="C22" s="11"/>
      <c r="D22" s="43" t="s">
        <v>10</v>
      </c>
      <c r="E22" s="44"/>
      <c r="F22" s="44"/>
      <c r="G22" s="44"/>
      <c r="H22" s="44"/>
      <c r="I22" s="44"/>
      <c r="J22" s="44"/>
      <c r="K22" s="44"/>
      <c r="L22" s="44"/>
      <c r="M22" s="33"/>
    </row>
    <row r="23" spans="1:16" ht="15.6" x14ac:dyDescent="0.35">
      <c r="A23" s="9" t="s">
        <v>11</v>
      </c>
      <c r="B23" s="9" t="s">
        <v>25</v>
      </c>
      <c r="C23" s="7" t="s">
        <v>13</v>
      </c>
      <c r="D23" s="12">
        <v>0.214</v>
      </c>
      <c r="E23" s="17">
        <v>3.6</v>
      </c>
      <c r="F23" s="12">
        <v>0.501</v>
      </c>
      <c r="G23" s="13">
        <v>2.46</v>
      </c>
      <c r="H23" s="13">
        <v>8.39</v>
      </c>
      <c r="I23" s="17">
        <v>68.7</v>
      </c>
      <c r="J23" s="13">
        <v>3.17</v>
      </c>
      <c r="K23" s="12">
        <v>0.33700000000000002</v>
      </c>
      <c r="L23" s="17">
        <v>83.9</v>
      </c>
      <c r="M23" s="17"/>
    </row>
    <row r="24" spans="1:16" ht="15.6" x14ac:dyDescent="0.35">
      <c r="A24" s="9" t="s">
        <v>11</v>
      </c>
      <c r="B24" s="9" t="s">
        <v>25</v>
      </c>
      <c r="C24" s="7" t="s">
        <v>14</v>
      </c>
      <c r="D24" s="12">
        <v>0.315</v>
      </c>
      <c r="E24" s="17">
        <v>5.89</v>
      </c>
      <c r="F24" s="12">
        <v>0.63400000000000001</v>
      </c>
      <c r="G24" s="13">
        <v>2.94</v>
      </c>
      <c r="H24" s="13">
        <v>10.6</v>
      </c>
      <c r="I24" s="17">
        <v>107</v>
      </c>
      <c r="J24" s="13">
        <v>3.55</v>
      </c>
      <c r="K24" s="12">
        <v>0.624</v>
      </c>
      <c r="L24" s="15">
        <v>103</v>
      </c>
      <c r="M24" s="15"/>
    </row>
    <row r="25" spans="1:16" ht="15.6" x14ac:dyDescent="0.35">
      <c r="A25" s="9" t="s">
        <v>11</v>
      </c>
      <c r="B25" s="9" t="s">
        <v>25</v>
      </c>
      <c r="C25" s="7" t="s">
        <v>15</v>
      </c>
      <c r="D25" s="12">
        <v>0.224</v>
      </c>
      <c r="E25" s="17">
        <v>3.39</v>
      </c>
      <c r="F25" s="12">
        <v>0.46700000000000003</v>
      </c>
      <c r="G25" s="13">
        <v>2.2400000000000002</v>
      </c>
      <c r="H25" s="13">
        <v>9.8800000000000008</v>
      </c>
      <c r="I25" s="17">
        <v>91.3</v>
      </c>
      <c r="J25" s="13">
        <v>3.05</v>
      </c>
      <c r="K25" s="12">
        <v>0.376</v>
      </c>
      <c r="L25" s="17">
        <v>92.7</v>
      </c>
      <c r="M25" s="17"/>
    </row>
    <row r="26" spans="1:16" ht="15.6" x14ac:dyDescent="0.35">
      <c r="A26" s="9" t="s">
        <v>37</v>
      </c>
      <c r="B26" s="9" t="s">
        <v>23</v>
      </c>
      <c r="C26" s="7" t="s">
        <v>13</v>
      </c>
      <c r="D26" s="17">
        <v>9</v>
      </c>
      <c r="E26" s="17">
        <v>158</v>
      </c>
      <c r="F26" s="13">
        <v>0.86199999999999999</v>
      </c>
      <c r="G26" s="17">
        <v>133</v>
      </c>
      <c r="H26" s="17">
        <v>39.9</v>
      </c>
      <c r="I26" s="17">
        <v>403</v>
      </c>
      <c r="J26" s="17">
        <v>21.9</v>
      </c>
      <c r="K26" s="17">
        <v>28.3</v>
      </c>
      <c r="L26" s="17">
        <v>159</v>
      </c>
      <c r="M26" s="17"/>
    </row>
    <row r="27" spans="1:16" ht="15.6" x14ac:dyDescent="0.35">
      <c r="A27" s="9" t="s">
        <v>37</v>
      </c>
      <c r="B27" s="9" t="s">
        <v>23</v>
      </c>
      <c r="C27" s="7" t="s">
        <v>14</v>
      </c>
      <c r="D27" s="17">
        <v>10.1</v>
      </c>
      <c r="E27" s="17">
        <v>214</v>
      </c>
      <c r="F27" s="13">
        <v>1.28</v>
      </c>
      <c r="G27" s="17">
        <v>149</v>
      </c>
      <c r="H27" s="17">
        <v>44.2</v>
      </c>
      <c r="I27" s="17">
        <v>426</v>
      </c>
      <c r="J27" s="17">
        <v>26.2</v>
      </c>
      <c r="K27" s="17">
        <v>41.6</v>
      </c>
      <c r="L27" s="17">
        <v>291</v>
      </c>
      <c r="M27" s="17"/>
    </row>
    <row r="28" spans="1:16" ht="15.6" x14ac:dyDescent="0.35">
      <c r="A28" s="9" t="s">
        <v>37</v>
      </c>
      <c r="B28" s="9" t="s">
        <v>23</v>
      </c>
      <c r="C28" s="7" t="s">
        <v>15</v>
      </c>
      <c r="D28" s="17">
        <v>11.5</v>
      </c>
      <c r="E28" s="17">
        <v>293</v>
      </c>
      <c r="F28" s="13">
        <v>1.72</v>
      </c>
      <c r="G28" s="17">
        <v>267</v>
      </c>
      <c r="H28" s="17">
        <v>72.099999999999994</v>
      </c>
      <c r="I28" s="17">
        <v>425</v>
      </c>
      <c r="J28" s="17">
        <v>41.6</v>
      </c>
      <c r="K28" s="17">
        <v>67.099999999999994</v>
      </c>
      <c r="L28" s="17">
        <v>393</v>
      </c>
      <c r="M28" s="18" t="s">
        <v>16</v>
      </c>
    </row>
    <row r="29" spans="1:16" ht="15.6" x14ac:dyDescent="0.35">
      <c r="A29" s="19" t="s">
        <v>17</v>
      </c>
      <c r="B29" s="9"/>
      <c r="C29" s="19" t="s">
        <v>13</v>
      </c>
      <c r="D29" s="20">
        <f>D23/D26</f>
        <v>2.3777777777777776E-2</v>
      </c>
      <c r="E29" s="20">
        <f t="shared" ref="E29:L29" si="3">E23/E26</f>
        <v>2.2784810126582278E-2</v>
      </c>
      <c r="F29" s="20">
        <f t="shared" si="3"/>
        <v>0.58120649651972156</v>
      </c>
      <c r="G29" s="20">
        <f t="shared" si="3"/>
        <v>1.8496240601503761E-2</v>
      </c>
      <c r="H29" s="20">
        <f t="shared" si="3"/>
        <v>0.21027568922305767</v>
      </c>
      <c r="I29" s="20">
        <f t="shared" si="3"/>
        <v>0.17047146401985111</v>
      </c>
      <c r="J29" s="20">
        <f t="shared" si="3"/>
        <v>0.14474885844748858</v>
      </c>
      <c r="K29" s="20">
        <f t="shared" si="3"/>
        <v>1.1908127208480565E-2</v>
      </c>
      <c r="L29" s="20">
        <f t="shared" si="3"/>
        <v>0.52767295597484276</v>
      </c>
      <c r="M29" s="34">
        <f>SUM(D29:L29)</f>
        <v>1.7113424198993061</v>
      </c>
    </row>
    <row r="30" spans="1:16" ht="15.6" x14ac:dyDescent="0.35">
      <c r="A30" s="22" t="s">
        <v>17</v>
      </c>
      <c r="B30" s="9"/>
      <c r="C30" s="22" t="s">
        <v>14</v>
      </c>
      <c r="D30" s="23">
        <f t="shared" ref="D30:L30" si="4">D24/D27</f>
        <v>3.1188118811881188E-2</v>
      </c>
      <c r="E30" s="23">
        <f t="shared" si="4"/>
        <v>2.7523364485981305E-2</v>
      </c>
      <c r="F30" s="23">
        <f t="shared" si="4"/>
        <v>0.49531249999999999</v>
      </c>
      <c r="G30" s="23">
        <f t="shared" si="4"/>
        <v>1.9731543624161074E-2</v>
      </c>
      <c r="H30" s="23">
        <f t="shared" si="4"/>
        <v>0.23981900452488686</v>
      </c>
      <c r="I30" s="23">
        <f t="shared" si="4"/>
        <v>0.25117370892018781</v>
      </c>
      <c r="J30" s="23">
        <f t="shared" si="4"/>
        <v>0.13549618320610687</v>
      </c>
      <c r="K30" s="23">
        <f t="shared" si="4"/>
        <v>1.4999999999999999E-2</v>
      </c>
      <c r="L30" s="23">
        <f t="shared" si="4"/>
        <v>0.35395189003436428</v>
      </c>
      <c r="M30" s="34">
        <f>SUM(D30:L30)</f>
        <v>1.5691963136075693</v>
      </c>
    </row>
    <row r="31" spans="1:16" ht="15.6" x14ac:dyDescent="0.35">
      <c r="A31" s="25" t="s">
        <v>17</v>
      </c>
      <c r="B31" s="9"/>
      <c r="C31" s="25" t="s">
        <v>15</v>
      </c>
      <c r="D31" s="26">
        <f t="shared" ref="D31:L31" si="5">D25/D28</f>
        <v>1.9478260869565219E-2</v>
      </c>
      <c r="E31" s="26">
        <f t="shared" si="5"/>
        <v>1.1569965870307168E-2</v>
      </c>
      <c r="F31" s="26">
        <f t="shared" si="5"/>
        <v>0.27151162790697675</v>
      </c>
      <c r="G31" s="26">
        <f t="shared" si="5"/>
        <v>8.3895131086142334E-3</v>
      </c>
      <c r="H31" s="26">
        <f t="shared" si="5"/>
        <v>0.13703190013869629</v>
      </c>
      <c r="I31" s="26">
        <f t="shared" si="5"/>
        <v>0.21482352941176469</v>
      </c>
      <c r="J31" s="26">
        <f t="shared" si="5"/>
        <v>7.3317307692307682E-2</v>
      </c>
      <c r="K31" s="26">
        <f t="shared" si="5"/>
        <v>5.6035767511177356E-3</v>
      </c>
      <c r="L31" s="26">
        <f t="shared" si="5"/>
        <v>0.23587786259541985</v>
      </c>
      <c r="M31" s="34">
        <f>SUM(D31:L31)</f>
        <v>0.9776035443447697</v>
      </c>
    </row>
    <row r="32" spans="1:16" ht="15.6" x14ac:dyDescent="0.35">
      <c r="A32" s="28" t="s">
        <v>18</v>
      </c>
      <c r="B32" s="9"/>
      <c r="C32" s="28"/>
      <c r="D32" s="30">
        <f>AVERAGE(D29:D31)</f>
        <v>2.4814719153074729E-2</v>
      </c>
      <c r="E32" s="30">
        <f t="shared" ref="E32" si="6">AVERAGE(E29:E31)</f>
        <v>2.0626046827623583E-2</v>
      </c>
      <c r="F32" s="30">
        <f t="shared" ref="F32" si="7">AVERAGE(F29:F31)</f>
        <v>0.44934354147556604</v>
      </c>
      <c r="G32" s="30">
        <f t="shared" ref="G32" si="8">AVERAGE(G29:G31)</f>
        <v>1.5539099111426355E-2</v>
      </c>
      <c r="H32" s="30">
        <f t="shared" ref="H32" si="9">AVERAGE(H29:H31)</f>
        <v>0.19570886462888026</v>
      </c>
      <c r="I32" s="30">
        <f t="shared" ref="I32" si="10">AVERAGE(I29:I31)</f>
        <v>0.21215623411726789</v>
      </c>
      <c r="J32" s="30">
        <f t="shared" ref="J32" si="11">AVERAGE(J29:J31)</f>
        <v>0.11785411644863437</v>
      </c>
      <c r="K32" s="30">
        <f t="shared" ref="K32" si="12">AVERAGE(K29:K31)</f>
        <v>1.0837234653199433E-2</v>
      </c>
      <c r="L32" s="30">
        <f t="shared" ref="L32" si="13">AVERAGE(L29:L31)</f>
        <v>0.37250090286820897</v>
      </c>
      <c r="M32" s="34">
        <f>SUM(D32:L32)</f>
        <v>1.4193807592838816</v>
      </c>
    </row>
    <row r="33" spans="1:17" ht="15.6" x14ac:dyDescent="0.35">
      <c r="A33" s="42" t="s">
        <v>24</v>
      </c>
      <c r="B33" s="9"/>
      <c r="C33" s="9"/>
      <c r="D33" s="8"/>
      <c r="E33" s="35"/>
      <c r="F33" s="35"/>
      <c r="G33" s="35"/>
      <c r="H33" s="35"/>
      <c r="I33" s="35"/>
      <c r="J33" s="9"/>
      <c r="K33" s="42"/>
      <c r="L33" s="17"/>
      <c r="M33" s="17"/>
      <c r="Q33" s="2"/>
    </row>
    <row r="34" spans="1:17" ht="15.6" x14ac:dyDescent="0.35">
      <c r="A34" s="9"/>
      <c r="B34" s="9"/>
      <c r="C34" s="9"/>
      <c r="D34" s="8"/>
      <c r="E34" s="8"/>
      <c r="F34" s="8"/>
      <c r="G34" s="8"/>
      <c r="H34" s="8"/>
      <c r="I34" s="8"/>
      <c r="J34" s="8"/>
      <c r="K34" s="17"/>
      <c r="L34" s="17"/>
      <c r="M34" s="17"/>
    </row>
    <row r="35" spans="1:17" ht="15.6" x14ac:dyDescent="0.35">
      <c r="A35" s="9"/>
      <c r="B35" s="9"/>
      <c r="C35" s="9"/>
      <c r="D35" s="9" t="s">
        <v>38</v>
      </c>
      <c r="E35" s="9"/>
      <c r="F35" s="14"/>
      <c r="G35" s="14"/>
      <c r="H35" s="14"/>
      <c r="I35" s="14"/>
      <c r="J35" s="14"/>
      <c r="K35" s="14"/>
      <c r="L35" s="14"/>
      <c r="M35" s="17"/>
    </row>
    <row r="36" spans="1:17" ht="15.6" x14ac:dyDescent="0.35">
      <c r="A36" s="9"/>
      <c r="B36" s="9"/>
      <c r="C36" s="9"/>
      <c r="D36" s="9" t="s">
        <v>33</v>
      </c>
      <c r="E36" s="9"/>
      <c r="F36" s="17"/>
      <c r="G36" s="17"/>
      <c r="H36" s="17"/>
      <c r="I36" s="17"/>
      <c r="J36" s="17"/>
      <c r="K36" s="17"/>
      <c r="L36" s="17"/>
      <c r="M36" s="17"/>
    </row>
    <row r="37" spans="1:17" ht="15.6" x14ac:dyDescent="0.35">
      <c r="A37" s="9"/>
      <c r="B37" s="9"/>
      <c r="C37" s="9"/>
      <c r="D37" s="36" t="s">
        <v>0</v>
      </c>
      <c r="E37" s="36" t="s">
        <v>1</v>
      </c>
      <c r="F37" s="36" t="s">
        <v>2</v>
      </c>
      <c r="G37" s="36" t="s">
        <v>3</v>
      </c>
      <c r="H37" s="36" t="s">
        <v>6</v>
      </c>
      <c r="I37" s="36" t="s">
        <v>7</v>
      </c>
      <c r="J37" s="36" t="s">
        <v>4</v>
      </c>
      <c r="K37" s="36" t="s">
        <v>5</v>
      </c>
      <c r="L37" s="36" t="s">
        <v>8</v>
      </c>
      <c r="M37" s="33"/>
    </row>
    <row r="38" spans="1:17" ht="15.6" x14ac:dyDescent="0.35">
      <c r="A38" s="9"/>
      <c r="B38" s="11" t="s">
        <v>32</v>
      </c>
      <c r="C38" s="11" t="s">
        <v>12</v>
      </c>
      <c r="D38" s="43" t="s">
        <v>10</v>
      </c>
      <c r="E38" s="44"/>
      <c r="F38" s="44"/>
      <c r="G38" s="44"/>
      <c r="H38" s="44"/>
      <c r="I38" s="44"/>
      <c r="J38" s="44"/>
      <c r="K38" s="44"/>
      <c r="L38" s="44"/>
      <c r="M38" s="33"/>
    </row>
    <row r="39" spans="1:17" ht="15.6" x14ac:dyDescent="0.35">
      <c r="A39" s="9" t="s">
        <v>11</v>
      </c>
      <c r="B39" s="9" t="s">
        <v>25</v>
      </c>
      <c r="C39" s="7" t="s">
        <v>13</v>
      </c>
      <c r="D39" s="12">
        <v>0.214</v>
      </c>
      <c r="E39" s="17">
        <v>3.6</v>
      </c>
      <c r="F39" s="12">
        <v>0.501</v>
      </c>
      <c r="G39" s="13">
        <v>2.46</v>
      </c>
      <c r="H39" s="13">
        <v>8.39</v>
      </c>
      <c r="I39" s="17">
        <v>68.7</v>
      </c>
      <c r="J39" s="13">
        <v>3.17</v>
      </c>
      <c r="K39" s="12">
        <v>0.33700000000000002</v>
      </c>
      <c r="L39" s="17">
        <v>83.9</v>
      </c>
      <c r="M39" s="17"/>
    </row>
    <row r="40" spans="1:17" ht="15.6" x14ac:dyDescent="0.35">
      <c r="A40" s="9" t="s">
        <v>11</v>
      </c>
      <c r="B40" s="9" t="s">
        <v>25</v>
      </c>
      <c r="C40" s="7" t="s">
        <v>14</v>
      </c>
      <c r="D40" s="12">
        <v>0.315</v>
      </c>
      <c r="E40" s="17">
        <v>5.89</v>
      </c>
      <c r="F40" s="12">
        <v>0.63400000000000001</v>
      </c>
      <c r="G40" s="13">
        <v>2.94</v>
      </c>
      <c r="H40" s="13">
        <v>10.6</v>
      </c>
      <c r="I40" s="17">
        <v>107</v>
      </c>
      <c r="J40" s="13">
        <v>3.55</v>
      </c>
      <c r="K40" s="12">
        <v>0.624</v>
      </c>
      <c r="L40" s="15">
        <v>103</v>
      </c>
      <c r="M40" s="15"/>
    </row>
    <row r="41" spans="1:17" ht="15.6" x14ac:dyDescent="0.35">
      <c r="A41" s="9" t="s">
        <v>11</v>
      </c>
      <c r="B41" s="9" t="s">
        <v>25</v>
      </c>
      <c r="C41" s="7" t="s">
        <v>15</v>
      </c>
      <c r="D41" s="12">
        <v>0.224</v>
      </c>
      <c r="E41" s="17">
        <v>3.39</v>
      </c>
      <c r="F41" s="12">
        <v>0.46700000000000003</v>
      </c>
      <c r="G41" s="13">
        <v>2.2400000000000002</v>
      </c>
      <c r="H41" s="13">
        <v>9.8800000000000008</v>
      </c>
      <c r="I41" s="17">
        <v>91.3</v>
      </c>
      <c r="J41" s="13">
        <v>3.05</v>
      </c>
      <c r="K41" s="12">
        <v>0.376</v>
      </c>
      <c r="L41" s="17">
        <v>92.7</v>
      </c>
      <c r="M41" s="17"/>
    </row>
    <row r="42" spans="1:17" ht="15.6" x14ac:dyDescent="0.35">
      <c r="A42" s="9" t="s">
        <v>39</v>
      </c>
      <c r="B42" s="9" t="s">
        <v>23</v>
      </c>
      <c r="C42" s="7" t="s">
        <v>13</v>
      </c>
      <c r="D42" s="17">
        <v>14.7</v>
      </c>
      <c r="E42" s="17">
        <v>212</v>
      </c>
      <c r="F42" s="13">
        <v>1.62</v>
      </c>
      <c r="G42" s="15">
        <v>209</v>
      </c>
      <c r="H42" s="17">
        <v>77.2</v>
      </c>
      <c r="I42" s="17">
        <v>429</v>
      </c>
      <c r="J42" s="17">
        <v>26.9</v>
      </c>
      <c r="K42" s="17">
        <v>46.7</v>
      </c>
      <c r="L42" s="17">
        <v>454</v>
      </c>
      <c r="M42" s="17"/>
    </row>
    <row r="43" spans="1:17" ht="15.6" x14ac:dyDescent="0.35">
      <c r="A43" s="9" t="s">
        <v>39</v>
      </c>
      <c r="B43" s="9" t="s">
        <v>23</v>
      </c>
      <c r="C43" s="7" t="s">
        <v>14</v>
      </c>
      <c r="D43" s="17">
        <v>15.3</v>
      </c>
      <c r="E43" s="17">
        <v>242</v>
      </c>
      <c r="F43" s="13">
        <v>1.76</v>
      </c>
      <c r="G43" s="15">
        <v>215</v>
      </c>
      <c r="H43" s="17">
        <v>80.400000000000006</v>
      </c>
      <c r="I43" s="17">
        <v>413</v>
      </c>
      <c r="J43" s="17">
        <v>29</v>
      </c>
      <c r="K43" s="17">
        <v>55.1</v>
      </c>
      <c r="L43" s="17">
        <v>427</v>
      </c>
      <c r="M43" s="17"/>
    </row>
    <row r="44" spans="1:17" ht="15.6" x14ac:dyDescent="0.35">
      <c r="A44" s="9" t="s">
        <v>39</v>
      </c>
      <c r="B44" s="9" t="s">
        <v>23</v>
      </c>
      <c r="C44" s="7" t="s">
        <v>15</v>
      </c>
      <c r="D44" s="17">
        <v>16.3</v>
      </c>
      <c r="E44" s="17">
        <v>348</v>
      </c>
      <c r="F44" s="13">
        <v>2.85</v>
      </c>
      <c r="G44" s="15">
        <v>412</v>
      </c>
      <c r="H44" s="17">
        <v>92.8</v>
      </c>
      <c r="I44" s="17">
        <v>456</v>
      </c>
      <c r="J44" s="17">
        <v>47.5</v>
      </c>
      <c r="K44" s="17">
        <v>92.6</v>
      </c>
      <c r="L44" s="17">
        <v>482</v>
      </c>
      <c r="M44" s="18" t="s">
        <v>16</v>
      </c>
    </row>
    <row r="45" spans="1:17" ht="15.6" x14ac:dyDescent="0.35">
      <c r="A45" s="19" t="s">
        <v>17</v>
      </c>
      <c r="B45" s="9"/>
      <c r="C45" s="19" t="s">
        <v>13</v>
      </c>
      <c r="D45" s="20">
        <f>D39/D42</f>
        <v>1.4557823129251701E-2</v>
      </c>
      <c r="E45" s="20">
        <f>E39/E42</f>
        <v>1.6981132075471698E-2</v>
      </c>
      <c r="F45" s="20">
        <f t="shared" ref="F45:L45" si="14">F39/F42</f>
        <v>0.30925925925925923</v>
      </c>
      <c r="G45" s="20">
        <f t="shared" si="14"/>
        <v>1.1770334928229665E-2</v>
      </c>
      <c r="H45" s="20">
        <f t="shared" si="14"/>
        <v>0.10867875647668394</v>
      </c>
      <c r="I45" s="20">
        <f t="shared" si="14"/>
        <v>0.16013986013986015</v>
      </c>
      <c r="J45" s="20">
        <f t="shared" si="14"/>
        <v>0.11784386617100372</v>
      </c>
      <c r="K45" s="20">
        <f t="shared" si="14"/>
        <v>7.2162740899357602E-3</v>
      </c>
      <c r="L45" s="20">
        <f t="shared" si="14"/>
        <v>0.18480176211453747</v>
      </c>
      <c r="M45" s="34">
        <f>SUM(D45:L45)</f>
        <v>0.93124906838423338</v>
      </c>
    </row>
    <row r="46" spans="1:17" ht="15.6" x14ac:dyDescent="0.35">
      <c r="A46" s="22" t="s">
        <v>17</v>
      </c>
      <c r="B46" s="9"/>
      <c r="C46" s="22" t="s">
        <v>14</v>
      </c>
      <c r="D46" s="23">
        <f t="shared" ref="D46:L46" si="15">D40/D43</f>
        <v>2.0588235294117647E-2</v>
      </c>
      <c r="E46" s="23">
        <f t="shared" si="15"/>
        <v>2.4338842975206609E-2</v>
      </c>
      <c r="F46" s="23">
        <f t="shared" si="15"/>
        <v>0.36022727272727273</v>
      </c>
      <c r="G46" s="23">
        <f t="shared" si="15"/>
        <v>1.3674418604651163E-2</v>
      </c>
      <c r="H46" s="23">
        <f t="shared" si="15"/>
        <v>0.13184079601990048</v>
      </c>
      <c r="I46" s="23">
        <f t="shared" si="15"/>
        <v>0.25907990314769974</v>
      </c>
      <c r="J46" s="23">
        <f t="shared" si="15"/>
        <v>0.12241379310344827</v>
      </c>
      <c r="K46" s="23">
        <f t="shared" si="15"/>
        <v>1.132486388384755E-2</v>
      </c>
      <c r="L46" s="23">
        <f t="shared" si="15"/>
        <v>0.24121779859484777</v>
      </c>
      <c r="M46" s="34">
        <f>SUM(D46:L46)</f>
        <v>1.1847059243509921</v>
      </c>
    </row>
    <row r="47" spans="1:17" ht="15.6" x14ac:dyDescent="0.35">
      <c r="A47" s="25" t="s">
        <v>17</v>
      </c>
      <c r="B47" s="9"/>
      <c r="C47" s="25" t="s">
        <v>15</v>
      </c>
      <c r="D47" s="26">
        <f t="shared" ref="D47:L47" si="16">D41/D44</f>
        <v>1.3742331288343557E-2</v>
      </c>
      <c r="E47" s="26">
        <f t="shared" si="16"/>
        <v>9.7413793103448276E-3</v>
      </c>
      <c r="F47" s="26">
        <f t="shared" si="16"/>
        <v>0.16385964912280701</v>
      </c>
      <c r="G47" s="26">
        <f t="shared" si="16"/>
        <v>5.436893203883496E-3</v>
      </c>
      <c r="H47" s="26">
        <f t="shared" si="16"/>
        <v>0.10646551724137933</v>
      </c>
      <c r="I47" s="26">
        <f t="shared" si="16"/>
        <v>0.20021929824561402</v>
      </c>
      <c r="J47" s="26">
        <f t="shared" si="16"/>
        <v>6.4210526315789468E-2</v>
      </c>
      <c r="K47" s="26">
        <f t="shared" si="16"/>
        <v>4.060475161987041E-3</v>
      </c>
      <c r="L47" s="26">
        <f t="shared" si="16"/>
        <v>0.19232365145228217</v>
      </c>
      <c r="M47" s="34">
        <f>SUM(D47:L47)</f>
        <v>0.76005972134243094</v>
      </c>
    </row>
    <row r="48" spans="1:17" ht="15.6" x14ac:dyDescent="0.35">
      <c r="A48" s="28" t="s">
        <v>18</v>
      </c>
      <c r="B48" s="9"/>
      <c r="C48" s="28"/>
      <c r="D48" s="37">
        <f>AVERAGE(D45:D47)</f>
        <v>1.6296129903904302E-2</v>
      </c>
      <c r="E48" s="37">
        <f t="shared" ref="E48" si="17">AVERAGE(E45:E47)</f>
        <v>1.7020451453674378E-2</v>
      </c>
      <c r="F48" s="30">
        <f t="shared" ref="F48" si="18">AVERAGE(F45:F47)</f>
        <v>0.27778206036977965</v>
      </c>
      <c r="G48" s="30">
        <f t="shared" ref="G48" si="19">AVERAGE(G45:G47)</f>
        <v>1.0293882245588108E-2</v>
      </c>
      <c r="H48" s="30">
        <f t="shared" ref="H48" si="20">AVERAGE(H45:H47)</f>
        <v>0.11566168991265457</v>
      </c>
      <c r="I48" s="30">
        <f t="shared" ref="I48" si="21">AVERAGE(I45:I47)</f>
        <v>0.20647968717772466</v>
      </c>
      <c r="J48" s="30">
        <f t="shared" ref="J48" si="22">AVERAGE(J45:J47)</f>
        <v>0.10148939519674716</v>
      </c>
      <c r="K48" s="30">
        <f t="shared" ref="K48" si="23">AVERAGE(K45:K47)</f>
        <v>7.5338710452567846E-3</v>
      </c>
      <c r="L48" s="30">
        <f t="shared" ref="L48" si="24">AVERAGE(L45:L47)</f>
        <v>0.20611440405388914</v>
      </c>
      <c r="M48" s="38">
        <f>SUM(D48:L48)</f>
        <v>0.95867157135921877</v>
      </c>
    </row>
    <row r="49" spans="1:13" ht="15.6" x14ac:dyDescent="0.35">
      <c r="A49" s="42" t="s">
        <v>26</v>
      </c>
      <c r="B49" s="9"/>
      <c r="C49" s="9"/>
      <c r="D49" s="8"/>
      <c r="E49" s="17"/>
      <c r="F49" s="17"/>
      <c r="G49" s="17"/>
      <c r="H49" s="17"/>
      <c r="I49" s="17"/>
      <c r="J49" s="17"/>
      <c r="K49" s="17"/>
      <c r="L49" s="17"/>
      <c r="M49" s="17"/>
    </row>
    <row r="50" spans="1:13" ht="15.6" x14ac:dyDescent="0.35">
      <c r="A50" s="42"/>
      <c r="B50" s="9"/>
      <c r="C50" s="9"/>
      <c r="D50" s="8"/>
      <c r="E50" s="17"/>
      <c r="F50" s="17"/>
      <c r="G50" s="17"/>
      <c r="H50" s="17"/>
      <c r="I50" s="17"/>
      <c r="J50" s="17"/>
      <c r="K50" s="17"/>
      <c r="L50" s="17"/>
      <c r="M50" s="17"/>
    </row>
    <row r="51" spans="1:13" ht="15.6" x14ac:dyDescent="0.35">
      <c r="A51" s="42"/>
      <c r="B51" s="9"/>
      <c r="C51" s="9"/>
      <c r="D51" s="9" t="s">
        <v>38</v>
      </c>
      <c r="E51" s="9"/>
      <c r="F51" s="14"/>
      <c r="G51" s="14"/>
      <c r="H51" s="14"/>
      <c r="I51" s="14"/>
      <c r="J51" s="14"/>
      <c r="K51" s="14"/>
      <c r="L51" s="14"/>
      <c r="M51" s="17"/>
    </row>
    <row r="52" spans="1:13" ht="15.6" x14ac:dyDescent="0.35">
      <c r="A52" s="9"/>
      <c r="B52" s="9"/>
      <c r="C52" s="9"/>
      <c r="D52" s="9" t="s">
        <v>28</v>
      </c>
      <c r="E52" s="9"/>
      <c r="F52" s="17"/>
      <c r="G52" s="17"/>
      <c r="H52" s="17"/>
      <c r="I52" s="17"/>
      <c r="J52" s="17"/>
      <c r="K52" s="17"/>
      <c r="L52" s="17"/>
      <c r="M52" s="17"/>
    </row>
    <row r="53" spans="1:13" ht="15.6" x14ac:dyDescent="0.35">
      <c r="A53" s="9"/>
      <c r="B53" s="9"/>
      <c r="C53" s="9"/>
      <c r="D53" s="10" t="s">
        <v>0</v>
      </c>
      <c r="E53" s="10" t="s">
        <v>1</v>
      </c>
      <c r="F53" s="10" t="s">
        <v>2</v>
      </c>
      <c r="G53" s="10" t="s">
        <v>3</v>
      </c>
      <c r="H53" s="10" t="s">
        <v>6</v>
      </c>
      <c r="I53" s="10" t="s">
        <v>7</v>
      </c>
      <c r="J53" s="10" t="s">
        <v>4</v>
      </c>
      <c r="K53" s="10" t="s">
        <v>5</v>
      </c>
      <c r="L53" s="10" t="s">
        <v>8</v>
      </c>
      <c r="M53" s="11"/>
    </row>
    <row r="54" spans="1:13" ht="15.6" x14ac:dyDescent="0.35">
      <c r="A54" s="9"/>
      <c r="B54" s="11" t="s">
        <v>32</v>
      </c>
      <c r="C54" s="11" t="s">
        <v>12</v>
      </c>
      <c r="D54" s="45" t="s">
        <v>10</v>
      </c>
      <c r="E54" s="46"/>
      <c r="F54" s="46"/>
      <c r="G54" s="46"/>
      <c r="H54" s="46"/>
      <c r="I54" s="46"/>
      <c r="J54" s="46"/>
      <c r="K54" s="46"/>
      <c r="L54" s="46"/>
      <c r="M54" s="11"/>
    </row>
    <row r="55" spans="1:13" ht="15.6" x14ac:dyDescent="0.35">
      <c r="A55" s="9" t="s">
        <v>11</v>
      </c>
      <c r="B55" s="9" t="s">
        <v>25</v>
      </c>
      <c r="C55" s="7" t="s">
        <v>13</v>
      </c>
      <c r="D55" s="12">
        <v>0.214</v>
      </c>
      <c r="E55" s="17">
        <v>3.6</v>
      </c>
      <c r="F55" s="12">
        <v>0.501</v>
      </c>
      <c r="G55" s="13">
        <v>2.46</v>
      </c>
      <c r="H55" s="13">
        <v>8.39</v>
      </c>
      <c r="I55" s="17">
        <v>68.7</v>
      </c>
      <c r="J55" s="13">
        <v>3.17</v>
      </c>
      <c r="K55" s="12">
        <v>0.33700000000000002</v>
      </c>
      <c r="L55" s="17">
        <v>83.9</v>
      </c>
      <c r="M55" s="17"/>
    </row>
    <row r="56" spans="1:13" ht="15.6" x14ac:dyDescent="0.35">
      <c r="A56" s="9" t="s">
        <v>11</v>
      </c>
      <c r="B56" s="9" t="s">
        <v>25</v>
      </c>
      <c r="C56" s="7" t="s">
        <v>14</v>
      </c>
      <c r="D56" s="12">
        <v>0.315</v>
      </c>
      <c r="E56" s="17">
        <v>5.89</v>
      </c>
      <c r="F56" s="12">
        <v>0.63400000000000001</v>
      </c>
      <c r="G56" s="13">
        <v>2.94</v>
      </c>
      <c r="H56" s="13">
        <v>10.6</v>
      </c>
      <c r="I56" s="17">
        <v>107</v>
      </c>
      <c r="J56" s="13">
        <v>3.55</v>
      </c>
      <c r="K56" s="12">
        <v>0.624</v>
      </c>
      <c r="L56" s="15">
        <v>103</v>
      </c>
      <c r="M56" s="15"/>
    </row>
    <row r="57" spans="1:13" ht="15.6" x14ac:dyDescent="0.35">
      <c r="A57" s="9" t="s">
        <v>11</v>
      </c>
      <c r="B57" s="9" t="s">
        <v>25</v>
      </c>
      <c r="C57" s="7" t="s">
        <v>15</v>
      </c>
      <c r="D57" s="12">
        <v>0.224</v>
      </c>
      <c r="E57" s="17">
        <v>3.39</v>
      </c>
      <c r="F57" s="12">
        <v>0.46700000000000003</v>
      </c>
      <c r="G57" s="13">
        <v>2.2400000000000002</v>
      </c>
      <c r="H57" s="13">
        <v>9.8800000000000008</v>
      </c>
      <c r="I57" s="17">
        <v>91.3</v>
      </c>
      <c r="J57" s="13">
        <v>3.05</v>
      </c>
      <c r="K57" s="12">
        <v>0.376</v>
      </c>
      <c r="L57" s="17">
        <v>92.7</v>
      </c>
      <c r="M57" s="17"/>
    </row>
    <row r="58" spans="1:13" ht="15.6" x14ac:dyDescent="0.35">
      <c r="A58" s="9" t="s">
        <v>37</v>
      </c>
      <c r="B58" s="9" t="s">
        <v>23</v>
      </c>
      <c r="C58" s="7" t="s">
        <v>13</v>
      </c>
      <c r="D58" s="8">
        <v>1.1100000000000001</v>
      </c>
      <c r="E58" s="8">
        <v>20.399999999999999</v>
      </c>
      <c r="F58" s="8">
        <v>0.60299999999999998</v>
      </c>
      <c r="G58" s="8">
        <v>2.09</v>
      </c>
      <c r="H58" s="8">
        <v>19.3</v>
      </c>
      <c r="I58" s="8">
        <v>263</v>
      </c>
      <c r="J58" s="8">
        <v>5.0599999999999996</v>
      </c>
      <c r="K58" s="8">
        <v>19.100000000000001</v>
      </c>
      <c r="L58" s="8">
        <v>92.7</v>
      </c>
      <c r="M58" s="8"/>
    </row>
    <row r="59" spans="1:13" ht="15.6" x14ac:dyDescent="0.35">
      <c r="A59" s="9" t="s">
        <v>37</v>
      </c>
      <c r="B59" s="9" t="s">
        <v>23</v>
      </c>
      <c r="C59" s="7" t="s">
        <v>14</v>
      </c>
      <c r="D59" s="8">
        <v>1.31</v>
      </c>
      <c r="E59" s="8">
        <v>19.899999999999999</v>
      </c>
      <c r="F59" s="8">
        <v>0.84499999999999997</v>
      </c>
      <c r="G59" s="8">
        <v>2.0499999999999998</v>
      </c>
      <c r="H59" s="8">
        <v>25.8</v>
      </c>
      <c r="I59" s="8">
        <v>267</v>
      </c>
      <c r="J59" s="8">
        <v>6.29</v>
      </c>
      <c r="K59" s="8">
        <v>29</v>
      </c>
      <c r="L59" s="8">
        <v>178</v>
      </c>
      <c r="M59" s="8"/>
    </row>
    <row r="60" spans="1:13" ht="15.6" x14ac:dyDescent="0.35">
      <c r="A60" s="9" t="s">
        <v>37</v>
      </c>
      <c r="B60" s="9" t="s">
        <v>23</v>
      </c>
      <c r="C60" s="7" t="s">
        <v>15</v>
      </c>
      <c r="D60" s="8">
        <v>1.51</v>
      </c>
      <c r="E60" s="8">
        <v>21.2</v>
      </c>
      <c r="F60" s="8">
        <v>1.1399999999999999</v>
      </c>
      <c r="G60" s="8">
        <v>3.68</v>
      </c>
      <c r="H60" s="8">
        <v>41.3</v>
      </c>
      <c r="I60" s="8">
        <v>267</v>
      </c>
      <c r="J60" s="8">
        <v>7.98</v>
      </c>
      <c r="K60" s="8">
        <v>45.1</v>
      </c>
      <c r="L60" s="8">
        <v>240</v>
      </c>
      <c r="M60" s="34" t="s">
        <v>16</v>
      </c>
    </row>
    <row r="61" spans="1:13" ht="15.6" x14ac:dyDescent="0.35">
      <c r="A61" s="19" t="s">
        <v>17</v>
      </c>
      <c r="B61" s="9"/>
      <c r="C61" s="19" t="s">
        <v>13</v>
      </c>
      <c r="D61" s="20">
        <f>D55/D58</f>
        <v>0.19279279279279277</v>
      </c>
      <c r="E61" s="20">
        <f t="shared" ref="E61:L61" si="25">E55/E58</f>
        <v>0.17647058823529413</v>
      </c>
      <c r="F61" s="20">
        <f t="shared" si="25"/>
        <v>0.8308457711442786</v>
      </c>
      <c r="G61" s="20">
        <f t="shared" si="25"/>
        <v>1.1770334928229667</v>
      </c>
      <c r="H61" s="20">
        <f t="shared" si="25"/>
        <v>0.43471502590673577</v>
      </c>
      <c r="I61" s="20">
        <f t="shared" si="25"/>
        <v>0.26121673003802282</v>
      </c>
      <c r="J61" s="20">
        <f t="shared" si="25"/>
        <v>0.62648221343873522</v>
      </c>
      <c r="K61" s="20">
        <f t="shared" si="25"/>
        <v>1.7643979057591623E-2</v>
      </c>
      <c r="L61" s="20">
        <f t="shared" si="25"/>
        <v>0.90507011866235165</v>
      </c>
      <c r="M61" s="34">
        <f>SUM(D61:L61)</f>
        <v>4.6222707120987687</v>
      </c>
    </row>
    <row r="62" spans="1:13" ht="15.6" x14ac:dyDescent="0.35">
      <c r="A62" s="22" t="s">
        <v>17</v>
      </c>
      <c r="B62" s="9"/>
      <c r="C62" s="22" t="s">
        <v>14</v>
      </c>
      <c r="D62" s="23">
        <f t="shared" ref="D62:L62" si="26">D56/D59</f>
        <v>0.24045801526717556</v>
      </c>
      <c r="E62" s="23">
        <f t="shared" si="26"/>
        <v>0.29597989949748743</v>
      </c>
      <c r="F62" s="23">
        <f t="shared" si="26"/>
        <v>0.75029585798816567</v>
      </c>
      <c r="G62" s="23">
        <f t="shared" si="26"/>
        <v>1.4341463414634148</v>
      </c>
      <c r="H62" s="23">
        <f t="shared" si="26"/>
        <v>0.41085271317829453</v>
      </c>
      <c r="I62" s="23">
        <f t="shared" si="26"/>
        <v>0.40074906367041196</v>
      </c>
      <c r="J62" s="23">
        <f t="shared" si="26"/>
        <v>0.56438791732909377</v>
      </c>
      <c r="K62" s="23">
        <f t="shared" si="26"/>
        <v>2.1517241379310346E-2</v>
      </c>
      <c r="L62" s="23">
        <f t="shared" si="26"/>
        <v>0.5786516853932584</v>
      </c>
      <c r="M62" s="34">
        <f>SUM(D62:L62)</f>
        <v>4.697038735166613</v>
      </c>
    </row>
    <row r="63" spans="1:13" ht="15.6" x14ac:dyDescent="0.35">
      <c r="A63" s="25" t="s">
        <v>17</v>
      </c>
      <c r="B63" s="9"/>
      <c r="C63" s="25" t="s">
        <v>15</v>
      </c>
      <c r="D63" s="26">
        <f t="shared" ref="D63:L63" si="27">D57/D60</f>
        <v>0.14834437086092717</v>
      </c>
      <c r="E63" s="26">
        <f t="shared" si="27"/>
        <v>0.15990566037735851</v>
      </c>
      <c r="F63" s="26">
        <f t="shared" si="27"/>
        <v>0.4096491228070176</v>
      </c>
      <c r="G63" s="26">
        <f t="shared" si="27"/>
        <v>0.60869565217391308</v>
      </c>
      <c r="H63" s="26">
        <f t="shared" si="27"/>
        <v>0.239225181598063</v>
      </c>
      <c r="I63" s="26">
        <f t="shared" si="27"/>
        <v>0.34194756554307115</v>
      </c>
      <c r="J63" s="26">
        <f t="shared" si="27"/>
        <v>0.3822055137844611</v>
      </c>
      <c r="K63" s="26">
        <f t="shared" si="27"/>
        <v>8.3370288248337029E-3</v>
      </c>
      <c r="L63" s="26">
        <f t="shared" si="27"/>
        <v>0.38625000000000004</v>
      </c>
      <c r="M63" s="34">
        <f>SUM(D63:L63)</f>
        <v>2.6845600959696454</v>
      </c>
    </row>
    <row r="64" spans="1:13" ht="15.6" x14ac:dyDescent="0.35">
      <c r="A64" s="28" t="s">
        <v>18</v>
      </c>
      <c r="B64" s="9"/>
      <c r="C64" s="28"/>
      <c r="D64" s="37">
        <f>AVERAGE(D61:D63)</f>
        <v>0.19386505964029851</v>
      </c>
      <c r="E64" s="37">
        <f t="shared" ref="E64" si="28">AVERAGE(E61:E63)</f>
        <v>0.21078538270338001</v>
      </c>
      <c r="F64" s="30">
        <f t="shared" ref="F64" si="29">AVERAGE(F61:F63)</f>
        <v>0.66359691731315396</v>
      </c>
      <c r="G64" s="30">
        <f t="shared" ref="G64" si="30">AVERAGE(G61:G63)</f>
        <v>1.0732918288200981</v>
      </c>
      <c r="H64" s="30">
        <f t="shared" ref="H64" si="31">AVERAGE(H61:H63)</f>
        <v>0.36159764022769775</v>
      </c>
      <c r="I64" s="30">
        <f t="shared" ref="I64" si="32">AVERAGE(I61:I63)</f>
        <v>0.33463778641716863</v>
      </c>
      <c r="J64" s="30">
        <f t="shared" ref="J64" si="33">AVERAGE(J61:J63)</f>
        <v>0.52435854818409666</v>
      </c>
      <c r="K64" s="30">
        <f t="shared" ref="K64" si="34">AVERAGE(K61:K63)</f>
        <v>1.5832749753911891E-2</v>
      </c>
      <c r="L64" s="30">
        <f t="shared" ref="L64" si="35">AVERAGE(L61:L63)</f>
        <v>0.62332393468520342</v>
      </c>
      <c r="M64" s="34">
        <f>SUM(D64:L64)</f>
        <v>4.0012898477450092</v>
      </c>
    </row>
    <row r="65" spans="1:13" s="5" customFormat="1" ht="16.2" x14ac:dyDescent="0.35">
      <c r="A65" s="42" t="s">
        <v>29</v>
      </c>
      <c r="B65" s="9"/>
      <c r="C65" s="9"/>
      <c r="D65" s="8"/>
      <c r="E65" s="39"/>
      <c r="F65" s="39"/>
      <c r="G65" s="39"/>
      <c r="H65" s="39"/>
      <c r="I65" s="9"/>
      <c r="J65" s="9"/>
      <c r="K65" s="9"/>
      <c r="L65" s="9"/>
      <c r="M65" s="9"/>
    </row>
    <row r="66" spans="1:13" ht="15.6" x14ac:dyDescent="0.35">
      <c r="A66" s="9"/>
      <c r="B66" s="9"/>
      <c r="C66" s="9"/>
      <c r="D66" s="39"/>
      <c r="E66" s="39"/>
      <c r="F66" s="39"/>
      <c r="G66" s="39"/>
      <c r="H66" s="39"/>
      <c r="I66" s="9"/>
      <c r="J66" s="9"/>
      <c r="K66" s="9"/>
      <c r="L66" s="9"/>
      <c r="M66" s="9"/>
    </row>
    <row r="67" spans="1:13" ht="15.6" x14ac:dyDescent="0.35">
      <c r="A67" s="9"/>
      <c r="B67" s="9"/>
      <c r="C67" s="9"/>
      <c r="D67" s="9" t="s">
        <v>38</v>
      </c>
      <c r="E67" s="11"/>
      <c r="F67" s="11"/>
      <c r="G67" s="11"/>
      <c r="H67" s="11"/>
      <c r="I67" s="11"/>
      <c r="J67" s="11"/>
      <c r="K67" s="11"/>
      <c r="L67" s="11"/>
      <c r="M67" s="11"/>
    </row>
    <row r="68" spans="1:13" ht="15.6" x14ac:dyDescent="0.35">
      <c r="A68" s="9"/>
      <c r="B68" s="9"/>
      <c r="C68" s="9"/>
      <c r="D68" s="9" t="s">
        <v>31</v>
      </c>
      <c r="E68" s="17"/>
      <c r="F68" s="17"/>
      <c r="G68" s="17"/>
      <c r="H68" s="17"/>
      <c r="I68" s="17"/>
      <c r="J68" s="17"/>
      <c r="K68" s="17"/>
      <c r="L68" s="17"/>
      <c r="M68" s="17"/>
    </row>
    <row r="69" spans="1:13" ht="15.6" x14ac:dyDescent="0.35">
      <c r="A69" s="9"/>
      <c r="B69" s="11" t="s">
        <v>32</v>
      </c>
      <c r="C69" s="11" t="s">
        <v>12</v>
      </c>
      <c r="D69" s="11" t="s">
        <v>0</v>
      </c>
      <c r="E69" s="11" t="s">
        <v>1</v>
      </c>
      <c r="F69" s="11" t="s">
        <v>2</v>
      </c>
      <c r="G69" s="11" t="s">
        <v>3</v>
      </c>
      <c r="H69" s="11" t="s">
        <v>6</v>
      </c>
      <c r="I69" s="11" t="s">
        <v>7</v>
      </c>
      <c r="J69" s="11" t="s">
        <v>4</v>
      </c>
      <c r="K69" s="11" t="s">
        <v>5</v>
      </c>
      <c r="L69" s="11" t="s">
        <v>8</v>
      </c>
      <c r="M69" s="11"/>
    </row>
    <row r="70" spans="1:13" ht="15.6" x14ac:dyDescent="0.35">
      <c r="A70" s="9" t="s">
        <v>11</v>
      </c>
      <c r="B70" s="9" t="s">
        <v>25</v>
      </c>
      <c r="C70" s="7" t="s">
        <v>13</v>
      </c>
      <c r="D70" s="12">
        <v>0.214</v>
      </c>
      <c r="E70" s="17">
        <v>3.6</v>
      </c>
      <c r="F70" s="12">
        <v>0.501</v>
      </c>
      <c r="G70" s="13">
        <v>2.46</v>
      </c>
      <c r="H70" s="13">
        <v>8.39</v>
      </c>
      <c r="I70" s="17">
        <v>68.7</v>
      </c>
      <c r="J70" s="13">
        <v>3.17</v>
      </c>
      <c r="K70" s="12">
        <v>0.33700000000000002</v>
      </c>
      <c r="L70" s="17">
        <v>83.9</v>
      </c>
      <c r="M70" s="17"/>
    </row>
    <row r="71" spans="1:13" ht="15.6" x14ac:dyDescent="0.35">
      <c r="A71" s="9" t="s">
        <v>11</v>
      </c>
      <c r="B71" s="9" t="s">
        <v>25</v>
      </c>
      <c r="C71" s="7" t="s">
        <v>14</v>
      </c>
      <c r="D71" s="12">
        <v>0.315</v>
      </c>
      <c r="E71" s="17">
        <v>5.89</v>
      </c>
      <c r="F71" s="12">
        <v>0.63400000000000001</v>
      </c>
      <c r="G71" s="13">
        <v>2.94</v>
      </c>
      <c r="H71" s="13">
        <v>10.6</v>
      </c>
      <c r="I71" s="17">
        <v>107</v>
      </c>
      <c r="J71" s="13">
        <v>3.55</v>
      </c>
      <c r="K71" s="12">
        <v>0.624</v>
      </c>
      <c r="L71" s="15">
        <v>103</v>
      </c>
      <c r="M71" s="15"/>
    </row>
    <row r="72" spans="1:13" ht="15.6" x14ac:dyDescent="0.35">
      <c r="A72" s="9" t="s">
        <v>11</v>
      </c>
      <c r="B72" s="9" t="s">
        <v>25</v>
      </c>
      <c r="C72" s="7" t="s">
        <v>15</v>
      </c>
      <c r="D72" s="12">
        <v>0.224</v>
      </c>
      <c r="E72" s="17">
        <v>3.39</v>
      </c>
      <c r="F72" s="12">
        <v>0.46700000000000003</v>
      </c>
      <c r="G72" s="13">
        <v>2.2400000000000002</v>
      </c>
      <c r="H72" s="13">
        <v>9.8800000000000008</v>
      </c>
      <c r="I72" s="17">
        <v>91.3</v>
      </c>
      <c r="J72" s="13">
        <v>3.05</v>
      </c>
      <c r="K72" s="12">
        <v>0.376</v>
      </c>
      <c r="L72" s="17">
        <v>92.7</v>
      </c>
      <c r="M72" s="17"/>
    </row>
    <row r="73" spans="1:13" ht="15.6" x14ac:dyDescent="0.35">
      <c r="A73" s="9" t="s">
        <v>39</v>
      </c>
      <c r="B73" s="9" t="s">
        <v>23</v>
      </c>
      <c r="C73" s="7" t="s">
        <v>13</v>
      </c>
      <c r="D73" s="8">
        <v>1.5</v>
      </c>
      <c r="E73" s="8">
        <v>22.2</v>
      </c>
      <c r="F73" s="8">
        <v>1.1100000000000001</v>
      </c>
      <c r="G73" s="8">
        <v>3.04</v>
      </c>
      <c r="H73" s="8">
        <v>37.799999999999997</v>
      </c>
      <c r="I73" s="8">
        <v>275</v>
      </c>
      <c r="J73" s="8">
        <v>6.15</v>
      </c>
      <c r="K73" s="8">
        <v>31.4</v>
      </c>
      <c r="L73" s="8">
        <v>272</v>
      </c>
      <c r="M73" s="8"/>
    </row>
    <row r="74" spans="1:13" ht="15.6" x14ac:dyDescent="0.35">
      <c r="A74" s="9" t="s">
        <v>39</v>
      </c>
      <c r="B74" s="9" t="s">
        <v>23</v>
      </c>
      <c r="C74" s="7" t="s">
        <v>14</v>
      </c>
      <c r="D74" s="8">
        <v>1.67</v>
      </c>
      <c r="E74" s="8">
        <v>23.9</v>
      </c>
      <c r="F74" s="8">
        <v>1.2</v>
      </c>
      <c r="G74" s="8">
        <v>2.9</v>
      </c>
      <c r="H74" s="8">
        <v>46.2</v>
      </c>
      <c r="I74" s="8">
        <v>273</v>
      </c>
      <c r="J74" s="8">
        <v>7.17</v>
      </c>
      <c r="K74" s="8">
        <v>36.700000000000003</v>
      </c>
      <c r="L74" s="8">
        <v>256</v>
      </c>
      <c r="M74" s="8"/>
    </row>
    <row r="75" spans="1:13" ht="15.6" x14ac:dyDescent="0.35">
      <c r="A75" s="9" t="s">
        <v>39</v>
      </c>
      <c r="B75" s="9" t="s">
        <v>23</v>
      </c>
      <c r="C75" s="7" t="s">
        <v>15</v>
      </c>
      <c r="D75" s="8">
        <v>1.77</v>
      </c>
      <c r="E75" s="8">
        <v>25.1</v>
      </c>
      <c r="F75" s="8">
        <v>1.92</v>
      </c>
      <c r="G75" s="8">
        <v>5.36</v>
      </c>
      <c r="H75" s="8">
        <v>53.1</v>
      </c>
      <c r="I75" s="8">
        <v>287</v>
      </c>
      <c r="J75" s="8">
        <v>10.6</v>
      </c>
      <c r="K75" s="8">
        <v>62.1</v>
      </c>
      <c r="L75" s="8">
        <v>290</v>
      </c>
      <c r="M75" s="34" t="s">
        <v>16</v>
      </c>
    </row>
    <row r="76" spans="1:13" ht="15.6" x14ac:dyDescent="0.35">
      <c r="A76" s="19" t="s">
        <v>17</v>
      </c>
      <c r="B76" s="9"/>
      <c r="C76" s="19" t="s">
        <v>13</v>
      </c>
      <c r="D76" s="20">
        <f>D70/D73</f>
        <v>0.14266666666666666</v>
      </c>
      <c r="E76" s="20">
        <f t="shared" ref="E76:L76" si="36">E70/E73</f>
        <v>0.16216216216216217</v>
      </c>
      <c r="F76" s="20">
        <f t="shared" si="36"/>
        <v>0.45135135135135129</v>
      </c>
      <c r="G76" s="20">
        <f t="shared" si="36"/>
        <v>0.80921052631578949</v>
      </c>
      <c r="H76" s="20">
        <f t="shared" si="36"/>
        <v>0.22195767195767199</v>
      </c>
      <c r="I76" s="40">
        <f t="shared" si="36"/>
        <v>0.24981818181818183</v>
      </c>
      <c r="J76" s="20">
        <f t="shared" si="36"/>
        <v>0.51544715447154466</v>
      </c>
      <c r="K76" s="20">
        <f t="shared" si="36"/>
        <v>1.0732484076433122E-2</v>
      </c>
      <c r="L76" s="40">
        <f t="shared" si="36"/>
        <v>0.30845588235294119</v>
      </c>
      <c r="M76" s="41">
        <f>SUM(D76:L76)</f>
        <v>2.871802081172742</v>
      </c>
    </row>
    <row r="77" spans="1:13" ht="15.6" x14ac:dyDescent="0.35">
      <c r="A77" s="22" t="s">
        <v>17</v>
      </c>
      <c r="B77" s="9"/>
      <c r="C77" s="22" t="s">
        <v>14</v>
      </c>
      <c r="D77" s="23">
        <f t="shared" ref="D77:L77" si="37">D71/D74</f>
        <v>0.18862275449101798</v>
      </c>
      <c r="E77" s="23">
        <f t="shared" si="37"/>
        <v>0.24644351464435146</v>
      </c>
      <c r="F77" s="23">
        <f t="shared" si="37"/>
        <v>0.52833333333333332</v>
      </c>
      <c r="G77" s="23">
        <f t="shared" si="37"/>
        <v>1.0137931034482759</v>
      </c>
      <c r="H77" s="23">
        <f t="shared" si="37"/>
        <v>0.22943722943722941</v>
      </c>
      <c r="I77" s="24">
        <f t="shared" si="37"/>
        <v>0.39194139194139194</v>
      </c>
      <c r="J77" s="23">
        <f t="shared" si="37"/>
        <v>0.49511854951185491</v>
      </c>
      <c r="K77" s="23">
        <f t="shared" si="37"/>
        <v>1.7002724795640325E-2</v>
      </c>
      <c r="L77" s="24">
        <f t="shared" si="37"/>
        <v>0.40234375</v>
      </c>
      <c r="M77" s="41">
        <f>SUM(D77:L77)</f>
        <v>3.5130363516030951</v>
      </c>
    </row>
    <row r="78" spans="1:13" ht="15.6" x14ac:dyDescent="0.35">
      <c r="A78" s="25" t="s">
        <v>17</v>
      </c>
      <c r="B78" s="9"/>
      <c r="C78" s="25" t="s">
        <v>15</v>
      </c>
      <c r="D78" s="26">
        <f t="shared" ref="D78:L78" si="38">D72/D75</f>
        <v>0.12655367231638417</v>
      </c>
      <c r="E78" s="26">
        <f t="shared" si="38"/>
        <v>0.13505976095617531</v>
      </c>
      <c r="F78" s="26">
        <f t="shared" si="38"/>
        <v>0.24322916666666669</v>
      </c>
      <c r="G78" s="26">
        <f t="shared" si="38"/>
        <v>0.41791044776119407</v>
      </c>
      <c r="H78" s="26">
        <f t="shared" si="38"/>
        <v>0.18606403013182676</v>
      </c>
      <c r="I78" s="27">
        <f t="shared" si="38"/>
        <v>0.31811846689895468</v>
      </c>
      <c r="J78" s="26">
        <f t="shared" si="38"/>
        <v>0.28773584905660377</v>
      </c>
      <c r="K78" s="26">
        <f t="shared" si="38"/>
        <v>6.0547504025764897E-3</v>
      </c>
      <c r="L78" s="27">
        <f t="shared" si="38"/>
        <v>0.3196551724137931</v>
      </c>
      <c r="M78" s="41">
        <f>SUM(D78:L78)</f>
        <v>2.0403813166041753</v>
      </c>
    </row>
    <row r="79" spans="1:13" ht="15.6" x14ac:dyDescent="0.35">
      <c r="A79" s="28" t="s">
        <v>18</v>
      </c>
      <c r="B79" s="9"/>
      <c r="C79" s="28"/>
      <c r="D79" s="37">
        <f>AVERAGE(D76:D78)</f>
        <v>0.15261436449135626</v>
      </c>
      <c r="E79" s="37">
        <f t="shared" ref="E79" si="39">AVERAGE(E76:E78)</f>
        <v>0.18122181258756298</v>
      </c>
      <c r="F79" s="30">
        <f t="shared" ref="F79" si="40">AVERAGE(F76:F78)</f>
        <v>0.40763795045045043</v>
      </c>
      <c r="G79" s="30">
        <f t="shared" ref="G79" si="41">AVERAGE(G76:G78)</f>
        <v>0.74697135917508639</v>
      </c>
      <c r="H79" s="30">
        <f t="shared" ref="H79" si="42">AVERAGE(H76:H78)</f>
        <v>0.2124863105089094</v>
      </c>
      <c r="I79" s="30">
        <f t="shared" ref="I79" si="43">AVERAGE(I76:I78)</f>
        <v>0.31995934688617617</v>
      </c>
      <c r="J79" s="30">
        <f t="shared" ref="J79" si="44">AVERAGE(J76:J78)</f>
        <v>0.43276718434666778</v>
      </c>
      <c r="K79" s="30">
        <f t="shared" ref="K79" si="45">AVERAGE(K76:K78)</f>
        <v>1.1263319758216645E-2</v>
      </c>
      <c r="L79" s="30">
        <f t="shared" ref="L79" si="46">AVERAGE(L76:L78)</f>
        <v>0.3434849349222448</v>
      </c>
      <c r="M79" s="38">
        <f>SUM(D79:L79)</f>
        <v>2.8084065831266711</v>
      </c>
    </row>
    <row r="80" spans="1:13" s="5" customFormat="1" ht="16.2" x14ac:dyDescent="0.35">
      <c r="A80" s="42" t="s">
        <v>30</v>
      </c>
      <c r="B80" s="9"/>
      <c r="C80" s="9"/>
      <c r="D80" s="8"/>
      <c r="E80" s="39"/>
      <c r="F80" s="39"/>
      <c r="G80" s="39"/>
      <c r="H80" s="39"/>
      <c r="I80" s="9"/>
      <c r="J80" s="9"/>
      <c r="K80" s="9"/>
      <c r="L80" s="9"/>
      <c r="M80" s="9"/>
    </row>
    <row r="82" spans="4:4" ht="15" x14ac:dyDescent="0.35">
      <c r="D82" s="6"/>
    </row>
  </sheetData>
  <mergeCells count="4">
    <mergeCell ref="D6:L6"/>
    <mergeCell ref="D22:L22"/>
    <mergeCell ref="D38:L38"/>
    <mergeCell ref="D54:L54"/>
  </mergeCells>
  <phoneticPr fontId="1" type="noConversion"/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Családi</dc:creator>
  <cp:lastModifiedBy>user</cp:lastModifiedBy>
  <cp:lastPrinted>2023-07-31T06:21:50Z</cp:lastPrinted>
  <dcterms:created xsi:type="dcterms:W3CDTF">2021-02-14T10:40:57Z</dcterms:created>
  <dcterms:modified xsi:type="dcterms:W3CDTF">2024-01-31T16:45:00Z</dcterms:modified>
</cp:coreProperties>
</file>