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C:\Users\anne.fennell\Dropbox\Anne_Lab_Collaborations\Tamarix\Submission_folder\"/>
    </mc:Choice>
  </mc:AlternateContent>
  <xr:revisionPtr revIDLastSave="0" documentId="13_ncr:1_{2BE7821F-7957-441C-9D9D-05E414C4A087}" xr6:coauthVersionLast="45" xr6:coauthVersionMax="45" xr10:uidLastSave="{00000000-0000-0000-0000-000000000000}"/>
  <bookViews>
    <workbookView xWindow="32985" yWindow="4185" windowWidth="21600" windowHeight="12720" xr2:uid="{00000000-000D-0000-FFFF-FFFF00000000}"/>
  </bookViews>
  <sheets>
    <sheet name="Table S5"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3" i="1" l="1"/>
  <c r="L34" i="1"/>
  <c r="L35" i="1"/>
  <c r="L36" i="1"/>
  <c r="L37" i="1"/>
  <c r="L38" i="1"/>
  <c r="L39" i="1"/>
  <c r="L40" i="1"/>
  <c r="L41" i="1"/>
  <c r="L42" i="1"/>
  <c r="L43" i="1"/>
  <c r="L44" i="1"/>
  <c r="L45" i="1"/>
  <c r="L46" i="1"/>
  <c r="L47" i="1"/>
  <c r="L48" i="1"/>
  <c r="L49" i="1"/>
  <c r="L50" i="1"/>
  <c r="L51" i="1"/>
  <c r="L52" i="1"/>
  <c r="L32" i="1"/>
  <c r="L5" i="1"/>
  <c r="L6" i="1"/>
  <c r="L7" i="1"/>
  <c r="L8" i="1"/>
  <c r="L9" i="1"/>
  <c r="L10" i="1"/>
  <c r="L11" i="1"/>
  <c r="L12" i="1"/>
  <c r="L13" i="1"/>
  <c r="L14" i="1"/>
  <c r="L15" i="1"/>
  <c r="L16" i="1"/>
  <c r="L17" i="1"/>
  <c r="L18" i="1"/>
  <c r="L4" i="1"/>
  <c r="N53" i="1"/>
  <c r="N30" i="1"/>
  <c r="N19" i="1"/>
  <c r="J53" i="1"/>
  <c r="J30" i="1"/>
  <c r="J19" i="1"/>
  <c r="F53" i="1"/>
  <c r="F30" i="1"/>
  <c r="F19" i="1"/>
  <c r="B53" i="1"/>
  <c r="B30" i="1"/>
  <c r="B19" i="1"/>
</calcChain>
</file>

<file path=xl/sharedStrings.xml><?xml version="1.0" encoding="utf-8"?>
<sst xmlns="http://schemas.openxmlformats.org/spreadsheetml/2006/main" count="277" uniqueCount="66">
  <si>
    <t>cellular component</t>
  </si>
  <si>
    <t>%</t>
  </si>
  <si>
    <t xml:space="preserve">cell </t>
  </si>
  <si>
    <t>cell part</t>
  </si>
  <si>
    <t>membrane</t>
  </si>
  <si>
    <t>membrane part</t>
  </si>
  <si>
    <t>organelle</t>
  </si>
  <si>
    <t>organelle part</t>
  </si>
  <si>
    <t>protein-containing complex</t>
  </si>
  <si>
    <t>membrane-enclosed lumen</t>
  </si>
  <si>
    <t>extracellular region</t>
  </si>
  <si>
    <t>supramolecular complex</t>
  </si>
  <si>
    <t>symplast</t>
  </si>
  <si>
    <t xml:space="preserve">cell junction </t>
  </si>
  <si>
    <t>extracellular region part</t>
  </si>
  <si>
    <t>molecular function</t>
  </si>
  <si>
    <t>catalytic activity</t>
  </si>
  <si>
    <t>binding</t>
  </si>
  <si>
    <t>structural molecule activity</t>
  </si>
  <si>
    <t>signal transducer activity</t>
  </si>
  <si>
    <t>transporter activity</t>
  </si>
  <si>
    <t>transcription regulator activity</t>
  </si>
  <si>
    <t>nutrient reservoir activity</t>
  </si>
  <si>
    <t>antioxidant activity</t>
  </si>
  <si>
    <t>biological process</t>
  </si>
  <si>
    <t>Response to stimulus</t>
  </si>
  <si>
    <t>metabolic process</t>
  </si>
  <si>
    <t>cellular process</t>
  </si>
  <si>
    <t>cellular component organization or biogenesis</t>
  </si>
  <si>
    <t>multicellular organismal process</t>
  </si>
  <si>
    <t>developmental process</t>
  </si>
  <si>
    <t>localization</t>
  </si>
  <si>
    <t>regulation of biological process</t>
  </si>
  <si>
    <t>biological regulation</t>
  </si>
  <si>
    <t>multi-organism process</t>
  </si>
  <si>
    <t>signaling</t>
  </si>
  <si>
    <t>detoxification</t>
  </si>
  <si>
    <t>reproductive process</t>
  </si>
  <si>
    <t>reproduction</t>
  </si>
  <si>
    <t>negative regulation of biological process</t>
  </si>
  <si>
    <t>cell proliferation</t>
  </si>
  <si>
    <t>cell killing</t>
  </si>
  <si>
    <t>cell</t>
  </si>
  <si>
    <t>cell junction</t>
  </si>
  <si>
    <t>response to stimulus</t>
  </si>
  <si>
    <t>growth</t>
  </si>
  <si>
    <t>multiorganism process</t>
  </si>
  <si>
    <t xml:space="preserve">extracellular region </t>
  </si>
  <si>
    <t xml:space="preserve">protein-containing complex </t>
  </si>
  <si>
    <t>molecular function regulator</t>
  </si>
  <si>
    <t>positive regulation of biological process</t>
  </si>
  <si>
    <t>immune system process</t>
  </si>
  <si>
    <t>membrane enclosed lumen</t>
  </si>
  <si>
    <t>virion</t>
  </si>
  <si>
    <t>virion part</t>
  </si>
  <si>
    <t xml:space="preserve">developmental process </t>
  </si>
  <si>
    <t>rhythmic process</t>
  </si>
  <si>
    <t xml:space="preserve">% </t>
  </si>
  <si>
    <t>gene #</t>
  </si>
  <si>
    <t>na</t>
  </si>
  <si>
    <t xml:space="preserve">Total </t>
  </si>
  <si>
    <t>TCWD up-regulated</t>
  </si>
  <si>
    <t>TRWD up-regulated</t>
  </si>
  <si>
    <t>TCWD down-regulated</t>
  </si>
  <si>
    <t>TRWD down-regulated</t>
  </si>
  <si>
    <r>
      <t xml:space="preserve">Table S5.  Gene ontology classification of </t>
    </r>
    <r>
      <rPr>
        <b/>
        <i/>
        <sz val="11"/>
        <color theme="1"/>
        <rFont val="Calibri"/>
        <family val="2"/>
        <scheme val="minor"/>
      </rPr>
      <t>T. chinensis</t>
    </r>
    <r>
      <rPr>
        <b/>
        <sz val="11"/>
        <color theme="1"/>
        <rFont val="Calibri"/>
        <family val="2"/>
        <scheme val="minor"/>
      </rPr>
      <t xml:space="preserve"> and </t>
    </r>
    <r>
      <rPr>
        <b/>
        <i/>
        <sz val="11"/>
        <color theme="1"/>
        <rFont val="Calibri"/>
        <family val="2"/>
        <scheme val="minor"/>
      </rPr>
      <t>T. Ramosissima</t>
    </r>
    <r>
      <rPr>
        <b/>
        <sz val="11"/>
        <color theme="1"/>
        <rFont val="Calibri"/>
        <family val="2"/>
        <scheme val="minor"/>
      </rPr>
      <t xml:space="preserve"> differentially expressed genes.  Values indicate the total number of genes as classified by WEGO (Ye et al., 2018) and percent of genes classified for T. chinensis (TC) or T. ramosissima (TR) up- or down-regulated in water deficit (WD) relative to their respective well-water control treatment, for the ontology categories for cellular component, molecular function or biological process. Gene ontology respresentation for DEGs with FDR &lt;.005 and log fold change 1; na = not present.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</si>
</sst>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s>
  <fills count="2">
    <fill>
      <patternFill patternType="none"/>
    </fill>
    <fill>
      <patternFill patternType="gray125"/>
    </fill>
  </fills>
  <borders count="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3">
    <xf numFmtId="0" fontId="0" fillId="0" borderId="0" xfId="0"/>
    <xf numFmtId="0" fontId="0" fillId="0" borderId="0" xfId="0" applyFill="1"/>
    <xf numFmtId="164" fontId="0" fillId="0" borderId="0" xfId="0" applyNumberFormat="1" applyFill="1"/>
    <xf numFmtId="0" fontId="1" fillId="0" borderId="0" xfId="0" applyFont="1" applyFill="1"/>
    <xf numFmtId="0" fontId="2" fillId="0" borderId="1" xfId="0" applyFont="1" applyFill="1" applyBorder="1"/>
    <xf numFmtId="0" fontId="2" fillId="0" borderId="2" xfId="0" applyFont="1" applyFill="1" applyBorder="1"/>
    <xf numFmtId="0" fontId="2" fillId="0" borderId="3" xfId="0" applyFont="1" applyFill="1" applyBorder="1"/>
    <xf numFmtId="0" fontId="2" fillId="0" borderId="2" xfId="0" applyFont="1" applyFill="1" applyBorder="1" applyAlignment="1">
      <alignment horizontal="center"/>
    </xf>
    <xf numFmtId="0" fontId="2" fillId="0" borderId="3" xfId="0" applyFont="1" applyFill="1" applyBorder="1" applyAlignment="1">
      <alignment horizontal="center"/>
    </xf>
    <xf numFmtId="0" fontId="0" fillId="0" borderId="0" xfId="0" applyFill="1" applyAlignment="1">
      <alignment horizontal="right"/>
    </xf>
    <xf numFmtId="164" fontId="0" fillId="0" borderId="0" xfId="0" applyNumberFormat="1" applyFill="1" applyAlignment="1">
      <alignment horizontal="right"/>
    </xf>
    <xf numFmtId="0" fontId="2" fillId="0" borderId="0" xfId="0" applyFont="1" applyFill="1"/>
    <xf numFmtId="0" fontId="2" fillId="0" borderId="0" xfId="0" applyFon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53"/>
  <sheetViews>
    <sheetView tabSelected="1" workbookViewId="0">
      <selection sqref="A1:O1"/>
    </sheetView>
  </sheetViews>
  <sheetFormatPr defaultRowHeight="15" x14ac:dyDescent="0.25"/>
  <cols>
    <col min="1" max="1" width="45.5703125" customWidth="1"/>
    <col min="5" max="5" width="29.42578125" customWidth="1"/>
    <col min="8" max="8" width="8.85546875" style="1"/>
    <col min="9" max="9" width="37.5703125" customWidth="1"/>
    <col min="12" max="12" width="8.85546875" style="1"/>
    <col min="13" max="13" width="29.85546875" customWidth="1"/>
    <col min="17" max="18" width="8.85546875" style="1"/>
    <col min="19" max="19" width="29.85546875" style="1" customWidth="1"/>
    <col min="20" max="21" width="8.85546875" style="1"/>
  </cols>
  <sheetData>
    <row r="1" spans="1:18" ht="45" customHeight="1" thickBot="1" x14ac:dyDescent="0.3">
      <c r="A1" s="12" t="s">
        <v>65</v>
      </c>
      <c r="B1" s="12"/>
      <c r="C1" s="12"/>
      <c r="D1" s="12"/>
      <c r="E1" s="12"/>
      <c r="F1" s="12"/>
      <c r="G1" s="12"/>
      <c r="H1" s="12"/>
      <c r="I1" s="12"/>
      <c r="J1" s="12"/>
      <c r="K1" s="12"/>
      <c r="L1" s="12"/>
      <c r="M1" s="12"/>
      <c r="N1" s="12"/>
      <c r="O1" s="12"/>
    </row>
    <row r="2" spans="1:18" ht="15.75" thickBot="1" x14ac:dyDescent="0.3">
      <c r="A2" s="4" t="s">
        <v>61</v>
      </c>
      <c r="B2" s="5"/>
      <c r="C2" s="5"/>
      <c r="D2" s="5"/>
      <c r="E2" s="5" t="s">
        <v>62</v>
      </c>
      <c r="F2" s="5"/>
      <c r="G2" s="5"/>
      <c r="H2" s="5"/>
      <c r="I2" s="5" t="s">
        <v>63</v>
      </c>
      <c r="J2" s="5"/>
      <c r="K2" s="5"/>
      <c r="L2" s="5"/>
      <c r="M2" s="5" t="s">
        <v>64</v>
      </c>
      <c r="N2" s="5"/>
      <c r="O2" s="6"/>
      <c r="P2" s="1"/>
    </row>
    <row r="3" spans="1:18" ht="15.75" thickBot="1" x14ac:dyDescent="0.3">
      <c r="A3" s="4" t="s">
        <v>0</v>
      </c>
      <c r="B3" s="5" t="s">
        <v>58</v>
      </c>
      <c r="C3" s="7" t="s">
        <v>1</v>
      </c>
      <c r="D3" s="5"/>
      <c r="E3" s="5" t="s">
        <v>0</v>
      </c>
      <c r="F3" s="5" t="s">
        <v>58</v>
      </c>
      <c r="G3" s="7" t="s">
        <v>57</v>
      </c>
      <c r="H3" s="5"/>
      <c r="I3" s="5" t="s">
        <v>0</v>
      </c>
      <c r="J3" s="5" t="s">
        <v>58</v>
      </c>
      <c r="K3" s="7" t="s">
        <v>1</v>
      </c>
      <c r="L3" s="5"/>
      <c r="M3" s="5" t="s">
        <v>0</v>
      </c>
      <c r="N3" s="5" t="s">
        <v>58</v>
      </c>
      <c r="O3" s="8" t="s">
        <v>57</v>
      </c>
    </row>
    <row r="4" spans="1:18" x14ac:dyDescent="0.25">
      <c r="A4" s="1" t="s">
        <v>4</v>
      </c>
      <c r="B4" s="1">
        <v>129</v>
      </c>
      <c r="C4" s="2">
        <v>25.294117647058822</v>
      </c>
      <c r="D4" s="1"/>
      <c r="E4" s="1" t="s">
        <v>4</v>
      </c>
      <c r="F4" s="1">
        <v>54</v>
      </c>
      <c r="G4" s="2">
        <v>27.692307692307693</v>
      </c>
      <c r="I4" s="1" t="s">
        <v>4</v>
      </c>
      <c r="J4" s="1">
        <v>284</v>
      </c>
      <c r="K4" s="2">
        <v>22.204847537138388</v>
      </c>
      <c r="L4" s="1">
        <f>J4/1279</f>
        <v>0.22204847537138389</v>
      </c>
      <c r="M4" s="1" t="s">
        <v>4</v>
      </c>
      <c r="N4" s="1">
        <v>72</v>
      </c>
      <c r="O4" s="2">
        <v>23.300970873786408</v>
      </c>
      <c r="R4" s="3"/>
    </row>
    <row r="5" spans="1:18" x14ac:dyDescent="0.25">
      <c r="A5" s="1" t="s">
        <v>5</v>
      </c>
      <c r="B5" s="1">
        <v>104</v>
      </c>
      <c r="C5" s="2">
        <v>20.392156862745097</v>
      </c>
      <c r="D5" s="1"/>
      <c r="E5" s="1" t="s">
        <v>5</v>
      </c>
      <c r="F5" s="1">
        <v>45</v>
      </c>
      <c r="G5" s="2">
        <v>23.076923076923077</v>
      </c>
      <c r="I5" s="1" t="s">
        <v>5</v>
      </c>
      <c r="J5" s="1">
        <v>232</v>
      </c>
      <c r="K5" s="2">
        <v>18.139171227521501</v>
      </c>
      <c r="L5" s="1">
        <f t="shared" ref="L5:L18" si="0">J5/1279</f>
        <v>0.181391712275215</v>
      </c>
      <c r="M5" s="1" t="s">
        <v>5</v>
      </c>
      <c r="N5" s="1">
        <v>62</v>
      </c>
      <c r="O5" s="2">
        <v>20.064724919093852</v>
      </c>
      <c r="R5" s="3"/>
    </row>
    <row r="6" spans="1:18" x14ac:dyDescent="0.25">
      <c r="A6" s="1" t="s">
        <v>42</v>
      </c>
      <c r="B6" s="1">
        <v>92</v>
      </c>
      <c r="C6" s="2">
        <v>18.03921568627451</v>
      </c>
      <c r="D6" s="1"/>
      <c r="E6" s="1" t="s">
        <v>42</v>
      </c>
      <c r="F6" s="1">
        <v>33</v>
      </c>
      <c r="G6" s="2">
        <v>16.923076923076923</v>
      </c>
      <c r="I6" s="1" t="s">
        <v>42</v>
      </c>
      <c r="J6" s="1">
        <v>230</v>
      </c>
      <c r="K6" s="2">
        <v>17.982799061767004</v>
      </c>
      <c r="L6" s="1">
        <f t="shared" si="0"/>
        <v>0.17982799061767005</v>
      </c>
      <c r="M6" s="1" t="s">
        <v>2</v>
      </c>
      <c r="N6" s="1">
        <v>48</v>
      </c>
      <c r="O6" s="2">
        <v>15.53398058252427</v>
      </c>
      <c r="R6" s="3"/>
    </row>
    <row r="7" spans="1:18" x14ac:dyDescent="0.25">
      <c r="A7" s="1" t="s">
        <v>3</v>
      </c>
      <c r="B7" s="1">
        <v>87</v>
      </c>
      <c r="C7" s="2">
        <v>17.058823529411764</v>
      </c>
      <c r="D7" s="1"/>
      <c r="E7" s="1" t="s">
        <v>3</v>
      </c>
      <c r="F7" s="1">
        <v>30</v>
      </c>
      <c r="G7" s="2">
        <v>15.384615384615385</v>
      </c>
      <c r="I7" s="1" t="s">
        <v>3</v>
      </c>
      <c r="J7" s="1">
        <v>226</v>
      </c>
      <c r="K7" s="2">
        <v>17.670054730258013</v>
      </c>
      <c r="L7" s="1">
        <f t="shared" si="0"/>
        <v>0.17670054730258014</v>
      </c>
      <c r="M7" s="1" t="s">
        <v>3</v>
      </c>
      <c r="N7" s="1">
        <v>47</v>
      </c>
      <c r="O7" s="2">
        <v>15.210355987055015</v>
      </c>
      <c r="R7" s="3"/>
    </row>
    <row r="8" spans="1:18" x14ac:dyDescent="0.25">
      <c r="A8" s="1" t="s">
        <v>6</v>
      </c>
      <c r="B8" s="1">
        <v>58</v>
      </c>
      <c r="C8" s="2">
        <v>11.372549019607844</v>
      </c>
      <c r="D8" s="1"/>
      <c r="E8" s="1" t="s">
        <v>6</v>
      </c>
      <c r="F8" s="1">
        <v>19</v>
      </c>
      <c r="G8" s="2">
        <v>9.7435897435897445</v>
      </c>
      <c r="I8" s="1" t="s">
        <v>6</v>
      </c>
      <c r="J8" s="1">
        <v>152</v>
      </c>
      <c r="K8" s="2">
        <v>11.884284597341674</v>
      </c>
      <c r="L8" s="1">
        <f t="shared" si="0"/>
        <v>0.11884284597341674</v>
      </c>
      <c r="M8" s="1" t="s">
        <v>6</v>
      </c>
      <c r="N8" s="1">
        <v>29</v>
      </c>
      <c r="O8" s="2">
        <v>9.3851132686084142</v>
      </c>
      <c r="R8" s="3"/>
    </row>
    <row r="9" spans="1:18" x14ac:dyDescent="0.25">
      <c r="A9" s="1" t="s">
        <v>8</v>
      </c>
      <c r="B9" s="1">
        <v>13</v>
      </c>
      <c r="C9" s="2">
        <v>2.5490196078431371</v>
      </c>
      <c r="D9" s="1"/>
      <c r="E9" s="1" t="s">
        <v>8</v>
      </c>
      <c r="F9" s="1">
        <v>3</v>
      </c>
      <c r="G9" s="2">
        <v>1.5384615384615385</v>
      </c>
      <c r="I9" s="1" t="s">
        <v>48</v>
      </c>
      <c r="J9" s="1">
        <v>46</v>
      </c>
      <c r="K9" s="2">
        <v>3.5965598123534011</v>
      </c>
      <c r="L9" s="1">
        <f t="shared" si="0"/>
        <v>3.5965598123534011E-2</v>
      </c>
      <c r="M9" s="1" t="s">
        <v>8</v>
      </c>
      <c r="N9" s="1">
        <v>17</v>
      </c>
      <c r="O9" s="2">
        <v>5.5016181229773462</v>
      </c>
      <c r="R9" s="3"/>
    </row>
    <row r="10" spans="1:18" x14ac:dyDescent="0.25">
      <c r="A10" s="1" t="s">
        <v>7</v>
      </c>
      <c r="B10" s="1">
        <v>12</v>
      </c>
      <c r="C10" s="2">
        <v>2.3529411764705883</v>
      </c>
      <c r="D10" s="1"/>
      <c r="E10" s="1" t="s">
        <v>7</v>
      </c>
      <c r="F10" s="1">
        <v>2</v>
      </c>
      <c r="G10" s="2">
        <v>1.0256410256410255</v>
      </c>
      <c r="I10" s="1" t="s">
        <v>7</v>
      </c>
      <c r="J10" s="1">
        <v>66</v>
      </c>
      <c r="K10" s="2">
        <v>5.1602814698983579</v>
      </c>
      <c r="L10" s="1">
        <f t="shared" si="0"/>
        <v>5.1602814698983583E-2</v>
      </c>
      <c r="M10" s="1" t="s">
        <v>7</v>
      </c>
      <c r="N10" s="1">
        <v>14</v>
      </c>
      <c r="O10" s="2">
        <v>4.5307443365695796</v>
      </c>
      <c r="R10" s="3"/>
    </row>
    <row r="11" spans="1:18" x14ac:dyDescent="0.25">
      <c r="A11" s="1" t="s">
        <v>10</v>
      </c>
      <c r="B11" s="1">
        <v>8</v>
      </c>
      <c r="C11" s="2">
        <v>1.5686274509803921</v>
      </c>
      <c r="D11" s="1"/>
      <c r="E11" s="1" t="s">
        <v>10</v>
      </c>
      <c r="F11" s="1">
        <v>6</v>
      </c>
      <c r="G11" s="2">
        <v>3.0769230769230771</v>
      </c>
      <c r="I11" s="1" t="s">
        <v>47</v>
      </c>
      <c r="J11" s="1">
        <v>19</v>
      </c>
      <c r="K11" s="2">
        <v>1.4855355746677092</v>
      </c>
      <c r="L11" s="1">
        <f t="shared" si="0"/>
        <v>1.4855355746677092E-2</v>
      </c>
      <c r="M11" s="1" t="s">
        <v>10</v>
      </c>
      <c r="N11" s="1">
        <v>11</v>
      </c>
      <c r="O11" s="2">
        <v>3.5598705501618122</v>
      </c>
    </row>
    <row r="12" spans="1:18" x14ac:dyDescent="0.25">
      <c r="A12" s="1" t="s">
        <v>11</v>
      </c>
      <c r="B12" s="9" t="s">
        <v>59</v>
      </c>
      <c r="C12" s="9" t="s">
        <v>59</v>
      </c>
      <c r="D12" s="1"/>
      <c r="E12" s="1" t="s">
        <v>11</v>
      </c>
      <c r="F12" s="9" t="s">
        <v>59</v>
      </c>
      <c r="G12" s="9" t="s">
        <v>59</v>
      </c>
      <c r="I12" s="1" t="s">
        <v>11</v>
      </c>
      <c r="J12" s="1">
        <v>13</v>
      </c>
      <c r="K12" s="2">
        <v>1.0164190774042221</v>
      </c>
      <c r="L12" s="1">
        <f t="shared" si="0"/>
        <v>1.0164190774042221E-2</v>
      </c>
      <c r="M12" s="1" t="s">
        <v>11</v>
      </c>
      <c r="N12" s="1">
        <v>5</v>
      </c>
      <c r="O12" s="2">
        <v>1.6181229773462782</v>
      </c>
    </row>
    <row r="13" spans="1:18" x14ac:dyDescent="0.25">
      <c r="A13" s="1" t="s">
        <v>43</v>
      </c>
      <c r="B13" s="1">
        <v>2</v>
      </c>
      <c r="C13" s="2">
        <v>0.39215686274509803</v>
      </c>
      <c r="D13" s="1"/>
      <c r="E13" s="1" t="s">
        <v>43</v>
      </c>
      <c r="F13" s="1">
        <v>1</v>
      </c>
      <c r="G13" s="2">
        <v>0.51282051282051277</v>
      </c>
      <c r="I13" s="1" t="s">
        <v>43</v>
      </c>
      <c r="J13" s="1">
        <v>3</v>
      </c>
      <c r="K13" s="2">
        <v>0.23455824863174357</v>
      </c>
      <c r="L13" s="1">
        <f t="shared" si="0"/>
        <v>2.3455824863174357E-3</v>
      </c>
      <c r="M13" s="1" t="s">
        <v>13</v>
      </c>
      <c r="N13" s="1">
        <v>1</v>
      </c>
      <c r="O13" s="2">
        <v>0.3236245954692557</v>
      </c>
    </row>
    <row r="14" spans="1:18" x14ac:dyDescent="0.25">
      <c r="A14" s="1" t="s">
        <v>12</v>
      </c>
      <c r="B14" s="1">
        <v>2</v>
      </c>
      <c r="C14" s="2">
        <v>0.39215686274509803</v>
      </c>
      <c r="D14" s="1"/>
      <c r="E14" s="1" t="s">
        <v>12</v>
      </c>
      <c r="F14" s="1">
        <v>1</v>
      </c>
      <c r="G14" s="2">
        <v>0.51282051282051277</v>
      </c>
      <c r="I14" s="1" t="s">
        <v>12</v>
      </c>
      <c r="J14" s="1">
        <v>3</v>
      </c>
      <c r="K14" s="2">
        <v>0.23455824863174357</v>
      </c>
      <c r="L14" s="1">
        <f t="shared" si="0"/>
        <v>2.3455824863174357E-3</v>
      </c>
      <c r="M14" s="1" t="s">
        <v>12</v>
      </c>
      <c r="N14" s="1">
        <v>1</v>
      </c>
      <c r="O14" s="2">
        <v>0.3236245954692557</v>
      </c>
    </row>
    <row r="15" spans="1:18" x14ac:dyDescent="0.25">
      <c r="A15" s="1" t="s">
        <v>52</v>
      </c>
      <c r="B15" s="1">
        <v>1</v>
      </c>
      <c r="C15" s="2">
        <v>0.19607843137254902</v>
      </c>
      <c r="D15" s="1"/>
      <c r="E15" s="1" t="s">
        <v>9</v>
      </c>
      <c r="F15" s="1">
        <v>1</v>
      </c>
      <c r="G15" s="2">
        <v>0.51282051282051277</v>
      </c>
      <c r="I15" s="1" t="s">
        <v>9</v>
      </c>
      <c r="J15" s="1">
        <v>4</v>
      </c>
      <c r="K15" s="2">
        <v>0.31274433150899139</v>
      </c>
      <c r="L15" s="1">
        <f t="shared" si="0"/>
        <v>3.1274433150899139E-3</v>
      </c>
      <c r="M15" s="1" t="s">
        <v>9</v>
      </c>
      <c r="N15" s="1">
        <v>1</v>
      </c>
      <c r="O15" s="2">
        <v>0.3236245954692557</v>
      </c>
    </row>
    <row r="16" spans="1:18" x14ac:dyDescent="0.25">
      <c r="A16" s="1" t="s">
        <v>53</v>
      </c>
      <c r="B16" s="1">
        <v>1</v>
      </c>
      <c r="C16" s="2">
        <v>0.19607843137254902</v>
      </c>
      <c r="D16" s="1"/>
      <c r="E16" s="1" t="s">
        <v>53</v>
      </c>
      <c r="F16" s="9" t="s">
        <v>59</v>
      </c>
      <c r="G16" s="9" t="s">
        <v>59</v>
      </c>
      <c r="I16" s="1" t="s">
        <v>53</v>
      </c>
      <c r="J16" s="9" t="s">
        <v>59</v>
      </c>
      <c r="K16" s="9" t="s">
        <v>59</v>
      </c>
      <c r="L16" s="1" t="e">
        <f t="shared" si="0"/>
        <v>#VALUE!</v>
      </c>
      <c r="M16" s="1" t="s">
        <v>53</v>
      </c>
      <c r="N16" s="9" t="s">
        <v>59</v>
      </c>
      <c r="O16" s="9" t="s">
        <v>59</v>
      </c>
    </row>
    <row r="17" spans="1:15" x14ac:dyDescent="0.25">
      <c r="A17" s="1" t="s">
        <v>54</v>
      </c>
      <c r="B17" s="1">
        <v>1</v>
      </c>
      <c r="C17" s="2">
        <v>0.19607843137254902</v>
      </c>
      <c r="D17" s="1"/>
      <c r="E17" s="1" t="s">
        <v>54</v>
      </c>
      <c r="F17" s="9" t="s">
        <v>59</v>
      </c>
      <c r="G17" s="9" t="s">
        <v>59</v>
      </c>
      <c r="I17" s="1" t="s">
        <v>54</v>
      </c>
      <c r="J17" s="9" t="s">
        <v>59</v>
      </c>
      <c r="K17" s="9" t="s">
        <v>59</v>
      </c>
      <c r="L17" s="1" t="e">
        <f t="shared" si="0"/>
        <v>#VALUE!</v>
      </c>
      <c r="M17" s="1" t="s">
        <v>54</v>
      </c>
      <c r="N17" s="9" t="s">
        <v>59</v>
      </c>
      <c r="O17" s="9" t="s">
        <v>59</v>
      </c>
    </row>
    <row r="18" spans="1:15" x14ac:dyDescent="0.25">
      <c r="A18" s="1" t="s">
        <v>14</v>
      </c>
      <c r="B18" s="9" t="s">
        <v>59</v>
      </c>
      <c r="C18" s="9" t="s">
        <v>59</v>
      </c>
      <c r="D18" s="1"/>
      <c r="E18" s="1" t="s">
        <v>14</v>
      </c>
      <c r="F18" s="9" t="s">
        <v>59</v>
      </c>
      <c r="G18" s="9" t="s">
        <v>59</v>
      </c>
      <c r="I18" s="1" t="s">
        <v>14</v>
      </c>
      <c r="J18" s="1">
        <v>1</v>
      </c>
      <c r="K18" s="2">
        <v>7.8186082877247848E-2</v>
      </c>
      <c r="L18" s="1">
        <f t="shared" si="0"/>
        <v>7.8186082877247849E-4</v>
      </c>
      <c r="M18" s="1" t="s">
        <v>14</v>
      </c>
      <c r="N18" s="1">
        <v>1</v>
      </c>
      <c r="O18" s="2">
        <v>0.3236245954692557</v>
      </c>
    </row>
    <row r="19" spans="1:15" ht="15.75" thickBot="1" x14ac:dyDescent="0.3">
      <c r="A19" s="11" t="s">
        <v>60</v>
      </c>
      <c r="B19" s="9">
        <f>SUM(B4:B18)</f>
        <v>510</v>
      </c>
      <c r="C19" s="9"/>
      <c r="D19" s="1"/>
      <c r="E19" s="1"/>
      <c r="F19" s="9">
        <f>SUM(F4:F18)</f>
        <v>195</v>
      </c>
      <c r="G19" s="9"/>
      <c r="I19" s="1"/>
      <c r="J19" s="1">
        <f>SUM(J4:J18)</f>
        <v>1279</v>
      </c>
      <c r="K19" s="2"/>
      <c r="M19" s="1"/>
      <c r="N19" s="1">
        <f>SUM(N4:N18)</f>
        <v>309</v>
      </c>
      <c r="O19" s="2"/>
    </row>
    <row r="20" spans="1:15" ht="15.75" thickBot="1" x14ac:dyDescent="0.3">
      <c r="A20" s="4" t="s">
        <v>15</v>
      </c>
      <c r="B20" s="5" t="s">
        <v>58</v>
      </c>
      <c r="C20" s="7" t="s">
        <v>1</v>
      </c>
      <c r="D20" s="5"/>
      <c r="E20" s="5" t="s">
        <v>15</v>
      </c>
      <c r="F20" s="5" t="s">
        <v>58</v>
      </c>
      <c r="G20" s="7" t="s">
        <v>1</v>
      </c>
      <c r="H20" s="5"/>
      <c r="I20" s="5" t="s">
        <v>15</v>
      </c>
      <c r="J20" s="5" t="s">
        <v>58</v>
      </c>
      <c r="K20" s="7" t="s">
        <v>1</v>
      </c>
      <c r="L20" s="5"/>
      <c r="M20" s="5" t="s">
        <v>15</v>
      </c>
      <c r="N20" s="5" t="s">
        <v>58</v>
      </c>
      <c r="O20" s="8" t="s">
        <v>1</v>
      </c>
    </row>
    <row r="21" spans="1:15" x14ac:dyDescent="0.25">
      <c r="A21" s="1" t="s">
        <v>16</v>
      </c>
      <c r="B21" s="1">
        <v>185</v>
      </c>
      <c r="C21" s="2">
        <v>44.364508393285377</v>
      </c>
      <c r="D21" s="1"/>
      <c r="E21" s="1" t="s">
        <v>16</v>
      </c>
      <c r="F21" s="1">
        <v>73</v>
      </c>
      <c r="G21" s="2">
        <v>42.690058479532162</v>
      </c>
      <c r="I21" s="1" t="s">
        <v>16</v>
      </c>
      <c r="J21" s="1">
        <v>401</v>
      </c>
      <c r="K21" s="2">
        <v>48.724179829890645</v>
      </c>
      <c r="M21" s="1" t="s">
        <v>16</v>
      </c>
      <c r="N21" s="1">
        <v>134</v>
      </c>
      <c r="O21" s="2">
        <v>50.566037735849058</v>
      </c>
    </row>
    <row r="22" spans="1:15" x14ac:dyDescent="0.25">
      <c r="A22" s="1" t="s">
        <v>17</v>
      </c>
      <c r="B22" s="1">
        <v>178</v>
      </c>
      <c r="C22" s="2">
        <v>42.685851318944842</v>
      </c>
      <c r="D22" s="1"/>
      <c r="E22" s="1" t="s">
        <v>17</v>
      </c>
      <c r="F22" s="1">
        <v>68</v>
      </c>
      <c r="G22" s="2">
        <v>39.76608187134503</v>
      </c>
      <c r="I22" s="1" t="s">
        <v>17</v>
      </c>
      <c r="J22" s="1">
        <v>327</v>
      </c>
      <c r="K22" s="2">
        <v>39.732685297691376</v>
      </c>
      <c r="M22" s="1" t="s">
        <v>17</v>
      </c>
      <c r="N22" s="1">
        <v>109</v>
      </c>
      <c r="O22" s="2">
        <v>41.132075471698116</v>
      </c>
    </row>
    <row r="23" spans="1:15" x14ac:dyDescent="0.25">
      <c r="A23" s="1" t="s">
        <v>20</v>
      </c>
      <c r="B23" s="1">
        <v>23</v>
      </c>
      <c r="C23" s="2">
        <v>5.5155875299760186</v>
      </c>
      <c r="D23" s="1"/>
      <c r="E23" s="1" t="s">
        <v>20</v>
      </c>
      <c r="F23" s="1">
        <v>16</v>
      </c>
      <c r="G23" s="2">
        <v>9.3567251461988299</v>
      </c>
      <c r="I23" s="1" t="s">
        <v>20</v>
      </c>
      <c r="J23" s="1">
        <v>39</v>
      </c>
      <c r="K23" s="2">
        <v>4.7387606318347508</v>
      </c>
      <c r="M23" s="1" t="s">
        <v>20</v>
      </c>
      <c r="N23" s="1">
        <v>8</v>
      </c>
      <c r="O23" s="2">
        <v>3.0188679245283021</v>
      </c>
    </row>
    <row r="24" spans="1:15" x14ac:dyDescent="0.25">
      <c r="A24" s="1" t="s">
        <v>23</v>
      </c>
      <c r="B24" s="1">
        <v>3</v>
      </c>
      <c r="C24" s="2">
        <v>0.71942446043165476</v>
      </c>
      <c r="D24" s="1"/>
      <c r="E24" s="1" t="s">
        <v>23</v>
      </c>
      <c r="F24" s="1">
        <v>4</v>
      </c>
      <c r="G24" s="2">
        <v>2.3391812865497075</v>
      </c>
      <c r="I24" s="1" t="s">
        <v>23</v>
      </c>
      <c r="J24" s="1">
        <v>8</v>
      </c>
      <c r="K24" s="2">
        <v>0.97205346294046169</v>
      </c>
      <c r="M24" s="1" t="s">
        <v>23</v>
      </c>
      <c r="N24" s="1">
        <v>2</v>
      </c>
      <c r="O24" s="2">
        <v>0.75471698113207553</v>
      </c>
    </row>
    <row r="25" spans="1:15" x14ac:dyDescent="0.25">
      <c r="A25" s="1" t="s">
        <v>49</v>
      </c>
      <c r="B25" s="1">
        <v>5</v>
      </c>
      <c r="C25" s="2">
        <v>1.1990407673860912</v>
      </c>
      <c r="D25" s="1"/>
      <c r="E25" s="1" t="s">
        <v>49</v>
      </c>
      <c r="F25" s="9" t="s">
        <v>59</v>
      </c>
      <c r="G25" s="9" t="s">
        <v>59</v>
      </c>
      <c r="I25" s="1" t="s">
        <v>49</v>
      </c>
      <c r="J25" s="1">
        <v>7</v>
      </c>
      <c r="K25" s="2">
        <v>0.85054678007290396</v>
      </c>
      <c r="M25" s="1" t="s">
        <v>49</v>
      </c>
      <c r="N25" s="9" t="s">
        <v>59</v>
      </c>
      <c r="O25" s="9" t="s">
        <v>59</v>
      </c>
    </row>
    <row r="26" spans="1:15" x14ac:dyDescent="0.25">
      <c r="A26" s="1" t="s">
        <v>22</v>
      </c>
      <c r="B26" s="1">
        <v>1</v>
      </c>
      <c r="C26" s="2">
        <v>0.23980815347721821</v>
      </c>
      <c r="D26" s="1"/>
      <c r="E26" s="1" t="s">
        <v>22</v>
      </c>
      <c r="F26" s="1">
        <v>2</v>
      </c>
      <c r="G26" s="2">
        <v>1.1695906432748537</v>
      </c>
      <c r="I26" s="1" t="s">
        <v>22</v>
      </c>
      <c r="J26" s="1">
        <v>3</v>
      </c>
      <c r="K26" s="2">
        <v>0.36452004860267312</v>
      </c>
      <c r="M26" s="1" t="s">
        <v>22</v>
      </c>
      <c r="N26" s="1">
        <v>1</v>
      </c>
      <c r="O26" s="2">
        <v>0.37735849056603776</v>
      </c>
    </row>
    <row r="27" spans="1:15" x14ac:dyDescent="0.25">
      <c r="A27" s="1" t="s">
        <v>19</v>
      </c>
      <c r="B27" s="1">
        <v>3</v>
      </c>
      <c r="C27" s="2">
        <v>0.71942446043165476</v>
      </c>
      <c r="D27" s="1"/>
      <c r="E27" s="1" t="s">
        <v>19</v>
      </c>
      <c r="F27" s="1">
        <v>1</v>
      </c>
      <c r="G27" s="2">
        <v>0.58479532163742687</v>
      </c>
      <c r="I27" s="1" t="s">
        <v>19</v>
      </c>
      <c r="J27" s="1">
        <v>8</v>
      </c>
      <c r="K27" s="2">
        <v>0.97205346294046169</v>
      </c>
      <c r="M27" s="1" t="s">
        <v>19</v>
      </c>
      <c r="N27" s="1">
        <v>4</v>
      </c>
      <c r="O27" s="2">
        <v>1.5094339622641511</v>
      </c>
    </row>
    <row r="28" spans="1:15" x14ac:dyDescent="0.25">
      <c r="A28" s="1" t="s">
        <v>18</v>
      </c>
      <c r="B28" s="1">
        <v>3</v>
      </c>
      <c r="C28" s="2">
        <v>0.71942446043165476</v>
      </c>
      <c r="D28" s="1"/>
      <c r="E28" s="1" t="s">
        <v>18</v>
      </c>
      <c r="F28" s="1">
        <v>1</v>
      </c>
      <c r="G28" s="2">
        <v>0.58479532163742687</v>
      </c>
      <c r="I28" s="1" t="s">
        <v>18</v>
      </c>
      <c r="J28" s="1">
        <v>19</v>
      </c>
      <c r="K28" s="2">
        <v>2.3086269744835968</v>
      </c>
      <c r="M28" s="1" t="s">
        <v>18</v>
      </c>
      <c r="N28" s="1">
        <v>5</v>
      </c>
      <c r="O28" s="2">
        <v>1.8867924528301887</v>
      </c>
    </row>
    <row r="29" spans="1:15" x14ac:dyDescent="0.25">
      <c r="A29" s="1" t="s">
        <v>21</v>
      </c>
      <c r="B29" s="1">
        <v>16</v>
      </c>
      <c r="C29" s="2">
        <v>3.8369304556354913</v>
      </c>
      <c r="D29" s="1"/>
      <c r="E29" s="1" t="s">
        <v>21</v>
      </c>
      <c r="F29" s="1">
        <v>6</v>
      </c>
      <c r="G29" s="2">
        <v>3.5087719298245612</v>
      </c>
      <c r="I29" s="1" t="s">
        <v>21</v>
      </c>
      <c r="J29" s="1">
        <v>11</v>
      </c>
      <c r="K29" s="2">
        <v>1.336573511543135</v>
      </c>
      <c r="M29" s="1" t="s">
        <v>21</v>
      </c>
      <c r="N29" s="1">
        <v>2</v>
      </c>
      <c r="O29" s="2">
        <v>0.75471698113207553</v>
      </c>
    </row>
    <row r="30" spans="1:15" ht="15.75" thickBot="1" x14ac:dyDescent="0.3">
      <c r="A30" s="11" t="s">
        <v>60</v>
      </c>
      <c r="B30" s="1">
        <f>SUM(B21:B29)</f>
        <v>417</v>
      </c>
      <c r="C30" s="1"/>
      <c r="D30" s="1"/>
      <c r="E30" s="1"/>
      <c r="F30" s="1">
        <f>SUM(F21:F29)</f>
        <v>171</v>
      </c>
      <c r="G30" s="1"/>
      <c r="I30" s="1"/>
      <c r="J30" s="1">
        <f>SUM(J21:J29)</f>
        <v>823</v>
      </c>
      <c r="K30" s="1"/>
      <c r="M30" s="1"/>
      <c r="N30" s="1">
        <f>SUM(N21:N29)</f>
        <v>265</v>
      </c>
      <c r="O30" s="1"/>
    </row>
    <row r="31" spans="1:15" ht="15.75" thickBot="1" x14ac:dyDescent="0.3">
      <c r="A31" s="4" t="s">
        <v>24</v>
      </c>
      <c r="B31" s="5" t="s">
        <v>58</v>
      </c>
      <c r="C31" s="7" t="s">
        <v>1</v>
      </c>
      <c r="D31" s="5"/>
      <c r="E31" s="5" t="s">
        <v>24</v>
      </c>
      <c r="F31" s="5" t="s">
        <v>58</v>
      </c>
      <c r="G31" s="7" t="s">
        <v>1</v>
      </c>
      <c r="H31" s="5"/>
      <c r="I31" s="5" t="s">
        <v>24</v>
      </c>
      <c r="J31" s="5" t="s">
        <v>58</v>
      </c>
      <c r="K31" s="7" t="s">
        <v>1</v>
      </c>
      <c r="L31" s="5"/>
      <c r="M31" s="5" t="s">
        <v>24</v>
      </c>
      <c r="N31" s="5" t="s">
        <v>58</v>
      </c>
      <c r="O31" s="8" t="s">
        <v>1</v>
      </c>
    </row>
    <row r="32" spans="1:15" x14ac:dyDescent="0.25">
      <c r="A32" s="1" t="s">
        <v>26</v>
      </c>
      <c r="B32" s="1">
        <v>192</v>
      </c>
      <c r="C32" s="2">
        <v>33.333333333333329</v>
      </c>
      <c r="D32" s="1"/>
      <c r="E32" s="1" t="s">
        <v>26</v>
      </c>
      <c r="F32" s="1">
        <v>75</v>
      </c>
      <c r="G32" s="2">
        <v>32.894736842105267</v>
      </c>
      <c r="I32" s="1" t="s">
        <v>26</v>
      </c>
      <c r="J32" s="1">
        <v>403</v>
      </c>
      <c r="K32" s="2">
        <v>37.69878391019644</v>
      </c>
      <c r="L32" s="1">
        <f>J32/1070</f>
        <v>0.37663551401869161</v>
      </c>
      <c r="M32" s="1" t="s">
        <v>26</v>
      </c>
      <c r="N32" s="1">
        <v>106</v>
      </c>
      <c r="O32" s="2">
        <v>38.129496402877699</v>
      </c>
    </row>
    <row r="33" spans="1:15" x14ac:dyDescent="0.25">
      <c r="A33" s="1" t="s">
        <v>27</v>
      </c>
      <c r="B33" s="1">
        <v>153</v>
      </c>
      <c r="C33" s="2">
        <v>26.5625</v>
      </c>
      <c r="D33" s="1"/>
      <c r="E33" s="1" t="s">
        <v>27</v>
      </c>
      <c r="F33" s="1">
        <v>56</v>
      </c>
      <c r="G33" s="2">
        <v>24.561403508771928</v>
      </c>
      <c r="I33" s="1" t="s">
        <v>27</v>
      </c>
      <c r="J33" s="1">
        <v>325</v>
      </c>
      <c r="K33" s="2">
        <v>30.402245088868103</v>
      </c>
      <c r="L33" s="1">
        <f t="shared" ref="L33:L52" si="1">J33/1070</f>
        <v>0.30373831775700932</v>
      </c>
      <c r="M33" s="1" t="s">
        <v>27</v>
      </c>
      <c r="N33" s="1">
        <v>88</v>
      </c>
      <c r="O33" s="2">
        <v>31.654676258992804</v>
      </c>
    </row>
    <row r="34" spans="1:15" x14ac:dyDescent="0.25">
      <c r="A34" s="1" t="s">
        <v>33</v>
      </c>
      <c r="B34" s="1">
        <v>60</v>
      </c>
      <c r="C34" s="2">
        <v>10.416666666666668</v>
      </c>
      <c r="D34" s="1"/>
      <c r="E34" s="1" t="s">
        <v>33</v>
      </c>
      <c r="F34" s="1">
        <v>24</v>
      </c>
      <c r="G34" s="2">
        <v>10.526315789473683</v>
      </c>
      <c r="I34" s="1" t="s">
        <v>33</v>
      </c>
      <c r="J34" s="1">
        <v>67</v>
      </c>
      <c r="K34" s="2">
        <v>6.2675397567820399</v>
      </c>
      <c r="L34" s="1">
        <f t="shared" si="1"/>
        <v>6.2616822429906543E-2</v>
      </c>
      <c r="M34" s="1" t="s">
        <v>33</v>
      </c>
      <c r="N34" s="1">
        <v>12</v>
      </c>
      <c r="O34" s="2">
        <v>4.3165467625899279</v>
      </c>
    </row>
    <row r="35" spans="1:15" x14ac:dyDescent="0.25">
      <c r="A35" s="1" t="s">
        <v>32</v>
      </c>
      <c r="B35" s="1">
        <v>50</v>
      </c>
      <c r="C35" s="2">
        <v>8.6805555555555554</v>
      </c>
      <c r="D35" s="1"/>
      <c r="E35" s="1" t="s">
        <v>32</v>
      </c>
      <c r="F35" s="1">
        <v>20</v>
      </c>
      <c r="G35" s="2">
        <v>8.7719298245614024</v>
      </c>
      <c r="I35" s="1" t="s">
        <v>32</v>
      </c>
      <c r="J35" s="1">
        <v>55</v>
      </c>
      <c r="K35" s="2">
        <v>5.1449953227315248</v>
      </c>
      <c r="L35" s="1">
        <f t="shared" si="1"/>
        <v>5.1401869158878503E-2</v>
      </c>
      <c r="M35" s="1" t="s">
        <v>32</v>
      </c>
      <c r="N35" s="1">
        <v>11</v>
      </c>
      <c r="O35" s="2">
        <v>3.9568345323741005</v>
      </c>
    </row>
    <row r="36" spans="1:15" x14ac:dyDescent="0.25">
      <c r="A36" s="1" t="s">
        <v>31</v>
      </c>
      <c r="B36" s="1">
        <v>42</v>
      </c>
      <c r="C36" s="2">
        <v>7.291666666666667</v>
      </c>
      <c r="D36" s="1"/>
      <c r="E36" s="1" t="s">
        <v>31</v>
      </c>
      <c r="F36" s="1">
        <v>23</v>
      </c>
      <c r="G36" s="2">
        <v>10.087719298245613</v>
      </c>
      <c r="I36" s="1" t="s">
        <v>31</v>
      </c>
      <c r="J36" s="1">
        <v>64</v>
      </c>
      <c r="K36" s="2">
        <v>5.9869036482694105</v>
      </c>
      <c r="L36" s="1">
        <f t="shared" si="1"/>
        <v>5.9813084112149535E-2</v>
      </c>
      <c r="M36" s="1" t="s">
        <v>31</v>
      </c>
      <c r="N36" s="1">
        <v>13</v>
      </c>
      <c r="O36" s="2">
        <v>4.6762589928057556</v>
      </c>
    </row>
    <row r="37" spans="1:15" x14ac:dyDescent="0.25">
      <c r="A37" s="1" t="s">
        <v>44</v>
      </c>
      <c r="B37" s="1">
        <v>31</v>
      </c>
      <c r="C37" s="2">
        <v>5.3819444444444446</v>
      </c>
      <c r="D37" s="1"/>
      <c r="E37" s="1" t="s">
        <v>44</v>
      </c>
      <c r="F37" s="1">
        <v>13</v>
      </c>
      <c r="G37" s="2">
        <v>5.7017543859649118</v>
      </c>
      <c r="I37" s="1" t="s">
        <v>44</v>
      </c>
      <c r="J37" s="1">
        <v>58</v>
      </c>
      <c r="K37" s="2">
        <v>5.4256314312441534</v>
      </c>
      <c r="L37" s="1">
        <f t="shared" si="1"/>
        <v>5.4205607476635512E-2</v>
      </c>
      <c r="M37" s="1" t="s">
        <v>25</v>
      </c>
      <c r="N37" s="1">
        <v>16</v>
      </c>
      <c r="O37" s="2">
        <v>5.755395683453238</v>
      </c>
    </row>
    <row r="38" spans="1:15" x14ac:dyDescent="0.25">
      <c r="A38" s="1" t="s">
        <v>41</v>
      </c>
      <c r="B38" s="9" t="s">
        <v>59</v>
      </c>
      <c r="C38" s="10" t="s">
        <v>59</v>
      </c>
      <c r="D38" s="1"/>
      <c r="E38" s="1" t="s">
        <v>41</v>
      </c>
      <c r="F38" s="9" t="s">
        <v>59</v>
      </c>
      <c r="G38" s="10" t="s">
        <v>59</v>
      </c>
      <c r="I38" s="1" t="s">
        <v>41</v>
      </c>
      <c r="J38" s="9" t="s">
        <v>59</v>
      </c>
      <c r="K38" s="10" t="s">
        <v>59</v>
      </c>
      <c r="L38" s="1" t="e">
        <f t="shared" si="1"/>
        <v>#VALUE!</v>
      </c>
      <c r="M38" s="1" t="s">
        <v>41</v>
      </c>
      <c r="N38" s="1">
        <v>1</v>
      </c>
      <c r="O38" s="2">
        <v>0.35971223021582738</v>
      </c>
    </row>
    <row r="39" spans="1:15" x14ac:dyDescent="0.25">
      <c r="A39" s="1" t="s">
        <v>40</v>
      </c>
      <c r="B39" s="1">
        <v>1</v>
      </c>
      <c r="C39" s="2">
        <v>0.1736111111111111</v>
      </c>
      <c r="D39" s="1"/>
      <c r="E39" s="1" t="s">
        <v>40</v>
      </c>
      <c r="F39" s="9" t="s">
        <v>59</v>
      </c>
      <c r="G39" s="10" t="s">
        <v>59</v>
      </c>
      <c r="I39" s="1" t="s">
        <v>40</v>
      </c>
      <c r="J39" s="9" t="s">
        <v>59</v>
      </c>
      <c r="K39" s="10" t="s">
        <v>59</v>
      </c>
      <c r="L39" s="1" t="e">
        <f t="shared" si="1"/>
        <v>#VALUE!</v>
      </c>
      <c r="M39" s="1" t="s">
        <v>40</v>
      </c>
      <c r="N39" s="1">
        <v>1</v>
      </c>
      <c r="O39" s="2">
        <v>0.35971223021582738</v>
      </c>
    </row>
    <row r="40" spans="1:15" x14ac:dyDescent="0.25">
      <c r="A40" s="1" t="s">
        <v>28</v>
      </c>
      <c r="B40" s="1">
        <v>10</v>
      </c>
      <c r="C40" s="2">
        <v>1.7361111111111112</v>
      </c>
      <c r="D40" s="1"/>
      <c r="E40" s="1" t="s">
        <v>28</v>
      </c>
      <c r="F40" s="1">
        <v>2</v>
      </c>
      <c r="G40" s="2">
        <v>0.8771929824561403</v>
      </c>
      <c r="I40" s="1" t="s">
        <v>28</v>
      </c>
      <c r="J40" s="1">
        <v>41</v>
      </c>
      <c r="K40" s="2">
        <v>3.8353601496725913</v>
      </c>
      <c r="L40" s="1">
        <f t="shared" si="1"/>
        <v>3.8317757009345796E-2</v>
      </c>
      <c r="M40" s="1" t="s">
        <v>28</v>
      </c>
      <c r="N40" s="1">
        <v>13</v>
      </c>
      <c r="O40" s="2">
        <v>4.6762589928057556</v>
      </c>
    </row>
    <row r="41" spans="1:15" x14ac:dyDescent="0.25">
      <c r="A41" s="1" t="s">
        <v>36</v>
      </c>
      <c r="B41" s="1">
        <v>3</v>
      </c>
      <c r="C41" s="2">
        <v>0.52083333333333326</v>
      </c>
      <c r="D41" s="1"/>
      <c r="E41" s="1" t="s">
        <v>36</v>
      </c>
      <c r="F41" s="1">
        <v>4</v>
      </c>
      <c r="G41" s="2">
        <v>1.7543859649122806</v>
      </c>
      <c r="I41" s="1" t="s">
        <v>36</v>
      </c>
      <c r="J41" s="1">
        <v>8</v>
      </c>
      <c r="K41" s="2">
        <v>0.74836295603367631</v>
      </c>
      <c r="L41" s="1">
        <f t="shared" si="1"/>
        <v>7.4766355140186919E-3</v>
      </c>
      <c r="M41" s="1" t="s">
        <v>36</v>
      </c>
      <c r="N41" s="1">
        <v>2</v>
      </c>
      <c r="O41" s="2">
        <v>0.71942446043165476</v>
      </c>
    </row>
    <row r="42" spans="1:15" x14ac:dyDescent="0.25">
      <c r="A42" s="1" t="s">
        <v>55</v>
      </c>
      <c r="B42" s="1">
        <v>4</v>
      </c>
      <c r="C42" s="2">
        <v>0.69444444444444442</v>
      </c>
      <c r="D42" s="1"/>
      <c r="E42" s="1" t="s">
        <v>30</v>
      </c>
      <c r="F42" s="1">
        <v>2</v>
      </c>
      <c r="G42" s="2">
        <v>0.8771929824561403</v>
      </c>
      <c r="I42" s="1" t="s">
        <v>30</v>
      </c>
      <c r="J42" s="1">
        <v>8</v>
      </c>
      <c r="K42" s="2">
        <v>0.74836295603367631</v>
      </c>
      <c r="L42" s="1">
        <f t="shared" si="1"/>
        <v>7.4766355140186919E-3</v>
      </c>
      <c r="M42" s="1" t="s">
        <v>30</v>
      </c>
      <c r="N42" s="1">
        <v>3</v>
      </c>
      <c r="O42" s="2">
        <v>1.079136690647482</v>
      </c>
    </row>
    <row r="43" spans="1:15" x14ac:dyDescent="0.25">
      <c r="A43" s="1" t="s">
        <v>45</v>
      </c>
      <c r="B43" s="9" t="s">
        <v>59</v>
      </c>
      <c r="C43" s="10" t="s">
        <v>59</v>
      </c>
      <c r="D43" s="1"/>
      <c r="E43" s="1" t="s">
        <v>45</v>
      </c>
      <c r="F43" s="1">
        <v>1</v>
      </c>
      <c r="G43" s="2">
        <v>0.43859649122807015</v>
      </c>
      <c r="I43" s="1" t="s">
        <v>45</v>
      </c>
      <c r="J43" s="1">
        <v>2</v>
      </c>
      <c r="K43" s="2">
        <v>0.18709073900841908</v>
      </c>
      <c r="L43" s="1">
        <f t="shared" si="1"/>
        <v>1.869158878504673E-3</v>
      </c>
      <c r="M43" s="1" t="s">
        <v>45</v>
      </c>
      <c r="N43" s="9" t="s">
        <v>59</v>
      </c>
      <c r="O43" s="9" t="s">
        <v>59</v>
      </c>
    </row>
    <row r="44" spans="1:15" x14ac:dyDescent="0.25">
      <c r="A44" s="1" t="s">
        <v>51</v>
      </c>
      <c r="B44" s="1">
        <v>1</v>
      </c>
      <c r="C44" s="2">
        <v>0.1736111111111111</v>
      </c>
      <c r="D44" s="1"/>
      <c r="E44" s="1" t="s">
        <v>51</v>
      </c>
      <c r="F44" s="9" t="s">
        <v>59</v>
      </c>
      <c r="G44" s="10" t="s">
        <v>59</v>
      </c>
      <c r="I44" s="1" t="s">
        <v>51</v>
      </c>
      <c r="J44" s="1">
        <v>1</v>
      </c>
      <c r="K44" s="2">
        <v>9.3545369504209538E-2</v>
      </c>
      <c r="L44" s="1">
        <f t="shared" si="1"/>
        <v>9.3457943925233649E-4</v>
      </c>
      <c r="M44" s="1" t="s">
        <v>51</v>
      </c>
      <c r="N44" s="9" t="s">
        <v>59</v>
      </c>
      <c r="O44" s="9" t="s">
        <v>59</v>
      </c>
    </row>
    <row r="45" spans="1:15" x14ac:dyDescent="0.25">
      <c r="A45" s="1" t="s">
        <v>29</v>
      </c>
      <c r="B45" s="1">
        <v>4</v>
      </c>
      <c r="C45" s="2">
        <v>0.69444444444444442</v>
      </c>
      <c r="D45" s="1"/>
      <c r="E45" s="1" t="s">
        <v>29</v>
      </c>
      <c r="F45" s="1">
        <v>2</v>
      </c>
      <c r="G45" s="2">
        <v>0.8771929824561403</v>
      </c>
      <c r="I45" s="1" t="s">
        <v>29</v>
      </c>
      <c r="J45" s="1">
        <v>8</v>
      </c>
      <c r="K45" s="2">
        <v>0.74836295603367631</v>
      </c>
      <c r="L45" s="1">
        <f t="shared" si="1"/>
        <v>7.4766355140186919E-3</v>
      </c>
      <c r="M45" s="1" t="s">
        <v>29</v>
      </c>
      <c r="N45" s="1">
        <v>3</v>
      </c>
      <c r="O45" s="2">
        <v>1.079136690647482</v>
      </c>
    </row>
    <row r="46" spans="1:15" x14ac:dyDescent="0.25">
      <c r="A46" s="1" t="s">
        <v>46</v>
      </c>
      <c r="B46" s="1">
        <v>2</v>
      </c>
      <c r="C46" s="2">
        <v>0.34722222222222221</v>
      </c>
      <c r="D46" s="1"/>
      <c r="E46" s="1" t="s">
        <v>46</v>
      </c>
      <c r="F46" s="1">
        <v>1</v>
      </c>
      <c r="G46" s="2">
        <v>0.43859649122807015</v>
      </c>
      <c r="I46" s="1" t="s">
        <v>46</v>
      </c>
      <c r="J46" s="1">
        <v>4</v>
      </c>
      <c r="K46" s="2">
        <v>0.37418147801683815</v>
      </c>
      <c r="L46" s="1">
        <f t="shared" si="1"/>
        <v>3.7383177570093459E-3</v>
      </c>
      <c r="M46" s="1" t="s">
        <v>34</v>
      </c>
      <c r="N46" s="1">
        <v>2</v>
      </c>
      <c r="O46" s="2">
        <v>0.71942446043165476</v>
      </c>
    </row>
    <row r="47" spans="1:15" x14ac:dyDescent="0.25">
      <c r="A47" s="1" t="s">
        <v>39</v>
      </c>
      <c r="B47" s="1">
        <v>3</v>
      </c>
      <c r="C47" s="2">
        <v>0.52083333333333326</v>
      </c>
      <c r="D47" s="1"/>
      <c r="E47" s="1" t="s">
        <v>39</v>
      </c>
      <c r="F47" s="9" t="s">
        <v>59</v>
      </c>
      <c r="G47" s="10" t="s">
        <v>59</v>
      </c>
      <c r="I47" s="1" t="s">
        <v>39</v>
      </c>
      <c r="J47" s="1">
        <v>2</v>
      </c>
      <c r="K47" s="2">
        <v>0.18709073900841908</v>
      </c>
      <c r="L47" s="1">
        <f t="shared" si="1"/>
        <v>1.869158878504673E-3</v>
      </c>
      <c r="M47" s="1" t="s">
        <v>39</v>
      </c>
      <c r="N47" s="1">
        <v>1</v>
      </c>
      <c r="O47" s="2">
        <v>0.35971223021582738</v>
      </c>
    </row>
    <row r="48" spans="1:15" x14ac:dyDescent="0.25">
      <c r="A48" s="1" t="s">
        <v>50</v>
      </c>
      <c r="B48" s="1">
        <v>2</v>
      </c>
      <c r="C48" s="2">
        <v>0.34722222222222221</v>
      </c>
      <c r="D48" s="1"/>
      <c r="E48" s="1" t="s">
        <v>50</v>
      </c>
      <c r="F48" s="9" t="s">
        <v>59</v>
      </c>
      <c r="G48" s="10" t="s">
        <v>59</v>
      </c>
      <c r="I48" s="1" t="s">
        <v>50</v>
      </c>
      <c r="J48" s="1">
        <v>3</v>
      </c>
      <c r="K48" s="2">
        <v>0.2806361085126286</v>
      </c>
      <c r="L48" s="1">
        <f t="shared" si="1"/>
        <v>2.8037383177570091E-3</v>
      </c>
      <c r="M48" s="1" t="s">
        <v>50</v>
      </c>
      <c r="N48" s="9" t="s">
        <v>59</v>
      </c>
      <c r="O48" s="9" t="s">
        <v>59</v>
      </c>
    </row>
    <row r="49" spans="1:15" x14ac:dyDescent="0.25">
      <c r="A49" s="1" t="s">
        <v>38</v>
      </c>
      <c r="B49" s="1">
        <v>4</v>
      </c>
      <c r="C49" s="2">
        <v>0.69444444444444442</v>
      </c>
      <c r="D49" s="1"/>
      <c r="E49" s="1" t="s">
        <v>38</v>
      </c>
      <c r="F49" s="1">
        <v>1</v>
      </c>
      <c r="G49" s="2">
        <v>0.43859649122807015</v>
      </c>
      <c r="I49" s="1" t="s">
        <v>38</v>
      </c>
      <c r="J49" s="1">
        <v>1</v>
      </c>
      <c r="K49" s="2">
        <v>9.3545369504209538E-2</v>
      </c>
      <c r="L49" s="1">
        <f t="shared" si="1"/>
        <v>9.3457943925233649E-4</v>
      </c>
      <c r="M49" s="1" t="s">
        <v>38</v>
      </c>
      <c r="N49" s="1">
        <v>1</v>
      </c>
      <c r="O49" s="2">
        <v>0.35971223021582738</v>
      </c>
    </row>
    <row r="50" spans="1:15" x14ac:dyDescent="0.25">
      <c r="A50" s="1" t="s">
        <v>37</v>
      </c>
      <c r="B50" s="1">
        <v>4</v>
      </c>
      <c r="C50" s="2">
        <v>0.69444444444444442</v>
      </c>
      <c r="D50" s="1"/>
      <c r="E50" s="1" t="s">
        <v>37</v>
      </c>
      <c r="F50" s="1">
        <v>1</v>
      </c>
      <c r="G50" s="2">
        <v>0.43859649122807015</v>
      </c>
      <c r="I50" s="1" t="s">
        <v>37</v>
      </c>
      <c r="J50" s="9">
        <v>1</v>
      </c>
      <c r="K50" s="10" t="s">
        <v>59</v>
      </c>
      <c r="L50" s="1">
        <f t="shared" si="1"/>
        <v>9.3457943925233649E-4</v>
      </c>
      <c r="M50" s="1" t="s">
        <v>37</v>
      </c>
      <c r="N50" s="1">
        <v>1</v>
      </c>
      <c r="O50" s="2">
        <v>0.35971223021582738</v>
      </c>
    </row>
    <row r="51" spans="1:15" x14ac:dyDescent="0.25">
      <c r="A51" s="1" t="s">
        <v>56</v>
      </c>
      <c r="B51" s="1">
        <v>1</v>
      </c>
      <c r="C51" s="2">
        <v>0.1736111111111111</v>
      </c>
      <c r="D51" s="1"/>
      <c r="E51" s="1" t="s">
        <v>56</v>
      </c>
      <c r="F51" s="9" t="s">
        <v>59</v>
      </c>
      <c r="G51" s="10" t="s">
        <v>59</v>
      </c>
      <c r="I51" s="1" t="s">
        <v>56</v>
      </c>
      <c r="J51" s="1">
        <v>1</v>
      </c>
      <c r="K51" s="2">
        <v>9.3545369504209538E-2</v>
      </c>
      <c r="L51" s="1">
        <f t="shared" si="1"/>
        <v>9.3457943925233649E-4</v>
      </c>
      <c r="M51" s="1" t="s">
        <v>56</v>
      </c>
      <c r="N51" s="9" t="s">
        <v>59</v>
      </c>
      <c r="O51" s="9" t="s">
        <v>59</v>
      </c>
    </row>
    <row r="52" spans="1:15" x14ac:dyDescent="0.25">
      <c r="A52" s="1" t="s">
        <v>35</v>
      </c>
      <c r="B52" s="1">
        <v>9</v>
      </c>
      <c r="C52" s="2">
        <v>1.5625</v>
      </c>
      <c r="D52" s="1"/>
      <c r="E52" s="1" t="s">
        <v>35</v>
      </c>
      <c r="F52" s="1">
        <v>3</v>
      </c>
      <c r="G52" s="2">
        <v>1.3157894736842104</v>
      </c>
      <c r="I52" s="1" t="s">
        <v>35</v>
      </c>
      <c r="J52" s="1">
        <v>18</v>
      </c>
      <c r="K52" s="2">
        <v>1.6838166510757719</v>
      </c>
      <c r="L52" s="1">
        <f t="shared" si="1"/>
        <v>1.6822429906542057E-2</v>
      </c>
      <c r="M52" s="1" t="s">
        <v>35</v>
      </c>
      <c r="N52" s="1">
        <v>4</v>
      </c>
      <c r="O52" s="2">
        <v>1.4388489208633095</v>
      </c>
    </row>
    <row r="53" spans="1:15" x14ac:dyDescent="0.25">
      <c r="A53" s="11" t="s">
        <v>60</v>
      </c>
      <c r="B53">
        <f>SUM(B32:B52)</f>
        <v>576</v>
      </c>
      <c r="F53">
        <f>SUM(F32:F52)</f>
        <v>228</v>
      </c>
      <c r="J53">
        <f>SUM(J32:J52)</f>
        <v>1070</v>
      </c>
      <c r="N53">
        <f>SUM(N32:N52)</f>
        <v>278</v>
      </c>
    </row>
  </sheetData>
  <sortState xmlns:xlrd2="http://schemas.microsoft.com/office/spreadsheetml/2017/richdata2" ref="M3:O15">
    <sortCondition descending="1" ref="N3:N15"/>
  </sortState>
  <mergeCells count="1">
    <mergeCell ref="A1:O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S5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Swaminathan, Padmapriya</dc:creator>
  <cp:lastModifiedBy>Fennell, Anne</cp:lastModifiedBy>
  <dcterms:created xsi:type="dcterms:W3CDTF">2018-08-24T19:38:06Z</dcterms:created>
  <dcterms:modified xsi:type="dcterms:W3CDTF">2019-10-29T16:52:10Z</dcterms:modified>
</cp:coreProperties>
</file>