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.Seifert\bwSyncAndShare\Feed-Gut Microbiota group\Jana_Johanna\Masterarbeit\paper in preparation\resubmission\"/>
    </mc:Choice>
  </mc:AlternateContent>
  <bookViews>
    <workbookView xWindow="0" yWindow="0" windowWidth="25200" windowHeight="12576"/>
  </bookViews>
  <sheets>
    <sheet name="Digest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5" i="1" l="1"/>
  <c r="X35" i="1"/>
  <c r="S35" i="1"/>
  <c r="R35" i="1"/>
  <c r="M35" i="1"/>
  <c r="L35" i="1"/>
  <c r="G35" i="1"/>
  <c r="F35" i="1"/>
  <c r="Y8" i="1"/>
  <c r="Y9" i="1"/>
  <c r="Y11" i="1"/>
  <c r="Y12" i="1"/>
  <c r="Y13" i="1"/>
  <c r="Y14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30" i="1"/>
  <c r="Y32" i="1"/>
  <c r="Y33" i="1"/>
  <c r="Y34" i="1"/>
  <c r="Y7" i="1"/>
  <c r="X8" i="1"/>
  <c r="X9" i="1"/>
  <c r="X11" i="1"/>
  <c r="X12" i="1"/>
  <c r="X13" i="1"/>
  <c r="X14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30" i="1"/>
  <c r="X32" i="1"/>
  <c r="X33" i="1"/>
  <c r="X34" i="1"/>
  <c r="X7" i="1"/>
  <c r="S8" i="1"/>
  <c r="S9" i="1"/>
  <c r="S11" i="1"/>
  <c r="S12" i="1"/>
  <c r="S13" i="1"/>
  <c r="S14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30" i="1"/>
  <c r="S32" i="1"/>
  <c r="S33" i="1"/>
  <c r="S34" i="1"/>
  <c r="S7" i="1"/>
  <c r="R8" i="1"/>
  <c r="R9" i="1"/>
  <c r="R11" i="1"/>
  <c r="R12" i="1"/>
  <c r="R13" i="1"/>
  <c r="R14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30" i="1"/>
  <c r="R32" i="1"/>
  <c r="R33" i="1"/>
  <c r="R34" i="1"/>
  <c r="R7" i="1"/>
  <c r="M8" i="1"/>
  <c r="M9" i="1"/>
  <c r="M11" i="1"/>
  <c r="M12" i="1"/>
  <c r="M13" i="1"/>
  <c r="M14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30" i="1"/>
  <c r="M32" i="1"/>
  <c r="M33" i="1"/>
  <c r="M34" i="1"/>
  <c r="M7" i="1"/>
  <c r="G8" i="1"/>
  <c r="G9" i="1"/>
  <c r="G11" i="1"/>
  <c r="G12" i="1"/>
  <c r="G13" i="1"/>
  <c r="G14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30" i="1"/>
  <c r="G32" i="1"/>
  <c r="G33" i="1"/>
  <c r="G34" i="1"/>
  <c r="G7" i="1"/>
  <c r="L34" i="1" l="1"/>
  <c r="L33" i="1"/>
  <c r="L32" i="1"/>
  <c r="L30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4" i="1"/>
  <c r="L13" i="1"/>
  <c r="L12" i="1"/>
  <c r="L11" i="1"/>
  <c r="L9" i="1"/>
  <c r="L8" i="1"/>
  <c r="L7" i="1"/>
  <c r="F8" i="1"/>
  <c r="F9" i="1"/>
  <c r="F11" i="1"/>
  <c r="F12" i="1"/>
  <c r="F13" i="1"/>
  <c r="F14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0" i="1"/>
  <c r="F32" i="1"/>
  <c r="F33" i="1"/>
  <c r="F34" i="1"/>
  <c r="F7" i="1"/>
</calcChain>
</file>

<file path=xl/sharedStrings.xml><?xml version="1.0" encoding="utf-8"?>
<sst xmlns="http://schemas.openxmlformats.org/spreadsheetml/2006/main" count="43" uniqueCount="37">
  <si>
    <t>Jejunum</t>
  </si>
  <si>
    <t>Ileum</t>
  </si>
  <si>
    <t>Bifidobacteriaceae</t>
  </si>
  <si>
    <t>Bacteroidaceae</t>
  </si>
  <si>
    <t>Porphyromonadaceae</t>
  </si>
  <si>
    <t>Prevotellaceae</t>
  </si>
  <si>
    <t>Acidaminococcaceae</t>
  </si>
  <si>
    <t>Clostridiaceae</t>
  </si>
  <si>
    <t>Erysipelotrichaceae</t>
  </si>
  <si>
    <t>Eubacteriaceae</t>
  </si>
  <si>
    <t>Lachnospiraceae</t>
  </si>
  <si>
    <t>Lactobacillaceae</t>
  </si>
  <si>
    <t>Oscillospiraceae</t>
  </si>
  <si>
    <t>Paenibacillaceae</t>
  </si>
  <si>
    <t>Peptostreptococcaceae</t>
  </si>
  <si>
    <t>Ruminococcaceae</t>
  </si>
  <si>
    <t>Selenomonadaceae</t>
  </si>
  <si>
    <t>Streptococcaceae</t>
  </si>
  <si>
    <t>Veillonellaceae</t>
  </si>
  <si>
    <t>Brachyspiraceae</t>
  </si>
  <si>
    <t>other</t>
  </si>
  <si>
    <t>Cecum</t>
  </si>
  <si>
    <t>Colon</t>
  </si>
  <si>
    <t>Streptomycetaceae</t>
  </si>
  <si>
    <t>Pasteurellaceae</t>
  </si>
  <si>
    <t>Leptospiraceae</t>
  </si>
  <si>
    <t>Atopobiaceae</t>
  </si>
  <si>
    <t>Rikenellaceae</t>
  </si>
  <si>
    <t>peptides</t>
  </si>
  <si>
    <t>Actinobacteria</t>
  </si>
  <si>
    <t>Bacteroidetes</t>
  </si>
  <si>
    <t>Firmicutes</t>
  </si>
  <si>
    <t>Proteobacteria</t>
  </si>
  <si>
    <t>Spirochaetes</t>
  </si>
  <si>
    <t>SD</t>
  </si>
  <si>
    <t>Ø</t>
  </si>
  <si>
    <t>Table S2: Relative abundances of bacterial families in digesta samples based on peptide information along the GIT sections in each animal and on average Ø, standard deviation (SD).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</si>
</sst>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2" fillId="0" borderId="13" xfId="0" applyFont="1" applyBorder="1"/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8" xfId="0" applyFont="1" applyBorder="1" applyAlignment="1">
      <alignment horizontal="right"/>
    </xf>
    <xf numFmtId="164" fontId="2" fillId="0" borderId="7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/>
    </xf>
    <xf numFmtId="0" fontId="2" fillId="0" borderId="8" xfId="0" applyFont="1" applyBorder="1"/>
    <xf numFmtId="164" fontId="2" fillId="0" borderId="10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tabSelected="1" zoomScale="80" zoomScaleNormal="80" workbookViewId="0">
      <selection activeCell="A2" sqref="A2"/>
    </sheetView>
  </sheetViews>
  <sheetFormatPr baseColWidth="10" defaultColWidth="8.88671875" defaultRowHeight="15" x14ac:dyDescent="0.25"/>
  <cols>
    <col min="1" max="1" width="22.5546875" style="2" customWidth="1"/>
    <col min="2" max="18" width="5.5546875" style="2" bestFit="1" customWidth="1"/>
    <col min="19" max="19" width="4" style="2" customWidth="1"/>
    <col min="20" max="24" width="5.5546875" style="2" bestFit="1" customWidth="1"/>
    <col min="25" max="25" width="4.33203125" style="2" customWidth="1"/>
    <col min="26" max="16384" width="8.88671875" style="2"/>
  </cols>
  <sheetData>
    <row r="1" spans="1:25" ht="15.6" x14ac:dyDescent="0.3">
      <c r="A1" s="1"/>
    </row>
    <row r="2" spans="1:25" ht="15.6" x14ac:dyDescent="0.3">
      <c r="A2" s="1" t="s">
        <v>36</v>
      </c>
    </row>
    <row r="3" spans="1:25" ht="15.6" thickBot="1" x14ac:dyDescent="0.3">
      <c r="A3" s="3"/>
    </row>
    <row r="4" spans="1:25" ht="15.6" x14ac:dyDescent="0.25">
      <c r="A4" s="3"/>
      <c r="B4" s="27" t="s">
        <v>0</v>
      </c>
      <c r="C4" s="28"/>
      <c r="D4" s="28"/>
      <c r="E4" s="28"/>
      <c r="F4" s="28"/>
      <c r="G4" s="29"/>
      <c r="H4" s="27" t="s">
        <v>1</v>
      </c>
      <c r="I4" s="28"/>
      <c r="J4" s="28"/>
      <c r="K4" s="28"/>
      <c r="L4" s="28"/>
      <c r="M4" s="29"/>
      <c r="N4" s="28" t="s">
        <v>21</v>
      </c>
      <c r="O4" s="28"/>
      <c r="P4" s="28"/>
      <c r="Q4" s="28"/>
      <c r="R4" s="28"/>
      <c r="S4" s="28"/>
      <c r="T4" s="27" t="s">
        <v>22</v>
      </c>
      <c r="U4" s="28"/>
      <c r="V4" s="28"/>
      <c r="W4" s="28"/>
      <c r="X4" s="28"/>
      <c r="Y4" s="29"/>
    </row>
    <row r="5" spans="1:25" ht="16.2" thickBot="1" x14ac:dyDescent="0.35">
      <c r="A5" s="3"/>
      <c r="B5" s="4">
        <v>3</v>
      </c>
      <c r="C5" s="5">
        <v>7</v>
      </c>
      <c r="D5" s="5">
        <v>8</v>
      </c>
      <c r="E5" s="5">
        <v>15</v>
      </c>
      <c r="F5" s="6" t="s">
        <v>35</v>
      </c>
      <c r="G5" s="7" t="s">
        <v>34</v>
      </c>
      <c r="H5" s="4">
        <v>3</v>
      </c>
      <c r="I5" s="5">
        <v>7</v>
      </c>
      <c r="J5" s="5">
        <v>8</v>
      </c>
      <c r="K5" s="5">
        <v>15</v>
      </c>
      <c r="L5" s="6" t="s">
        <v>35</v>
      </c>
      <c r="M5" s="8" t="s">
        <v>34</v>
      </c>
      <c r="N5" s="5">
        <v>3</v>
      </c>
      <c r="O5" s="5">
        <v>7</v>
      </c>
      <c r="P5" s="5">
        <v>8</v>
      </c>
      <c r="Q5" s="5">
        <v>15</v>
      </c>
      <c r="R5" s="6" t="s">
        <v>35</v>
      </c>
      <c r="S5" s="5" t="s">
        <v>34</v>
      </c>
      <c r="T5" s="4">
        <v>3</v>
      </c>
      <c r="U5" s="5">
        <v>7</v>
      </c>
      <c r="V5" s="5">
        <v>8</v>
      </c>
      <c r="W5" s="5">
        <v>15</v>
      </c>
      <c r="X5" s="6" t="s">
        <v>35</v>
      </c>
      <c r="Y5" s="7" t="s">
        <v>34</v>
      </c>
    </row>
    <row r="6" spans="1:25" x14ac:dyDescent="0.25">
      <c r="A6" s="9" t="s">
        <v>29</v>
      </c>
      <c r="B6" s="10"/>
      <c r="C6" s="11"/>
      <c r="D6" s="11"/>
      <c r="E6" s="11"/>
      <c r="F6" s="11"/>
      <c r="G6" s="12"/>
      <c r="H6" s="10"/>
      <c r="I6" s="11"/>
      <c r="J6" s="11"/>
      <c r="K6" s="11"/>
      <c r="L6" s="11"/>
      <c r="M6" s="13"/>
      <c r="N6" s="11"/>
      <c r="O6" s="11"/>
      <c r="P6" s="11"/>
      <c r="Q6" s="11"/>
      <c r="R6" s="11"/>
      <c r="S6" s="11"/>
      <c r="T6" s="10"/>
      <c r="U6" s="11"/>
      <c r="V6" s="11"/>
      <c r="W6" s="11"/>
      <c r="X6" s="11"/>
      <c r="Y6" s="12"/>
    </row>
    <row r="7" spans="1:25" x14ac:dyDescent="0.25">
      <c r="A7" s="14" t="s">
        <v>26</v>
      </c>
      <c r="B7" s="15">
        <v>0</v>
      </c>
      <c r="C7" s="16">
        <v>0</v>
      </c>
      <c r="D7" s="16">
        <v>0</v>
      </c>
      <c r="E7" s="16">
        <v>1.0989010989011001</v>
      </c>
      <c r="F7" s="16">
        <f>SUM(B7:E7)/4</f>
        <v>0.27472527472527503</v>
      </c>
      <c r="G7" s="17">
        <f>_xlfn.STDEV.P(B7:E7)</f>
        <v>0.4758381339474943</v>
      </c>
      <c r="H7" s="15">
        <v>0</v>
      </c>
      <c r="I7" s="16">
        <v>0</v>
      </c>
      <c r="J7" s="16">
        <v>0</v>
      </c>
      <c r="K7" s="16">
        <v>0</v>
      </c>
      <c r="L7" s="16">
        <f>SUM(H7:K7)/4</f>
        <v>0</v>
      </c>
      <c r="M7" s="18">
        <f>_xlfn.STDEV.P(H7:K7)</f>
        <v>0</v>
      </c>
      <c r="N7" s="16">
        <v>0</v>
      </c>
      <c r="O7" s="16">
        <v>0</v>
      </c>
      <c r="P7" s="16">
        <v>0</v>
      </c>
      <c r="Q7" s="16">
        <v>0</v>
      </c>
      <c r="R7" s="16">
        <f>SUM(N7:Q7)/4</f>
        <v>0</v>
      </c>
      <c r="S7" s="16">
        <f>_xlfn.STDEV.P(N7:Q7)</f>
        <v>0</v>
      </c>
      <c r="T7" s="15">
        <v>0</v>
      </c>
      <c r="U7" s="16">
        <v>0</v>
      </c>
      <c r="V7" s="16">
        <v>0</v>
      </c>
      <c r="W7" s="16">
        <v>0</v>
      </c>
      <c r="X7" s="16">
        <f>SUM(T7:W7)/4</f>
        <v>0</v>
      </c>
      <c r="Y7" s="17">
        <f>_xlfn.STDEV.P(T7:W7)</f>
        <v>0</v>
      </c>
    </row>
    <row r="8" spans="1:25" x14ac:dyDescent="0.25">
      <c r="A8" s="14" t="s">
        <v>2</v>
      </c>
      <c r="B8" s="15">
        <v>7.3825503355704702</v>
      </c>
      <c r="C8" s="16">
        <v>1.80722891566265</v>
      </c>
      <c r="D8" s="16">
        <v>4.0892193308550198</v>
      </c>
      <c r="E8" s="16">
        <v>9.3406593406593394</v>
      </c>
      <c r="F8" s="16">
        <f t="shared" ref="F8:F34" si="0">SUM(B8:E8)/4</f>
        <v>5.6549144806868696</v>
      </c>
      <c r="G8" s="17">
        <f t="shared" ref="G8:G34" si="1">_xlfn.STDEV.P(B8:E8)</f>
        <v>2.9079858291176213</v>
      </c>
      <c r="H8" s="15">
        <v>6.1068702290076304</v>
      </c>
      <c r="I8" s="16">
        <v>1.94174757281553</v>
      </c>
      <c r="J8" s="16">
        <v>3.0888030888030902</v>
      </c>
      <c r="K8" s="16">
        <v>11.1111111111111</v>
      </c>
      <c r="L8" s="16">
        <f>SUM(H8:K8)/4</f>
        <v>5.5621330004343381</v>
      </c>
      <c r="M8" s="18">
        <f t="shared" ref="M8:M34" si="2">_xlfn.STDEV.P(H8:K8)</f>
        <v>3.5465634146751137</v>
      </c>
      <c r="N8" s="16">
        <v>1.1029411764705901</v>
      </c>
      <c r="O8" s="16">
        <v>1.79153094462541</v>
      </c>
      <c r="P8" s="16">
        <v>0</v>
      </c>
      <c r="Q8" s="16">
        <v>1.6241299303944301</v>
      </c>
      <c r="R8" s="16">
        <f t="shared" ref="R8:R34" si="3">SUM(N8:Q8)/4</f>
        <v>1.1296505128726075</v>
      </c>
      <c r="S8" s="16">
        <f t="shared" ref="S8:S34" si="4">_xlfn.STDEV.P(N8:Q8)</f>
        <v>0.69989629056281932</v>
      </c>
      <c r="T8" s="15">
        <v>0</v>
      </c>
      <c r="U8" s="16">
        <v>1.3333333333333299</v>
      </c>
      <c r="V8" s="16">
        <v>0</v>
      </c>
      <c r="W8" s="16">
        <v>0</v>
      </c>
      <c r="X8" s="16">
        <f t="shared" ref="X8:X34" si="5">SUM(T8:W8)/4</f>
        <v>0.33333333333333248</v>
      </c>
      <c r="Y8" s="17">
        <f t="shared" ref="Y8:Y34" si="6">_xlfn.STDEV.P(T8:W8)</f>
        <v>0.57735026918962429</v>
      </c>
    </row>
    <row r="9" spans="1:25" x14ac:dyDescent="0.25">
      <c r="A9" s="14" t="s">
        <v>23</v>
      </c>
      <c r="B9" s="15">
        <v>0</v>
      </c>
      <c r="C9" s="16">
        <v>0</v>
      </c>
      <c r="D9" s="16">
        <v>0</v>
      </c>
      <c r="E9" s="16">
        <v>1.0989010989011001</v>
      </c>
      <c r="F9" s="16">
        <f t="shared" si="0"/>
        <v>0.27472527472527503</v>
      </c>
      <c r="G9" s="17">
        <f t="shared" si="1"/>
        <v>0.4758381339474943</v>
      </c>
      <c r="H9" s="15">
        <v>0</v>
      </c>
      <c r="I9" s="16">
        <v>0</v>
      </c>
      <c r="J9" s="16">
        <v>0</v>
      </c>
      <c r="K9" s="16">
        <v>0</v>
      </c>
      <c r="L9" s="16">
        <f>SUM(H9:K9)/4</f>
        <v>0</v>
      </c>
      <c r="M9" s="18">
        <f t="shared" si="2"/>
        <v>0</v>
      </c>
      <c r="N9" s="16">
        <v>0</v>
      </c>
      <c r="O9" s="16">
        <v>0</v>
      </c>
      <c r="P9" s="16">
        <v>0</v>
      </c>
      <c r="Q9" s="16">
        <v>0</v>
      </c>
      <c r="R9" s="16">
        <f t="shared" si="3"/>
        <v>0</v>
      </c>
      <c r="S9" s="16">
        <f t="shared" si="4"/>
        <v>0</v>
      </c>
      <c r="T9" s="15">
        <v>0</v>
      </c>
      <c r="U9" s="16">
        <v>0</v>
      </c>
      <c r="V9" s="16">
        <v>0</v>
      </c>
      <c r="W9" s="16">
        <v>0</v>
      </c>
      <c r="X9" s="16">
        <f t="shared" si="5"/>
        <v>0</v>
      </c>
      <c r="Y9" s="17">
        <f t="shared" si="6"/>
        <v>0</v>
      </c>
    </row>
    <row r="10" spans="1:25" x14ac:dyDescent="0.25">
      <c r="A10" s="19" t="s">
        <v>30</v>
      </c>
      <c r="B10" s="15"/>
      <c r="C10" s="16"/>
      <c r="D10" s="16"/>
      <c r="E10" s="16"/>
      <c r="F10" s="16"/>
      <c r="G10" s="17"/>
      <c r="H10" s="15"/>
      <c r="I10" s="16"/>
      <c r="J10" s="16"/>
      <c r="K10" s="16"/>
      <c r="L10" s="16"/>
      <c r="M10" s="18"/>
      <c r="N10" s="16"/>
      <c r="O10" s="16"/>
      <c r="P10" s="16"/>
      <c r="Q10" s="16"/>
      <c r="R10" s="16"/>
      <c r="S10" s="16"/>
      <c r="T10" s="15"/>
      <c r="U10" s="16"/>
      <c r="V10" s="16"/>
      <c r="W10" s="16"/>
      <c r="X10" s="16"/>
      <c r="Y10" s="17"/>
    </row>
    <row r="11" spans="1:25" x14ac:dyDescent="0.25">
      <c r="A11" s="14" t="s">
        <v>3</v>
      </c>
      <c r="B11" s="15">
        <v>1.34228187919463</v>
      </c>
      <c r="C11" s="16">
        <v>3.6144578313253</v>
      </c>
      <c r="D11" s="16">
        <v>0</v>
      </c>
      <c r="E11" s="16">
        <v>0</v>
      </c>
      <c r="F11" s="16">
        <f t="shared" si="0"/>
        <v>1.2391849276299824</v>
      </c>
      <c r="G11" s="17">
        <f t="shared" si="1"/>
        <v>1.4767962721870067</v>
      </c>
      <c r="H11" s="15">
        <v>0</v>
      </c>
      <c r="I11" s="16">
        <v>3.8834951456310698</v>
      </c>
      <c r="J11" s="16">
        <v>0</v>
      </c>
      <c r="K11" s="16">
        <v>0</v>
      </c>
      <c r="L11" s="16">
        <f>SUM(H11:K11)/4</f>
        <v>0.97087378640776745</v>
      </c>
      <c r="M11" s="18">
        <f t="shared" si="2"/>
        <v>1.6816027257950272</v>
      </c>
      <c r="N11" s="16">
        <v>6.4338235294117698</v>
      </c>
      <c r="O11" s="16">
        <v>5.3745928338762203</v>
      </c>
      <c r="P11" s="16">
        <v>3.1460674157303399</v>
      </c>
      <c r="Q11" s="16">
        <v>8.5846867749419893</v>
      </c>
      <c r="R11" s="16">
        <f t="shared" si="3"/>
        <v>5.8847926384900795</v>
      </c>
      <c r="S11" s="16">
        <f t="shared" si="4"/>
        <v>1.9590675686179191</v>
      </c>
      <c r="T11" s="15">
        <v>5.0997782705099803</v>
      </c>
      <c r="U11" s="16">
        <v>5.1666666666666696</v>
      </c>
      <c r="V11" s="16">
        <v>3.1428571428571401</v>
      </c>
      <c r="W11" s="16">
        <v>6.6420664206642099</v>
      </c>
      <c r="X11" s="16">
        <f t="shared" si="5"/>
        <v>5.0128421251745001</v>
      </c>
      <c r="Y11" s="17">
        <f t="shared" si="6"/>
        <v>1.2432251929997891</v>
      </c>
    </row>
    <row r="12" spans="1:25" x14ac:dyDescent="0.25">
      <c r="A12" s="14" t="s">
        <v>4</v>
      </c>
      <c r="B12" s="15">
        <v>1.34228187919463</v>
      </c>
      <c r="C12" s="16">
        <v>1.2048192771084301</v>
      </c>
      <c r="D12" s="16">
        <v>0</v>
      </c>
      <c r="E12" s="16">
        <v>0</v>
      </c>
      <c r="F12" s="16">
        <f t="shared" si="0"/>
        <v>0.63677528907576497</v>
      </c>
      <c r="G12" s="17">
        <f t="shared" si="1"/>
        <v>0.6386272501616751</v>
      </c>
      <c r="H12" s="15">
        <v>0</v>
      </c>
      <c r="I12" s="16">
        <v>1.4563106796116501</v>
      </c>
      <c r="J12" s="16">
        <v>0</v>
      </c>
      <c r="K12" s="16">
        <v>0</v>
      </c>
      <c r="L12" s="16">
        <f>SUM(H12:K12)/4</f>
        <v>0.36407766990291252</v>
      </c>
      <c r="M12" s="18">
        <f t="shared" si="2"/>
        <v>0.63060102217313474</v>
      </c>
      <c r="N12" s="16">
        <v>2.9411764705882399</v>
      </c>
      <c r="O12" s="16">
        <v>1.95439739413681</v>
      </c>
      <c r="P12" s="16">
        <v>2.9213483146067398</v>
      </c>
      <c r="Q12" s="16">
        <v>2.0881670533642702</v>
      </c>
      <c r="R12" s="16">
        <f t="shared" si="3"/>
        <v>2.476272308174015</v>
      </c>
      <c r="S12" s="16">
        <f t="shared" si="4"/>
        <v>0.4574952585668105</v>
      </c>
      <c r="T12" s="15">
        <v>3.1042128603104202</v>
      </c>
      <c r="U12" s="16">
        <v>2</v>
      </c>
      <c r="V12" s="16">
        <v>2.8571428571428599</v>
      </c>
      <c r="W12" s="16">
        <v>2.5830258302583</v>
      </c>
      <c r="X12" s="16">
        <f t="shared" si="5"/>
        <v>2.6360953869278951</v>
      </c>
      <c r="Y12" s="17">
        <f t="shared" si="6"/>
        <v>0.41092264238251908</v>
      </c>
    </row>
    <row r="13" spans="1:25" x14ac:dyDescent="0.25">
      <c r="A13" s="14" t="s">
        <v>5</v>
      </c>
      <c r="B13" s="15">
        <v>14.093959731543601</v>
      </c>
      <c r="C13" s="16">
        <v>54.819277108433702</v>
      </c>
      <c r="D13" s="16">
        <v>7.43494423791822</v>
      </c>
      <c r="E13" s="16">
        <v>6.5934065934065904</v>
      </c>
      <c r="F13" s="16">
        <f t="shared" si="0"/>
        <v>20.735396917825526</v>
      </c>
      <c r="G13" s="17">
        <f t="shared" si="1"/>
        <v>19.891691158455291</v>
      </c>
      <c r="H13" s="15">
        <v>10.687022900763401</v>
      </c>
      <c r="I13" s="16">
        <v>49.0291262135922</v>
      </c>
      <c r="J13" s="16">
        <v>8.1081081081081106</v>
      </c>
      <c r="K13" s="16">
        <v>2.7777777777777799</v>
      </c>
      <c r="L13" s="16">
        <f>SUM(H13:K13)/4</f>
        <v>17.650508750060375</v>
      </c>
      <c r="M13" s="18">
        <f t="shared" si="2"/>
        <v>18.33959722623052</v>
      </c>
      <c r="N13" s="16">
        <v>22.426470588235301</v>
      </c>
      <c r="O13" s="16">
        <v>24.755700325732899</v>
      </c>
      <c r="P13" s="16">
        <v>24.269662921348299</v>
      </c>
      <c r="Q13" s="16">
        <v>32.714617169373497</v>
      </c>
      <c r="R13" s="16">
        <f t="shared" si="3"/>
        <v>26.041612751172501</v>
      </c>
      <c r="S13" s="16">
        <f t="shared" si="4"/>
        <v>3.9494182416176966</v>
      </c>
      <c r="T13" s="15">
        <v>25.498891352549901</v>
      </c>
      <c r="U13" s="16">
        <v>27.5</v>
      </c>
      <c r="V13" s="16">
        <v>23.714285714285701</v>
      </c>
      <c r="W13" s="16">
        <v>31.9188191881919</v>
      </c>
      <c r="X13" s="16">
        <f t="shared" si="5"/>
        <v>27.157999063756879</v>
      </c>
      <c r="Y13" s="17">
        <f t="shared" si="6"/>
        <v>3.0575387539787933</v>
      </c>
    </row>
    <row r="14" spans="1:25" x14ac:dyDescent="0.25">
      <c r="A14" s="14" t="s">
        <v>27</v>
      </c>
      <c r="B14" s="15">
        <v>0</v>
      </c>
      <c r="C14" s="16">
        <v>0</v>
      </c>
      <c r="D14" s="16">
        <v>0</v>
      </c>
      <c r="E14" s="16">
        <v>0</v>
      </c>
      <c r="F14" s="16">
        <f t="shared" si="0"/>
        <v>0</v>
      </c>
      <c r="G14" s="17">
        <f t="shared" si="1"/>
        <v>0</v>
      </c>
      <c r="H14" s="15">
        <v>0</v>
      </c>
      <c r="I14" s="16">
        <v>0</v>
      </c>
      <c r="J14" s="16">
        <v>0</v>
      </c>
      <c r="K14" s="16">
        <v>0</v>
      </c>
      <c r="L14" s="16">
        <f>SUM(H14:K14)/4</f>
        <v>0</v>
      </c>
      <c r="M14" s="18">
        <f t="shared" si="2"/>
        <v>0</v>
      </c>
      <c r="N14" s="16">
        <v>0</v>
      </c>
      <c r="O14" s="16">
        <v>1.30293159609121</v>
      </c>
      <c r="P14" s="16">
        <v>0</v>
      </c>
      <c r="Q14" s="16">
        <v>0</v>
      </c>
      <c r="R14" s="16">
        <f t="shared" si="3"/>
        <v>0.3257328990228025</v>
      </c>
      <c r="S14" s="16">
        <f t="shared" si="4"/>
        <v>0.56418593080419666</v>
      </c>
      <c r="T14" s="15">
        <v>0</v>
      </c>
      <c r="U14" s="16">
        <v>1.1666666666666701</v>
      </c>
      <c r="V14" s="16">
        <v>1.71428571428571</v>
      </c>
      <c r="W14" s="16">
        <v>0</v>
      </c>
      <c r="X14" s="16">
        <f t="shared" si="5"/>
        <v>0.72023809523809501</v>
      </c>
      <c r="Y14" s="17">
        <f t="shared" si="6"/>
        <v>0.74580744263958465</v>
      </c>
    </row>
    <row r="15" spans="1:25" x14ac:dyDescent="0.25">
      <c r="A15" s="19" t="s">
        <v>31</v>
      </c>
      <c r="B15" s="15"/>
      <c r="C15" s="16"/>
      <c r="D15" s="16"/>
      <c r="E15" s="16"/>
      <c r="F15" s="16"/>
      <c r="G15" s="17"/>
      <c r="H15" s="15"/>
      <c r="I15" s="16"/>
      <c r="J15" s="16"/>
      <c r="K15" s="16"/>
      <c r="L15" s="16"/>
      <c r="M15" s="18"/>
      <c r="N15" s="16"/>
      <c r="O15" s="16"/>
      <c r="P15" s="16"/>
      <c r="Q15" s="16"/>
      <c r="R15" s="16"/>
      <c r="S15" s="16"/>
      <c r="T15" s="15"/>
      <c r="U15" s="16"/>
      <c r="V15" s="16"/>
      <c r="W15" s="16"/>
      <c r="X15" s="16"/>
      <c r="Y15" s="17"/>
    </row>
    <row r="16" spans="1:25" x14ac:dyDescent="0.25">
      <c r="A16" s="14" t="s">
        <v>6</v>
      </c>
      <c r="B16" s="15">
        <v>0</v>
      </c>
      <c r="C16" s="16">
        <v>1.2048192771084301</v>
      </c>
      <c r="D16" s="16">
        <v>1.1152416356877299</v>
      </c>
      <c r="E16" s="16">
        <v>1.0989010989011001</v>
      </c>
      <c r="F16" s="16">
        <f t="shared" si="0"/>
        <v>0.85474050292431514</v>
      </c>
      <c r="G16" s="17">
        <f t="shared" si="1"/>
        <v>0.49512920340864675</v>
      </c>
      <c r="H16" s="15">
        <v>0</v>
      </c>
      <c r="I16" s="16">
        <v>1.4563106796116501</v>
      </c>
      <c r="J16" s="16">
        <v>1.15830115830116</v>
      </c>
      <c r="K16" s="16">
        <v>3.7037037037037002</v>
      </c>
      <c r="L16" s="16">
        <f t="shared" ref="L16:L28" si="7">SUM(H16:K16)/4</f>
        <v>1.5795788854041275</v>
      </c>
      <c r="M16" s="18">
        <f t="shared" si="2"/>
        <v>1.3416077736099956</v>
      </c>
      <c r="N16" s="16">
        <v>2.0220588235294099</v>
      </c>
      <c r="O16" s="16">
        <v>2.44299674267101</v>
      </c>
      <c r="P16" s="16">
        <v>2.2471910112359601</v>
      </c>
      <c r="Q16" s="16">
        <v>1.6241299303944301</v>
      </c>
      <c r="R16" s="16">
        <f t="shared" si="3"/>
        <v>2.0840941269577025</v>
      </c>
      <c r="S16" s="16">
        <f t="shared" si="4"/>
        <v>0.3044778818808796</v>
      </c>
      <c r="T16" s="15">
        <v>1.9955654101995599</v>
      </c>
      <c r="U16" s="16">
        <v>2.3333333333333299</v>
      </c>
      <c r="V16" s="16">
        <v>2.8571428571428599</v>
      </c>
      <c r="W16" s="16">
        <v>2.2140221402214002</v>
      </c>
      <c r="X16" s="16">
        <f t="shared" si="5"/>
        <v>2.3500159352242878</v>
      </c>
      <c r="Y16" s="17">
        <f t="shared" si="6"/>
        <v>0.31685387448713725</v>
      </c>
    </row>
    <row r="17" spans="1:25" x14ac:dyDescent="0.25">
      <c r="A17" s="14" t="s">
        <v>7</v>
      </c>
      <c r="B17" s="15">
        <v>12.0805369127517</v>
      </c>
      <c r="C17" s="16">
        <v>3.6144578313253</v>
      </c>
      <c r="D17" s="16">
        <v>19.702602230483301</v>
      </c>
      <c r="E17" s="16">
        <v>16.4835164835165</v>
      </c>
      <c r="F17" s="16">
        <f t="shared" si="0"/>
        <v>12.970278364519199</v>
      </c>
      <c r="G17" s="17">
        <f t="shared" si="1"/>
        <v>6.0413170008147139</v>
      </c>
      <c r="H17" s="15">
        <v>20.610687022900802</v>
      </c>
      <c r="I17" s="16">
        <v>5.3398058252427196</v>
      </c>
      <c r="J17" s="16">
        <v>21.235521235521201</v>
      </c>
      <c r="K17" s="16">
        <v>15.7407407407407</v>
      </c>
      <c r="L17" s="16">
        <f t="shared" si="7"/>
        <v>15.731688706101355</v>
      </c>
      <c r="M17" s="18">
        <f t="shared" si="2"/>
        <v>6.3656914164143581</v>
      </c>
      <c r="N17" s="16">
        <v>13.235294117647101</v>
      </c>
      <c r="O17" s="16">
        <v>7.9804560260586301</v>
      </c>
      <c r="P17" s="16">
        <v>11.685393258427</v>
      </c>
      <c r="Q17" s="16">
        <v>8.5846867749419893</v>
      </c>
      <c r="R17" s="16">
        <f t="shared" si="3"/>
        <v>10.371457544268679</v>
      </c>
      <c r="S17" s="16">
        <f t="shared" si="4"/>
        <v>2.1701051254584245</v>
      </c>
      <c r="T17" s="15">
        <v>13.7472283813747</v>
      </c>
      <c r="U17" s="16">
        <v>6.6666666666666696</v>
      </c>
      <c r="V17" s="16">
        <v>15.4285714285714</v>
      </c>
      <c r="W17" s="16">
        <v>10.516605166051701</v>
      </c>
      <c r="X17" s="16">
        <f t="shared" si="5"/>
        <v>11.589767910666119</v>
      </c>
      <c r="Y17" s="17">
        <f t="shared" si="6"/>
        <v>3.3458800137949214</v>
      </c>
    </row>
    <row r="18" spans="1:25" x14ac:dyDescent="0.25">
      <c r="A18" s="14" t="s">
        <v>8</v>
      </c>
      <c r="B18" s="15">
        <v>2.6845637583892601</v>
      </c>
      <c r="C18" s="16">
        <v>0</v>
      </c>
      <c r="D18" s="16">
        <v>1.8587360594795499</v>
      </c>
      <c r="E18" s="16">
        <v>2.1978021978022002</v>
      </c>
      <c r="F18" s="16">
        <f t="shared" si="0"/>
        <v>1.6852755039177527</v>
      </c>
      <c r="G18" s="17">
        <f t="shared" si="1"/>
        <v>1.016304914372389</v>
      </c>
      <c r="H18" s="15">
        <v>3.0534351145038201</v>
      </c>
      <c r="I18" s="16">
        <v>0</v>
      </c>
      <c r="J18" s="16">
        <v>1.93050193050193</v>
      </c>
      <c r="K18" s="16">
        <v>2.7777777777777799</v>
      </c>
      <c r="L18" s="16">
        <f t="shared" si="7"/>
        <v>1.9404287056958824</v>
      </c>
      <c r="M18" s="18">
        <f t="shared" si="2"/>
        <v>1.1942883694190349</v>
      </c>
      <c r="N18" s="16">
        <v>1.1029411764705901</v>
      </c>
      <c r="O18" s="16">
        <v>0</v>
      </c>
      <c r="P18" s="16">
        <v>1.3483146067415701</v>
      </c>
      <c r="Q18" s="16">
        <v>1.85614849187935</v>
      </c>
      <c r="R18" s="16">
        <f t="shared" si="3"/>
        <v>1.0768510687728776</v>
      </c>
      <c r="S18" s="16">
        <f t="shared" si="4"/>
        <v>0.67846994114401171</v>
      </c>
      <c r="T18" s="15">
        <v>1.5521064301552101</v>
      </c>
      <c r="U18" s="16">
        <v>0</v>
      </c>
      <c r="V18" s="16">
        <v>1.4285714285714299</v>
      </c>
      <c r="W18" s="16">
        <v>1.8450184501844999</v>
      </c>
      <c r="X18" s="16">
        <f t="shared" si="5"/>
        <v>1.206424077227785</v>
      </c>
      <c r="Y18" s="17">
        <f t="shared" si="6"/>
        <v>0.71276005116050978</v>
      </c>
    </row>
    <row r="19" spans="1:25" x14ac:dyDescent="0.25">
      <c r="A19" s="14" t="s">
        <v>9</v>
      </c>
      <c r="B19" s="15">
        <v>1.34228187919463</v>
      </c>
      <c r="C19" s="16">
        <v>0</v>
      </c>
      <c r="D19" s="16">
        <v>1.8587360594795499</v>
      </c>
      <c r="E19" s="16">
        <v>2.1978021978022002</v>
      </c>
      <c r="F19" s="16">
        <f t="shared" si="0"/>
        <v>1.349705034119095</v>
      </c>
      <c r="G19" s="17">
        <f t="shared" si="1"/>
        <v>0.83668096760089872</v>
      </c>
      <c r="H19" s="15">
        <v>2.2900763358778602</v>
      </c>
      <c r="I19" s="16">
        <v>0</v>
      </c>
      <c r="J19" s="16">
        <v>1.54440154440154</v>
      </c>
      <c r="K19" s="16">
        <v>2.7777777777777799</v>
      </c>
      <c r="L19" s="16">
        <f t="shared" si="7"/>
        <v>1.6530639145142949</v>
      </c>
      <c r="M19" s="18">
        <f t="shared" si="2"/>
        <v>1.050618141302585</v>
      </c>
      <c r="N19" s="16">
        <v>3.4926470588235299</v>
      </c>
      <c r="O19" s="16">
        <v>2.6058631921824098</v>
      </c>
      <c r="P19" s="16">
        <v>2.2471910112359601</v>
      </c>
      <c r="Q19" s="16">
        <v>1.6241299303944301</v>
      </c>
      <c r="R19" s="16">
        <f t="shared" si="3"/>
        <v>2.4924577981590823</v>
      </c>
      <c r="S19" s="16">
        <f t="shared" si="4"/>
        <v>0.6759046573382933</v>
      </c>
      <c r="T19" s="15">
        <v>3.7694013303769398</v>
      </c>
      <c r="U19" s="16">
        <v>1.6666666666666701</v>
      </c>
      <c r="V19" s="16">
        <v>2</v>
      </c>
      <c r="W19" s="16">
        <v>1.8450184501844999</v>
      </c>
      <c r="X19" s="16">
        <f t="shared" si="5"/>
        <v>2.3202716118070272</v>
      </c>
      <c r="Y19" s="17">
        <f t="shared" si="6"/>
        <v>0.84492837544316823</v>
      </c>
    </row>
    <row r="20" spans="1:25" x14ac:dyDescent="0.25">
      <c r="A20" s="14" t="s">
        <v>10</v>
      </c>
      <c r="B20" s="15">
        <v>4.0268456375838904</v>
      </c>
      <c r="C20" s="16">
        <v>4.8192771084337398</v>
      </c>
      <c r="D20" s="16">
        <v>5.9479553903345703</v>
      </c>
      <c r="E20" s="16">
        <v>3.8461538461538498</v>
      </c>
      <c r="F20" s="16">
        <f t="shared" si="0"/>
        <v>4.6600579956265129</v>
      </c>
      <c r="G20" s="17">
        <f t="shared" si="1"/>
        <v>0.82876840554005837</v>
      </c>
      <c r="H20" s="15">
        <v>3.8167938931297698</v>
      </c>
      <c r="I20" s="16">
        <v>4.8543689320388301</v>
      </c>
      <c r="J20" s="16">
        <v>4.6332046332046302</v>
      </c>
      <c r="K20" s="16">
        <v>1.8518518518518501</v>
      </c>
      <c r="L20" s="16">
        <f t="shared" si="7"/>
        <v>3.7890548275562703</v>
      </c>
      <c r="M20" s="18">
        <f t="shared" si="2"/>
        <v>1.1833224265201974</v>
      </c>
      <c r="N20" s="16">
        <v>9.7426470588235308</v>
      </c>
      <c r="O20" s="16">
        <v>6.6775244299674297</v>
      </c>
      <c r="P20" s="16">
        <v>7.6404494382022499</v>
      </c>
      <c r="Q20" s="16">
        <v>6.9605568445475603</v>
      </c>
      <c r="R20" s="16">
        <f t="shared" si="3"/>
        <v>7.7552944428851927</v>
      </c>
      <c r="S20" s="16">
        <f t="shared" si="4"/>
        <v>1.1995786600025251</v>
      </c>
      <c r="T20" s="15">
        <v>9.0909090909090899</v>
      </c>
      <c r="U20" s="16">
        <v>7.1666666666666696</v>
      </c>
      <c r="V20" s="16">
        <v>9.71428571428571</v>
      </c>
      <c r="W20" s="16">
        <v>8.6715867158671607</v>
      </c>
      <c r="X20" s="16">
        <f t="shared" si="5"/>
        <v>8.6608620469321558</v>
      </c>
      <c r="Y20" s="17">
        <f t="shared" si="6"/>
        <v>0.93906559088069752</v>
      </c>
    </row>
    <row r="21" spans="1:25" x14ac:dyDescent="0.25">
      <c r="A21" s="14" t="s">
        <v>11</v>
      </c>
      <c r="B21" s="15">
        <v>13.4228187919463</v>
      </c>
      <c r="C21" s="16">
        <v>6.0240963855421699</v>
      </c>
      <c r="D21" s="16">
        <v>13.0111524163569</v>
      </c>
      <c r="E21" s="16">
        <v>27.472527472527499</v>
      </c>
      <c r="F21" s="16">
        <f t="shared" si="0"/>
        <v>14.982648766593218</v>
      </c>
      <c r="G21" s="17">
        <f t="shared" si="1"/>
        <v>7.7873711588344738</v>
      </c>
      <c r="H21" s="15">
        <v>15.267175572519101</v>
      </c>
      <c r="I21" s="16">
        <v>6.3106796116504897</v>
      </c>
      <c r="J21" s="16">
        <v>13.8996138996139</v>
      </c>
      <c r="K21" s="16">
        <v>35.185185185185198</v>
      </c>
      <c r="L21" s="16">
        <f t="shared" si="7"/>
        <v>17.66566356724217</v>
      </c>
      <c r="M21" s="18">
        <f t="shared" si="2"/>
        <v>10.674797107125638</v>
      </c>
      <c r="N21" s="16">
        <v>6.4338235294117698</v>
      </c>
      <c r="O21" s="16">
        <v>7.4918566775244297</v>
      </c>
      <c r="P21" s="16">
        <v>11.0112359550562</v>
      </c>
      <c r="Q21" s="16">
        <v>10.6728538283063</v>
      </c>
      <c r="R21" s="16">
        <f t="shared" si="3"/>
        <v>8.9024424975746754</v>
      </c>
      <c r="S21" s="16">
        <f t="shared" si="4"/>
        <v>1.9789642551092421</v>
      </c>
      <c r="T21" s="15">
        <v>5.5432372505543199</v>
      </c>
      <c r="U21" s="16">
        <v>6.6666666666666696</v>
      </c>
      <c r="V21" s="16">
        <v>8.5714285714285694</v>
      </c>
      <c r="W21" s="16">
        <v>4.7970479704797002</v>
      </c>
      <c r="X21" s="16">
        <f t="shared" si="5"/>
        <v>6.394595114782315</v>
      </c>
      <c r="Y21" s="17">
        <f t="shared" si="6"/>
        <v>1.4221105722280789</v>
      </c>
    </row>
    <row r="22" spans="1:25" x14ac:dyDescent="0.25">
      <c r="A22" s="14" t="s">
        <v>12</v>
      </c>
      <c r="B22" s="15">
        <v>2.0134228187919501</v>
      </c>
      <c r="C22" s="16">
        <v>0</v>
      </c>
      <c r="D22" s="16">
        <v>0</v>
      </c>
      <c r="E22" s="16">
        <v>0</v>
      </c>
      <c r="F22" s="16">
        <f t="shared" si="0"/>
        <v>0.50335570469798752</v>
      </c>
      <c r="G22" s="17">
        <f t="shared" si="1"/>
        <v>0.87183765481655051</v>
      </c>
      <c r="H22" s="15">
        <v>0</v>
      </c>
      <c r="I22" s="16">
        <v>1.4563106796116501</v>
      </c>
      <c r="J22" s="16">
        <v>0</v>
      </c>
      <c r="K22" s="16">
        <v>0</v>
      </c>
      <c r="L22" s="16">
        <f t="shared" si="7"/>
        <v>0.36407766990291252</v>
      </c>
      <c r="M22" s="18">
        <f t="shared" si="2"/>
        <v>0.63060102217313474</v>
      </c>
      <c r="N22" s="16">
        <v>2.3897058823529398</v>
      </c>
      <c r="O22" s="16">
        <v>1.79153094462541</v>
      </c>
      <c r="P22" s="16">
        <v>0</v>
      </c>
      <c r="Q22" s="16">
        <v>0</v>
      </c>
      <c r="R22" s="16">
        <f t="shared" si="3"/>
        <v>1.0453092067445875</v>
      </c>
      <c r="S22" s="16">
        <f t="shared" si="4"/>
        <v>1.0664886285004005</v>
      </c>
      <c r="T22" s="15">
        <v>2.2172949002217299</v>
      </c>
      <c r="U22" s="16">
        <v>2</v>
      </c>
      <c r="V22" s="16">
        <v>0</v>
      </c>
      <c r="W22" s="16">
        <v>0</v>
      </c>
      <c r="X22" s="16">
        <f t="shared" si="5"/>
        <v>1.0543237250554325</v>
      </c>
      <c r="Y22" s="17">
        <f t="shared" si="6"/>
        <v>1.0571190337055518</v>
      </c>
    </row>
    <row r="23" spans="1:25" x14ac:dyDescent="0.25">
      <c r="A23" s="14" t="s">
        <v>13</v>
      </c>
      <c r="B23" s="15">
        <v>1.34228187919463</v>
      </c>
      <c r="C23" s="16">
        <v>0</v>
      </c>
      <c r="D23" s="16">
        <v>0</v>
      </c>
      <c r="E23" s="16">
        <v>0</v>
      </c>
      <c r="F23" s="16">
        <f t="shared" si="0"/>
        <v>0.33557046979865751</v>
      </c>
      <c r="G23" s="17">
        <f t="shared" si="1"/>
        <v>0.58122510321103227</v>
      </c>
      <c r="H23" s="15">
        <v>0</v>
      </c>
      <c r="I23" s="16">
        <v>0</v>
      </c>
      <c r="J23" s="16">
        <v>0</v>
      </c>
      <c r="K23" s="16">
        <v>0</v>
      </c>
      <c r="L23" s="16">
        <f t="shared" si="7"/>
        <v>0</v>
      </c>
      <c r="M23" s="18">
        <f t="shared" si="2"/>
        <v>0</v>
      </c>
      <c r="N23" s="16">
        <v>0</v>
      </c>
      <c r="O23" s="16">
        <v>0</v>
      </c>
      <c r="P23" s="16">
        <v>0</v>
      </c>
      <c r="Q23" s="16">
        <v>0</v>
      </c>
      <c r="R23" s="16">
        <f t="shared" si="3"/>
        <v>0</v>
      </c>
      <c r="S23" s="16">
        <f t="shared" si="4"/>
        <v>0</v>
      </c>
      <c r="T23" s="15">
        <v>0</v>
      </c>
      <c r="U23" s="16">
        <v>0</v>
      </c>
      <c r="V23" s="16">
        <v>0</v>
      </c>
      <c r="W23" s="16">
        <v>0</v>
      </c>
      <c r="X23" s="16">
        <f t="shared" si="5"/>
        <v>0</v>
      </c>
      <c r="Y23" s="17">
        <f t="shared" si="6"/>
        <v>0</v>
      </c>
    </row>
    <row r="24" spans="1:25" x14ac:dyDescent="0.25">
      <c r="A24" s="14" t="s">
        <v>14</v>
      </c>
      <c r="B24" s="15">
        <v>3.3557046979865799</v>
      </c>
      <c r="C24" s="16">
        <v>0</v>
      </c>
      <c r="D24" s="16">
        <v>0</v>
      </c>
      <c r="E24" s="16">
        <v>2.7472527472527499</v>
      </c>
      <c r="F24" s="16">
        <f t="shared" si="0"/>
        <v>1.5257393613098325</v>
      </c>
      <c r="G24" s="17">
        <f t="shared" si="1"/>
        <v>1.540830075217287</v>
      </c>
      <c r="H24" s="15">
        <v>4.5801526717557302</v>
      </c>
      <c r="I24" s="16">
        <v>0</v>
      </c>
      <c r="J24" s="16">
        <v>0</v>
      </c>
      <c r="K24" s="16">
        <v>2.7777777777777799</v>
      </c>
      <c r="L24" s="16">
        <f t="shared" si="7"/>
        <v>1.8394826123833776</v>
      </c>
      <c r="M24" s="18">
        <f t="shared" si="2"/>
        <v>1.9467320536134467</v>
      </c>
      <c r="N24" s="16">
        <v>1.47058823529412</v>
      </c>
      <c r="O24" s="16">
        <v>1.30293159609121</v>
      </c>
      <c r="P24" s="16">
        <v>0</v>
      </c>
      <c r="Q24" s="16">
        <v>0</v>
      </c>
      <c r="R24" s="16">
        <f t="shared" si="3"/>
        <v>0.69337995784633244</v>
      </c>
      <c r="S24" s="16">
        <f t="shared" si="4"/>
        <v>0.69590901670159711</v>
      </c>
      <c r="T24" s="15">
        <v>2.2172949002217299</v>
      </c>
      <c r="U24" s="16">
        <v>1.3333333333333299</v>
      </c>
      <c r="V24" s="16">
        <v>0</v>
      </c>
      <c r="W24" s="16">
        <v>0</v>
      </c>
      <c r="X24" s="16">
        <f t="shared" si="5"/>
        <v>0.88765705838876496</v>
      </c>
      <c r="Y24" s="17">
        <f t="shared" si="6"/>
        <v>0.94106777639783712</v>
      </c>
    </row>
    <row r="25" spans="1:25" x14ac:dyDescent="0.25">
      <c r="A25" s="14" t="s">
        <v>15</v>
      </c>
      <c r="B25" s="15">
        <v>4.0268456375838904</v>
      </c>
      <c r="C25" s="16">
        <v>4.2168674698795199</v>
      </c>
      <c r="D25" s="16">
        <v>2.2304832713754599</v>
      </c>
      <c r="E25" s="16">
        <v>1.64835164835165</v>
      </c>
      <c r="F25" s="16">
        <f t="shared" si="0"/>
        <v>3.03063700679763</v>
      </c>
      <c r="G25" s="17">
        <f t="shared" si="1"/>
        <v>1.1124896808600842</v>
      </c>
      <c r="H25" s="15">
        <v>4.5801526717557302</v>
      </c>
      <c r="I25" s="16">
        <v>3.8834951456310698</v>
      </c>
      <c r="J25" s="16">
        <v>2.31660231660232</v>
      </c>
      <c r="K25" s="16">
        <v>0</v>
      </c>
      <c r="L25" s="16">
        <f t="shared" si="7"/>
        <v>2.6950625334972802</v>
      </c>
      <c r="M25" s="18">
        <f t="shared" si="2"/>
        <v>1.758730443969126</v>
      </c>
      <c r="N25" s="16">
        <v>5.3308823529411802</v>
      </c>
      <c r="O25" s="16">
        <v>7.8175895765472303</v>
      </c>
      <c r="P25" s="16">
        <v>5.8426966292134797</v>
      </c>
      <c r="Q25" s="16">
        <v>11.6009280742459</v>
      </c>
      <c r="R25" s="16">
        <f t="shared" si="3"/>
        <v>7.6480241582369475</v>
      </c>
      <c r="S25" s="16">
        <f t="shared" si="4"/>
        <v>2.4638666478314599</v>
      </c>
      <c r="T25" s="15">
        <v>4.2128603104212896</v>
      </c>
      <c r="U25" s="16">
        <v>7.8333333333333304</v>
      </c>
      <c r="V25" s="16">
        <v>3.71428571428571</v>
      </c>
      <c r="W25" s="16">
        <v>11.808118081180799</v>
      </c>
      <c r="X25" s="16">
        <f t="shared" si="5"/>
        <v>6.8921493598052823</v>
      </c>
      <c r="Y25" s="17">
        <f t="shared" si="6"/>
        <v>3.2530748108993897</v>
      </c>
    </row>
    <row r="26" spans="1:25" x14ac:dyDescent="0.25">
      <c r="A26" s="14" t="s">
        <v>16</v>
      </c>
      <c r="B26" s="15">
        <v>13.4228187919463</v>
      </c>
      <c r="C26" s="16">
        <v>5.4216867469879499</v>
      </c>
      <c r="D26" s="16">
        <v>10.780669144981401</v>
      </c>
      <c r="E26" s="16">
        <v>6.04395604395605</v>
      </c>
      <c r="F26" s="16">
        <f t="shared" si="0"/>
        <v>8.9172826819679258</v>
      </c>
      <c r="G26" s="17">
        <f t="shared" si="1"/>
        <v>3.3259307591341258</v>
      </c>
      <c r="H26" s="15">
        <v>9.92366412213741</v>
      </c>
      <c r="I26" s="16">
        <v>4.3689320388349504</v>
      </c>
      <c r="J26" s="16">
        <v>13.127413127413099</v>
      </c>
      <c r="K26" s="16">
        <v>8.3333333333333304</v>
      </c>
      <c r="L26" s="16">
        <f t="shared" si="7"/>
        <v>8.9383356554296967</v>
      </c>
      <c r="M26" s="18">
        <f t="shared" si="2"/>
        <v>3.1529636643432246</v>
      </c>
      <c r="N26" s="16">
        <v>6.4338235294117698</v>
      </c>
      <c r="O26" s="16">
        <v>5.70032573289902</v>
      </c>
      <c r="P26" s="16">
        <v>8.31460674157303</v>
      </c>
      <c r="Q26" s="16">
        <v>2.5522041763341101</v>
      </c>
      <c r="R26" s="16">
        <f t="shared" si="3"/>
        <v>5.7502400450544826</v>
      </c>
      <c r="S26" s="16">
        <f t="shared" si="4"/>
        <v>2.078051237967891</v>
      </c>
      <c r="T26" s="15">
        <v>5.5432372505543199</v>
      </c>
      <c r="U26" s="16">
        <v>5.8333333333333304</v>
      </c>
      <c r="V26" s="16">
        <v>8.28571428571429</v>
      </c>
      <c r="W26" s="16">
        <v>2.7675276752767499</v>
      </c>
      <c r="X26" s="16">
        <f t="shared" si="5"/>
        <v>5.6074531362196725</v>
      </c>
      <c r="Y26" s="17">
        <f t="shared" si="6"/>
        <v>1.9553391618862455</v>
      </c>
    </row>
    <row r="27" spans="1:25" x14ac:dyDescent="0.25">
      <c r="A27" s="14" t="s">
        <v>17</v>
      </c>
      <c r="B27" s="15">
        <v>2.0134228187919501</v>
      </c>
      <c r="C27" s="16">
        <v>3.01204819277108</v>
      </c>
      <c r="D27" s="16">
        <v>0</v>
      </c>
      <c r="E27" s="16">
        <v>1.64835164835165</v>
      </c>
      <c r="F27" s="16">
        <f t="shared" si="0"/>
        <v>1.6684556649786701</v>
      </c>
      <c r="G27" s="17">
        <f t="shared" si="1"/>
        <v>1.0849414379856623</v>
      </c>
      <c r="H27" s="15">
        <v>3.0534351145038201</v>
      </c>
      <c r="I27" s="16">
        <v>4.3689320388349504</v>
      </c>
      <c r="J27" s="16">
        <v>1.15830115830116</v>
      </c>
      <c r="K27" s="16">
        <v>0</v>
      </c>
      <c r="L27" s="16">
        <f t="shared" si="7"/>
        <v>2.1451670779099827</v>
      </c>
      <c r="M27" s="18">
        <f t="shared" si="2"/>
        <v>1.6841709802726286</v>
      </c>
      <c r="N27" s="16">
        <v>0</v>
      </c>
      <c r="O27" s="16">
        <v>4.3973941368078204</v>
      </c>
      <c r="P27" s="16">
        <v>1.1235955056179801</v>
      </c>
      <c r="Q27" s="16">
        <v>1.3921113689095099</v>
      </c>
      <c r="R27" s="16">
        <f t="shared" si="3"/>
        <v>1.7282752528338277</v>
      </c>
      <c r="S27" s="16">
        <f t="shared" si="4"/>
        <v>1.6270967027110366</v>
      </c>
      <c r="T27" s="15">
        <v>1.1086474501108601</v>
      </c>
      <c r="U27" s="16">
        <v>4.5</v>
      </c>
      <c r="V27" s="16">
        <v>0</v>
      </c>
      <c r="W27" s="16">
        <v>2.5830258302583</v>
      </c>
      <c r="X27" s="16">
        <f t="shared" si="5"/>
        <v>2.0479183200922901</v>
      </c>
      <c r="Y27" s="17">
        <f t="shared" si="6"/>
        <v>1.6863602688438479</v>
      </c>
    </row>
    <row r="28" spans="1:25" x14ac:dyDescent="0.25">
      <c r="A28" s="14" t="s">
        <v>18</v>
      </c>
      <c r="B28" s="15">
        <v>8.0536912751677896</v>
      </c>
      <c r="C28" s="16">
        <v>3.01204819277108</v>
      </c>
      <c r="D28" s="16">
        <v>20.446096654275099</v>
      </c>
      <c r="E28" s="16">
        <v>10.439560439560401</v>
      </c>
      <c r="F28" s="16">
        <f t="shared" si="0"/>
        <v>10.487849140443592</v>
      </c>
      <c r="G28" s="17">
        <f t="shared" si="1"/>
        <v>6.3439291781133109</v>
      </c>
      <c r="H28" s="15">
        <v>6.1068702290076304</v>
      </c>
      <c r="I28" s="16">
        <v>3.8834951456310698</v>
      </c>
      <c r="J28" s="16">
        <v>18.532818532818499</v>
      </c>
      <c r="K28" s="16">
        <v>6.4814814814814801</v>
      </c>
      <c r="L28" s="16">
        <f t="shared" si="7"/>
        <v>8.751166347234669</v>
      </c>
      <c r="M28" s="18">
        <f t="shared" si="2"/>
        <v>5.7340804353740467</v>
      </c>
      <c r="N28" s="16">
        <v>4.9632352941176503</v>
      </c>
      <c r="O28" s="16">
        <v>6.5146579804560298</v>
      </c>
      <c r="P28" s="16">
        <v>8.9887640449438209</v>
      </c>
      <c r="Q28" s="16">
        <v>2.0881670533642702</v>
      </c>
      <c r="R28" s="16">
        <f t="shared" si="3"/>
        <v>5.6387060932204429</v>
      </c>
      <c r="S28" s="16">
        <f t="shared" si="4"/>
        <v>2.5026370223546195</v>
      </c>
      <c r="T28" s="15">
        <v>5.5432372505543199</v>
      </c>
      <c r="U28" s="16">
        <v>6</v>
      </c>
      <c r="V28" s="16">
        <v>6.28571428571429</v>
      </c>
      <c r="W28" s="16">
        <v>1.4760147601475999</v>
      </c>
      <c r="X28" s="16">
        <f t="shared" si="5"/>
        <v>4.8262415741040527</v>
      </c>
      <c r="Y28" s="17">
        <f t="shared" si="6"/>
        <v>1.9522981293399992</v>
      </c>
    </row>
    <row r="29" spans="1:25" x14ac:dyDescent="0.25">
      <c r="A29" s="19" t="s">
        <v>32</v>
      </c>
      <c r="B29" s="15"/>
      <c r="C29" s="16"/>
      <c r="D29" s="16"/>
      <c r="E29" s="16"/>
      <c r="F29" s="16"/>
      <c r="G29" s="17"/>
      <c r="H29" s="15"/>
      <c r="I29" s="16"/>
      <c r="J29" s="16"/>
      <c r="K29" s="16"/>
      <c r="L29" s="16"/>
      <c r="M29" s="18"/>
      <c r="N29" s="16"/>
      <c r="O29" s="16"/>
      <c r="P29" s="16"/>
      <c r="Q29" s="16"/>
      <c r="R29" s="16"/>
      <c r="S29" s="16"/>
      <c r="T29" s="15"/>
      <c r="U29" s="16"/>
      <c r="V29" s="16"/>
      <c r="W29" s="16"/>
      <c r="X29" s="16"/>
      <c r="Y29" s="17"/>
    </row>
    <row r="30" spans="1:25" x14ac:dyDescent="0.25">
      <c r="A30" s="14" t="s">
        <v>24</v>
      </c>
      <c r="B30" s="15">
        <v>0</v>
      </c>
      <c r="C30" s="16">
        <v>0</v>
      </c>
      <c r="D30" s="16">
        <v>1.1152416356877299</v>
      </c>
      <c r="E30" s="16">
        <v>0</v>
      </c>
      <c r="F30" s="16">
        <f t="shared" si="0"/>
        <v>0.27881040892193248</v>
      </c>
      <c r="G30" s="17">
        <f t="shared" si="1"/>
        <v>0.48291379393184208</v>
      </c>
      <c r="H30" s="15">
        <v>0</v>
      </c>
      <c r="I30" s="16">
        <v>0</v>
      </c>
      <c r="J30" s="16">
        <v>0</v>
      </c>
      <c r="K30" s="16">
        <v>0</v>
      </c>
      <c r="L30" s="16">
        <f>SUM(H30:K30)/4</f>
        <v>0</v>
      </c>
      <c r="M30" s="18">
        <f t="shared" si="2"/>
        <v>0</v>
      </c>
      <c r="N30" s="16">
        <v>0</v>
      </c>
      <c r="O30" s="16">
        <v>0</v>
      </c>
      <c r="P30" s="16">
        <v>0</v>
      </c>
      <c r="Q30" s="16">
        <v>0</v>
      </c>
      <c r="R30" s="16">
        <f t="shared" si="3"/>
        <v>0</v>
      </c>
      <c r="S30" s="16">
        <f t="shared" si="4"/>
        <v>0</v>
      </c>
      <c r="T30" s="15">
        <v>0</v>
      </c>
      <c r="U30" s="16">
        <v>0</v>
      </c>
      <c r="V30" s="16">
        <v>0</v>
      </c>
      <c r="W30" s="16">
        <v>0</v>
      </c>
      <c r="X30" s="16">
        <f t="shared" si="5"/>
        <v>0</v>
      </c>
      <c r="Y30" s="17">
        <f t="shared" si="6"/>
        <v>0</v>
      </c>
    </row>
    <row r="31" spans="1:25" x14ac:dyDescent="0.25">
      <c r="A31" s="19" t="s">
        <v>33</v>
      </c>
      <c r="B31" s="15"/>
      <c r="C31" s="16"/>
      <c r="D31" s="16"/>
      <c r="E31" s="16"/>
      <c r="F31" s="16"/>
      <c r="G31" s="17"/>
      <c r="H31" s="15"/>
      <c r="I31" s="16"/>
      <c r="J31" s="16"/>
      <c r="K31" s="16"/>
      <c r="L31" s="16"/>
      <c r="M31" s="18"/>
      <c r="N31" s="16"/>
      <c r="O31" s="16"/>
      <c r="P31" s="16"/>
      <c r="Q31" s="16"/>
      <c r="R31" s="16"/>
      <c r="S31" s="16"/>
      <c r="T31" s="15"/>
      <c r="U31" s="16"/>
      <c r="V31" s="16"/>
      <c r="W31" s="16"/>
      <c r="X31" s="16"/>
      <c r="Y31" s="17"/>
    </row>
    <row r="32" spans="1:25" x14ac:dyDescent="0.25">
      <c r="A32" s="14" t="s">
        <v>19</v>
      </c>
      <c r="B32" s="15">
        <v>2.0134228187919501</v>
      </c>
      <c r="C32" s="16">
        <v>0</v>
      </c>
      <c r="D32" s="16">
        <v>0</v>
      </c>
      <c r="E32" s="16">
        <v>1.0989010989011001</v>
      </c>
      <c r="F32" s="16">
        <f t="shared" si="0"/>
        <v>0.7780809794232626</v>
      </c>
      <c r="G32" s="17">
        <f t="shared" si="1"/>
        <v>0.84258753703059142</v>
      </c>
      <c r="H32" s="15">
        <v>2.2900763358778602</v>
      </c>
      <c r="I32" s="16">
        <v>0</v>
      </c>
      <c r="J32" s="16">
        <v>0</v>
      </c>
      <c r="K32" s="16">
        <v>0</v>
      </c>
      <c r="L32" s="16">
        <f>SUM(H32:K32)/4</f>
        <v>0.57251908396946505</v>
      </c>
      <c r="M32" s="18">
        <f t="shared" si="2"/>
        <v>0.99163214173790581</v>
      </c>
      <c r="N32" s="16">
        <v>0</v>
      </c>
      <c r="O32" s="16">
        <v>0</v>
      </c>
      <c r="P32" s="16">
        <v>0</v>
      </c>
      <c r="Q32" s="16">
        <v>0</v>
      </c>
      <c r="R32" s="16">
        <f t="shared" si="3"/>
        <v>0</v>
      </c>
      <c r="S32" s="16">
        <f t="shared" si="4"/>
        <v>0</v>
      </c>
      <c r="T32" s="15">
        <v>0</v>
      </c>
      <c r="U32" s="16">
        <v>0</v>
      </c>
      <c r="V32" s="16">
        <v>0</v>
      </c>
      <c r="W32" s="16">
        <v>0</v>
      </c>
      <c r="X32" s="16">
        <f t="shared" si="5"/>
        <v>0</v>
      </c>
      <c r="Y32" s="17">
        <f t="shared" si="6"/>
        <v>0</v>
      </c>
    </row>
    <row r="33" spans="1:25" x14ac:dyDescent="0.25">
      <c r="A33" s="14" t="s">
        <v>25</v>
      </c>
      <c r="B33" s="15">
        <v>0</v>
      </c>
      <c r="C33" s="16">
        <v>1.2048192771084301</v>
      </c>
      <c r="D33" s="16">
        <v>0</v>
      </c>
      <c r="E33" s="16">
        <v>0</v>
      </c>
      <c r="F33" s="16">
        <f t="shared" si="0"/>
        <v>0.30120481927710752</v>
      </c>
      <c r="G33" s="17">
        <f t="shared" si="1"/>
        <v>0.5217020504725518</v>
      </c>
      <c r="H33" s="15">
        <v>0</v>
      </c>
      <c r="I33" s="16">
        <v>0</v>
      </c>
      <c r="J33" s="16">
        <v>0</v>
      </c>
      <c r="K33" s="16">
        <v>0</v>
      </c>
      <c r="L33" s="16">
        <f>SUM(H33:K33)/4</f>
        <v>0</v>
      </c>
      <c r="M33" s="18">
        <f t="shared" si="2"/>
        <v>0</v>
      </c>
      <c r="N33" s="16">
        <v>0</v>
      </c>
      <c r="O33" s="16">
        <v>0</v>
      </c>
      <c r="P33" s="16">
        <v>0</v>
      </c>
      <c r="Q33" s="16">
        <v>0</v>
      </c>
      <c r="R33" s="16">
        <f t="shared" si="3"/>
        <v>0</v>
      </c>
      <c r="S33" s="16">
        <f t="shared" si="4"/>
        <v>0</v>
      </c>
      <c r="T33" s="15">
        <v>0</v>
      </c>
      <c r="U33" s="16">
        <v>1</v>
      </c>
      <c r="V33" s="16">
        <v>0</v>
      </c>
      <c r="W33" s="16">
        <v>0</v>
      </c>
      <c r="X33" s="16">
        <f t="shared" si="5"/>
        <v>0.25</v>
      </c>
      <c r="Y33" s="17">
        <f t="shared" si="6"/>
        <v>0.4330127018922193</v>
      </c>
    </row>
    <row r="34" spans="1:25" ht="15.6" thickBot="1" x14ac:dyDescent="0.3">
      <c r="A34" s="19" t="s">
        <v>20</v>
      </c>
      <c r="B34" s="20">
        <v>6.0402684563758404</v>
      </c>
      <c r="C34" s="21">
        <v>6.0240963855422498</v>
      </c>
      <c r="D34" s="21">
        <v>10.4089219330855</v>
      </c>
      <c r="E34" s="21">
        <v>4.9450549450549497</v>
      </c>
      <c r="F34" s="21">
        <f t="shared" si="0"/>
        <v>6.8545854300146347</v>
      </c>
      <c r="G34" s="22">
        <f t="shared" si="1"/>
        <v>2.0995498825103751</v>
      </c>
      <c r="H34" s="20">
        <v>7.6335877862594499</v>
      </c>
      <c r="I34" s="21">
        <v>7.76699029126216</v>
      </c>
      <c r="J34" s="21">
        <v>9.2664092664093705</v>
      </c>
      <c r="K34" s="21">
        <v>6.4814814814815103</v>
      </c>
      <c r="L34" s="21">
        <f>SUM(H34:K34)/4</f>
        <v>7.7871172063531224</v>
      </c>
      <c r="M34" s="23">
        <f t="shared" si="2"/>
        <v>0.9895663217480527</v>
      </c>
      <c r="N34" s="16">
        <v>10.4779411764705</v>
      </c>
      <c r="O34" s="16">
        <v>10.0977198697068</v>
      </c>
      <c r="P34" s="16">
        <v>9.2134831460673592</v>
      </c>
      <c r="Q34" s="16">
        <v>6.0324825986079604</v>
      </c>
      <c r="R34" s="16">
        <f t="shared" si="3"/>
        <v>8.9554066977131566</v>
      </c>
      <c r="S34" s="16">
        <f t="shared" si="4"/>
        <v>1.74879096551303</v>
      </c>
      <c r="T34" s="20">
        <v>9.7560975609756202</v>
      </c>
      <c r="U34" s="21">
        <v>9.8333333333333304</v>
      </c>
      <c r="V34" s="21">
        <v>10.285714285714301</v>
      </c>
      <c r="W34" s="21">
        <v>10.3321033210332</v>
      </c>
      <c r="X34" s="21">
        <f t="shared" si="5"/>
        <v>10.051812125264114</v>
      </c>
      <c r="Y34" s="22">
        <f t="shared" si="6"/>
        <v>0.25906247371280805</v>
      </c>
    </row>
    <row r="35" spans="1:25" ht="15.6" thickBot="1" x14ac:dyDescent="0.3">
      <c r="A35" s="24" t="s">
        <v>28</v>
      </c>
      <c r="B35" s="25">
        <v>149</v>
      </c>
      <c r="C35" s="25">
        <v>166</v>
      </c>
      <c r="D35" s="25">
        <v>269</v>
      </c>
      <c r="E35" s="25">
        <v>182</v>
      </c>
      <c r="F35" s="25">
        <f>AVERAGE(B35:E35)</f>
        <v>191.5</v>
      </c>
      <c r="G35" s="25">
        <f>_xlfn.STDEV.P(B35:E35)</f>
        <v>46.2412153819512</v>
      </c>
      <c r="H35" s="25">
        <v>131</v>
      </c>
      <c r="I35" s="25">
        <v>206</v>
      </c>
      <c r="J35" s="25">
        <v>259</v>
      </c>
      <c r="K35" s="25">
        <v>108</v>
      </c>
      <c r="L35" s="25">
        <f>AVERAGE(H35:K35)</f>
        <v>176</v>
      </c>
      <c r="M35" s="25">
        <f>_xlfn.STDEV.P(H35:K35)</f>
        <v>60.07911450745592</v>
      </c>
      <c r="N35" s="25">
        <v>544</v>
      </c>
      <c r="O35" s="25">
        <v>614</v>
      </c>
      <c r="P35" s="25">
        <v>445</v>
      </c>
      <c r="Q35" s="25">
        <v>431</v>
      </c>
      <c r="R35" s="25">
        <f>AVERAGE(N35:Q35)</f>
        <v>508.5</v>
      </c>
      <c r="S35" s="25">
        <f>_xlfn.STDEV.P(N35:Q35)</f>
        <v>74.881573167235203</v>
      </c>
      <c r="T35" s="25">
        <v>451</v>
      </c>
      <c r="U35" s="25">
        <v>600</v>
      </c>
      <c r="V35" s="25">
        <v>350</v>
      </c>
      <c r="W35" s="25">
        <v>542</v>
      </c>
      <c r="X35" s="25">
        <f>AVERAGE(T35:W35)</f>
        <v>485.75</v>
      </c>
      <c r="Y35" s="26">
        <f>_xlfn.STDEV.P(T35:W35)</f>
        <v>94.674112089842168</v>
      </c>
    </row>
  </sheetData>
  <mergeCells count="4">
    <mergeCell ref="T4:Y4"/>
    <mergeCell ref="B4:G4"/>
    <mergeCell ref="H4:M4"/>
    <mergeCell ref="N4:S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Digesta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Tröscher</dc:creator>
  <cp:lastModifiedBy>J.Seifert</cp:lastModifiedBy>
  <cp:lastPrinted>2018-12-03T13:50:21Z</cp:lastPrinted>
  <dcterms:created xsi:type="dcterms:W3CDTF">2018-11-30T12:09:45Z</dcterms:created>
  <dcterms:modified xsi:type="dcterms:W3CDTF">2018-12-07T13:25:02Z</dcterms:modified>
</cp:coreProperties>
</file>