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unicampus365-my.sharepoint.com/personal/l_giorgi_unicampus_it/Documents/Desktop/UNDER REVIEW/Review AI e OSA/Healthcare/Revisioni gennaio 2025/"/>
    </mc:Choice>
  </mc:AlternateContent>
  <xr:revisionPtr revIDLastSave="18" documentId="8_{45C71E75-D337-654B-B5B1-8EDB41FE4C29}" xr6:coauthVersionLast="47" xr6:coauthVersionMax="47" xr10:uidLastSave="{C407B2D4-8110-4CD8-A869-665C6AE0F70A}"/>
  <bookViews>
    <workbookView xWindow="-110" yWindow="-110" windowWidth="19420" windowHeight="10300" firstSheet="1" activeTab="1" xr2:uid="{00000000-000D-0000-FFFF-FFFF00000000}"/>
  </bookViews>
  <sheets>
    <sheet name="Foglio1" sheetId="5" state="hidden" r:id="rId1"/>
    <sheet name="Tab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6" i="5" l="1"/>
  <c r="G3" i="5"/>
  <c r="D6" i="5"/>
  <c r="D3" i="5"/>
  <c r="D2" i="5"/>
  <c r="G2" i="5"/>
</calcChain>
</file>

<file path=xl/sharedStrings.xml><?xml version="1.0" encoding="utf-8"?>
<sst xmlns="http://schemas.openxmlformats.org/spreadsheetml/2006/main" count="511" uniqueCount="447">
  <si>
    <t>Author (year)</t>
  </si>
  <si>
    <t>Kuan et al., (2022)</t>
  </si>
  <si>
    <t>Tiron et al., (2020)</t>
  </si>
  <si>
    <t>Shi et al., (2023)</t>
  </si>
  <si>
    <t>Huang et al., (2020)</t>
  </si>
  <si>
    <t>Tsai et al., (2022)</t>
  </si>
  <si>
    <t>Zhang et al., (2021)</t>
  </si>
  <si>
    <t>Kim et al., (2023)</t>
  </si>
  <si>
    <t>Monna et al., (2022)</t>
  </si>
  <si>
    <t>Keshavarz et al., (2020)</t>
  </si>
  <si>
    <t>Tsai et al., (2023)</t>
  </si>
  <si>
    <t>Teferra et al., (2014)</t>
  </si>
  <si>
    <t>Han et al., (2024)</t>
  </si>
  <si>
    <t>Álvarez et al, (2020)</t>
  </si>
  <si>
    <t>Kang et al., (2023)</t>
  </si>
  <si>
    <t>Holfinger et al., (2022)</t>
  </si>
  <si>
    <t>Hanif et al., (2021)</t>
  </si>
  <si>
    <t>Huo et al., (2022)</t>
  </si>
  <si>
    <t>Bahr-Hamm et al., (2023)</t>
  </si>
  <si>
    <t>Tsuiki et al., (2021)</t>
  </si>
  <si>
    <t>Luo et al., (2020)</t>
  </si>
  <si>
    <t>Jeong et al., (2023)</t>
  </si>
  <si>
    <t>Maniaci et al., (2023)</t>
  </si>
  <si>
    <t>Levy et al., (2023)</t>
  </si>
  <si>
    <t>Nikkonen et al., (2019)</t>
  </si>
  <si>
    <t>Schwartz et al., (2020)</t>
  </si>
  <si>
    <t>Le et al., (2023)</t>
  </si>
  <si>
    <t>Hajipour et al., (2020)</t>
  </si>
  <si>
    <t>Mosquera-Lopez et al., (2019)</t>
  </si>
  <si>
    <t>Yeh et al., (2022)</t>
  </si>
  <si>
    <t>Prucnal et al., (2018)</t>
  </si>
  <si>
    <t>Sadr et al., (2016)</t>
  </si>
  <si>
    <t>Shafiee et al., (2014)</t>
  </si>
  <si>
    <t>Erdenebayar et al., (2017)</t>
  </si>
  <si>
    <t>Stretch et al., (2019)</t>
  </si>
  <si>
    <t>Hsu et al., (2022)</t>
  </si>
  <si>
    <t>Romero et al., (2022)</t>
  </si>
  <si>
    <t>Shao et al., (2022)</t>
  </si>
  <si>
    <t>Hu et al., (2023)</t>
  </si>
  <si>
    <t>Features extracted</t>
  </si>
  <si>
    <t>AUC</t>
  </si>
  <si>
    <t>Sensitivity</t>
  </si>
  <si>
    <t>Specificity</t>
  </si>
  <si>
    <t>PPV</t>
  </si>
  <si>
    <t>NPV</t>
  </si>
  <si>
    <t>F1</t>
  </si>
  <si>
    <t>Precision</t>
  </si>
  <si>
    <t>+LR</t>
  </si>
  <si>
    <t>-LR</t>
  </si>
  <si>
    <t>Other performance indexes</t>
  </si>
  <si>
    <t>AHI≥5
SVM-SpO2: 0.95
SVM-AF: 0.93
SVM-SpO2+AF: 0.97
AHI≥15
SVM-SpO2: 0.92
SVM-AF: 0.91
SVM-SpO2+AF: 0.96
AHI≥30
SVM-SpO2: 0.98
SVM-AF: 0.90
SVM-SpO2+AF: 0.98</t>
  </si>
  <si>
    <t>AHI≥5
SVM-SpO2: 92.7%
SVM-AF: 95.8%
SVM-SpO2+AF: 94.8%
AHI≥15
SVM-SpO2: 87.5%
SVM-AF: 85.4%
SVM-SpO2+AF: 90.6%
AHI≥30
SVM-SpO2: 92.7%
SVM-AF: 78.1%
SVM-SpO2+AF: 95.8%</t>
  </si>
  <si>
    <t>AHI≥5
SVM-SpO2: 97.8%
SVM-AF: 97.8%
SVM-SpO2+AF: 95.6%
AHI≥15
SVM-SpO2: 97.3%
SVM-AF: 90.5%
SVM-SpO2+AF: 96.0%
AHI≥30
SVM-SpO2: 89.4%
SVM-AF: 68.1%
SVM-SpO2+AF: 93.6%</t>
  </si>
  <si>
    <t>AHI≥5
SVM-SpO2: 16.7%
SVM-AF: 66.7%
SVM-SpO2+AF: 83.3%
AHI≥15
SVM-SpO2: 54.6%
SVM-AF: 68.2%
SVM-SpO2+AF: 72.7%
AHI≥30
SVM-SpO2: 95.9%
SVM-AF: 87.8%
SVM-SpO2+AF: 98.0%</t>
  </si>
  <si>
    <t>AHI≥5
SVM-SpO2: 94.6%
SVM-AF: 97.8%
SVM-SpO2+AF: 98.9%
AHI≥15
SVM-SpO2: 87.8%
SVM-AF: 90.5%
SVM-SpO2+AF: 92.2%
AHI≥30
SVM-SpO2: 95.5%
SVM-AF: 84.2%
SVM-SpO2+AF: 97.8%</t>
  </si>
  <si>
    <t>AHI≥5
SVM-SpO2: 33.3%
SVM-AF:66.7%
SVM-SpO2+AF: 55.6%
AHI≥15
SVM-SpO2: 85.7%
SVM-AF: 68.2%
SVM-SpO2+AF: 84.2%
AHI≥30
SVM-SpO2: 90.4%
SVM-AF: 74.1%
SVM-SpO2+AF: 94.1%</t>
  </si>
  <si>
    <t>AHI≥5
SVM-SpO2: 1.17
SVM-AF: 2.93
SVM-SpO2+AF: 5.73
AHI≥15
SVM-SpO2: 2.14
SVM-AF: 2.85
SVM-SpO2+AF: 3.52
AHI≥30
SVM-SpO2: 21.89
SVM-AF: 5.56
SVM-SpO2+AF: 45.9</t>
  </si>
  <si>
    <t>AHI≥5
SVM-SpO2: 0.13
SVM-AF: 0.03
SVM-SpO2+AF: 0.05
AHI≥15
SVM-SpO2: 0.05
SVM-AF:0.14
SVM-SpO2+AF: 0.06
AHI≥30
SVM-SpO2: 0.11
SVM-AF: 0.36
SVM-SpO2+AF: 0.07</t>
  </si>
  <si>
    <t>Ground truth: curves of ECG; thoraco-abdominal effort and sounds were extracted from each patient from four manually-scored 30-s-epochs of each sleep stage (N1; N2; N3; REM; awake). PSG recordings were scored manually.  Heart-rate was processed with the Fast Fourier Transform (FFT) algorithm, and very low frequency was chosen for this study (0,003-0,04 Hz). Data from PSG included time in bed,  ttal sleep time, sleep efficiency (%), mean oxygen saturation (5), ODI and AI. SampEn m=2, r=0.25</t>
  </si>
  <si>
    <t>Snoring-SampEn:
RDI&lt;5 vs RDI≥5 and &lt;15: 0.61; RDI &lt;5 vs RDI≥15 and &lt;30: 0.68; RDI&lt;5 vs RDI≥30: 0.84; RDI≥5 and &lt;15 vs RDI≥15 and 30: 0.63; RDI ≥15 and &lt;30: 0.65; RDI ≥5 and &lt;15 vs RDI ≥30: 0.82</t>
  </si>
  <si>
    <t xml:space="preserve">AHI severity group classification: 89.3%;
OSA, hypopnea, CSA detection: 92.3%
</t>
  </si>
  <si>
    <t xml:space="preserve">AHI&lt;5: 62%;
AHI≥5 and &lt;15: 62%;
AHI≥15 and &lt;30: 64%
AHI≥30: 73%
</t>
  </si>
  <si>
    <t xml:space="preserve">AHI&lt;5: 0.23±0.2;
AHI≥5 and &lt;15: 0.54±0.1;
AHI≥15 and &lt;30: 0.68±0.2;
AHI≥30: 0.71±0.2
</t>
  </si>
  <si>
    <t xml:space="preserve">AHI&lt;5: 0.16±0.2;
AHI≥5 and &lt;15: 0.48±0.1;
AHI≥15 and &lt;30: 0.77±0.2;
AHI≥30: 0.86±0.1
</t>
  </si>
  <si>
    <t xml:space="preserve">Per-minute apnea detection: 87.9%;
Per-recording apnea classification: 97.1%;
</t>
  </si>
  <si>
    <t xml:space="preserve">Per-minute apnea detection: 81.1%;
Per-recording apnea classification: 95.7%;
</t>
  </si>
  <si>
    <t xml:space="preserve">Per-minute apnea detection: 92%;
Per-recording apnea classification: 100%;
</t>
  </si>
  <si>
    <t xml:space="preserve">snoring detection
AHI≥5 and &lt;15: 86.8%;
AHI≥15 and &lt;30: 85.7%;
AHI≥30: 90.2%
</t>
  </si>
  <si>
    <t>iOS:
AHI 5: 88.6%;
AHI 15: 93.4%;
AHI 30: 94.3%;
Android:
AHI 5: 88.1%;
AHI 15: 93.1%;
AHI 30: 94.1%;</t>
  </si>
  <si>
    <t>iOS:
AHI 5: 92.6%;
AHI 15: 90.9%;
AHI 30: 93.3%;
Android:
AHI 5: 92.0%;
AHI 15: 90.0%;
AHI 30: 92.9%;</t>
  </si>
  <si>
    <t>iOS:
AHI 5: 84.3%;
AHI 15: 94.4%;
AHI 30: 94.4%;
Android:
AHI 5: 84.0%;
AHI 15: 94.4%;
AHI 30: 94.3%;</t>
  </si>
  <si>
    <t>Pearson Correlation coefficient: 0.40; 
Mean absolute error: 11.38</t>
  </si>
  <si>
    <t>age; sex; BMI; race; mean AHI; AHI ≥15</t>
  </si>
  <si>
    <t>LR: 0.61;
ANN: 0.68;
KVSM: 0.66;
RF: 0.68</t>
  </si>
  <si>
    <t xml:space="preserve">
</t>
  </si>
  <si>
    <t>LR: 65%;
ANN: 74%;
KVSM: 73%;
RF: 73%</t>
  </si>
  <si>
    <t>LR: 51%;
ANN: 51%;
KVSM: 52%;
RF: 53%</t>
  </si>
  <si>
    <t>LR: 60%;
ANN: 63%;
KVSM: 63%;
RF: 64%</t>
  </si>
  <si>
    <t>LR: 56%;
ANN: 64%;
KVSM: 63%;
RF: 63%</t>
  </si>
  <si>
    <t>LR: 1.32;
ANN: 1.51;
KVSM: 1.52;
RF: 1.55</t>
  </si>
  <si>
    <t>LR: 0.69;
ANN: 0.50;
KVSM: 0.52;
RF: 0.52</t>
  </si>
  <si>
    <t>Mean absolute error: 3.51</t>
  </si>
  <si>
    <t>AHI≥5: 74.24% 
AHI≥15: 72.68%
AHI≥30: 70.28%</t>
  </si>
  <si>
    <t>AHI≥5: 74.14% 
AHI≥15: 75.18%
AHI≥30: 70.26%</t>
  </si>
  <si>
    <t>AHI≥5: 74.71% 
AHI≥15: 68.73%
AHI≥30: 70.30%</t>
  </si>
  <si>
    <t>AHI≥5: 93.23% 
AHI≥15: 79.32%
AHI≥30: 61.93%</t>
  </si>
  <si>
    <t>AHI≥5: 38.15% 
AHI≥15: 64.03%
AHI≥30: 77.86%</t>
  </si>
  <si>
    <t>AHI≥5: 0.83
AHI≥15: 0.77
AHI≥30: 0.66</t>
  </si>
  <si>
    <t>AHI≥5: 2.96
AHI≥15: 2.45
AHI≥30: 2.39</t>
  </si>
  <si>
    <t>AHI≥5: 0.35
AHI≥15: 0.36
AHI≥30: 0.42</t>
  </si>
  <si>
    <t>age; sex; BMI; neck circumference; snoring loudness; hypertension; tiredness; witnessed apnea; snoring frequency; systolic/diastolic blood pressure; chance of dozing off or falling asleep while driving</t>
  </si>
  <si>
    <t>eight features extracted from low delta (0-5-2 Hz); delta (1-4 Hz), theta (4-8 Hz); alpha (8-12 Hz); sigma (12-15 Hz); beta (15-30 Hz) bands for each channel (F3; F4; C3; C4; O1; O2)</t>
  </si>
  <si>
    <t>Sleep staging:
kNN: 67%;
SVM: 72%;
MLP: 73%
OSA screening:
kNN: 67%;
SVM: 69%;
MLP: 74%</t>
  </si>
  <si>
    <t>sex; age; BMI; snoring status</t>
  </si>
  <si>
    <t>BMI; AHI≥15;  severe snore; witnessed apnea; back pain; nocturia; awakening due to the sound of snoring; restless sleep</t>
  </si>
  <si>
    <t>LR: 0.76
kNN: 0.66
NB: 0.77
SVM: 0.72
RF: 0.76
NN: 0.75</t>
  </si>
  <si>
    <t>LR: 73.6%
kNN: 67.5%
NB: 72.3%
SVM: 72.8%
RF: 74.4%
NN: 74.9%</t>
  </si>
  <si>
    <t>LR: 86.2%
kNN: 79.0%
NB: 79.0%
SVM: 94.5%
RF: 87.5%
NN: 86.2%</t>
  </si>
  <si>
    <t>LR: 49.4%
kNN: 45.6%
NB: 59.5%
SVM: 32.9%
RF: 40.5%
NN: 53.2%</t>
  </si>
  <si>
    <t>lateral cephalogram anatomical features</t>
  </si>
  <si>
    <t>AHI ≥5 and &lt;15: 90%;
AHI ≥15 and &lt;30: 89%;
AHI ≥30: 93%</t>
  </si>
  <si>
    <t>AHI ≥5 and &lt;15: 94%; 
AHI ≥15 and &lt;30: 84%; AHI ≥30: 100%</t>
  </si>
  <si>
    <t>AHI ≥5 and &lt;15: 90%; 
AHI ≥15 and &lt;30: 90%; AHI ≥30: 90%</t>
  </si>
  <si>
    <t>Age; sex; BMI</t>
  </si>
  <si>
    <t>LR: 0.806
ANN: 0.807</t>
  </si>
  <si>
    <t>LR: 76.3%
ANN: 76.4%</t>
  </si>
  <si>
    <t>LR:  87.5%
ANN: 87.7%</t>
  </si>
  <si>
    <t>LR: 57.0%
ANN: 56.9%</t>
  </si>
  <si>
    <t>LR: 77.7%
ANN: 77.7%</t>
  </si>
  <si>
    <t>LR: 72.7%
ANN: 73.0%</t>
  </si>
  <si>
    <t>No-event: 92%;
Apnea: 84%;
Hypopnea: 51%</t>
  </si>
  <si>
    <t>AHI≥15: 85%</t>
  </si>
  <si>
    <t>AHI≥15: 84%</t>
  </si>
  <si>
    <t>Misclassified patients
 "hypopnea": 15% predicted as "apnea" and 34% "no-event"</t>
  </si>
  <si>
    <t>LR full model: 60%;
LR reduced model: 56%;
SVM: 86%</t>
  </si>
  <si>
    <t>LR full model: 74%;
LR reduced model: 79%;
SVM: 93%</t>
  </si>
  <si>
    <t>LR full model: 63%;
LR reduced model: 56%;
SVM: 80%</t>
  </si>
  <si>
    <t>3D craniofacial scans; age; sex; BMI; neck circumference; waist circumference; hip circumference; Mallampati class; hypertension; witnessed apnea; sleepiness while driving</t>
  </si>
  <si>
    <t>AHI≥15: 74%</t>
  </si>
  <si>
    <t>AHI≥15: 54%</t>
  </si>
  <si>
    <t xml:space="preserve">Airflow; respiratory effort; body position; blood oxygen saturation (divided into 10-minute epochs with 98% overal and downsampled with a frequency of 4-0.5 Hz); AHI; ODI </t>
  </si>
  <si>
    <t>Pang et al., (2023)</t>
  </si>
  <si>
    <t>DTI-extracted mean diffusivitiy maps</t>
  </si>
  <si>
    <t>RF: 0.85
SVM: 0.84</t>
  </si>
  <si>
    <t>RF: 0.69;
SVM: 0.76</t>
  </si>
  <si>
    <t>RF: 0.73;
SVM: 0.77</t>
  </si>
  <si>
    <t>RF: 0.78;
SVM: 0.77</t>
  </si>
  <si>
    <t>Training set: 73.9%;
Test set: 77.3%</t>
  </si>
  <si>
    <t xml:space="preserve">AHI≥5 and&lt;15: 86-87%; AHI≥15 and &lt;30: 77-79%;
AHI≥30: 73-78%
</t>
  </si>
  <si>
    <t xml:space="preserve">AHI≥5 and&lt;15: 59-71%; AHI≥15 and &lt;30: 80%;
AHI≥30: 93-95%
</t>
  </si>
  <si>
    <t>ELM
fan-out 1 segmented PCA: 72.9%;
fan-out 2 segmented PCA: 74.5%;
fan-out 5 segmented PCA: 74.8%;
fan-out 10 segmented PCA: 75.9%;
fan-out 20 segmented PCA: 75.3%;
fan-out 50 segmented PCA: 74.3%
fan-out 1 approximated PCA: 74.0%;
fan-out 2 approximated PCA: 75.7%;
fan-out 5 approximated PCA: 75.3%;
fan-out 10 approximated  PCA: 76.4%;
fan-out 20 approximated PCA: 76.2%;
fan-out 50 approximated PCA: 75.2%
LDA
segmented PCA: 76.7%;
approximated PCA: 78.4%</t>
  </si>
  <si>
    <t>ELM
fan-out 1 segmented PCA: 75.9%;
fan-out 2 segmented PCA: 78.0%;
fan-out 5 segmented PCA: 75.7%;
fan-out 10 segmented PCA: 74.3%;
fan-out 20 segmented PCA: 71.7%;
fan-out 50 segmented PCA: 70.0%
fan-out 1 approximated PCA: 84.3%;
fan-out 2 approximated PCA: 83.6%;
fan-out 5 approximated PCA: 82.7%;
fan-out 10 approximated  PCA: 80.2%;
fan-out 20 approximated PCA: 77.4%;
fan-out 50 approximated PCA: 73.5%
LDA
segmented PCA: 83.9%;
approximated PCA: 84.6%</t>
  </si>
  <si>
    <t>ELM
fan-out 1 segmented PCA: 71.0%;
fan-out 2 segmented PCA: 72.4%;
fan-out 5 segmented PCA: 74.3%;
fan-out 10 segmented PCA: 76.9%;
fan-out 20 segmented PCA: 77.5%;
fan-out 50 segmented PCA: 76.9%
fan-out 1 approximated PCA:67.6%;
fan-out 2 approximated PCA: 70.8%;
fan-out 5 approximated PCA: 70.8%;
fan-out 10 approximated  PCA: 74.0%;
fan-out 20 approximated PCA: 75.4%;
fan-out 50 approximated PCA: 76.2%
LDA
segmented PCA: 65.0%;
approximated PCA: 68.3%</t>
  </si>
  <si>
    <t>DSQ for OSA: 73.2%</t>
  </si>
  <si>
    <t>DSQ for OSA: 83.4%</t>
  </si>
  <si>
    <t>DSQ for OSA: 66.5%</t>
  </si>
  <si>
    <t xml:space="preserve">Patient 1
SVM: 69.9%;
SVM+ One Second Labeling: 75.2%;
SVM+ One Second Labeling+ refined Finite State Machine temporary labels: 79.1%;
Patient 2
SVM: 68.6%;
SVM+ One Second Labeling: 75.9%;
SVM+ One Second Labeling+ refined Finite State Machine temporary labels: 81.9%;
Patient 3
SVM: 70.1%;
SVM+ One Second Labeling: 77.1%;
SVM+ One Second Labeling+ refined Finite State Machine temporary labels: 73.4%;
</t>
  </si>
  <si>
    <t>AdaBoost: 0.825
LR: 0.77
Bagging: 0.81
MLP: 0.825
GBM: 0.86
XGBoost: 0.84</t>
  </si>
  <si>
    <t>AdaBoost: 72%
LR: 71%
Bagging:  75%
MLP: 72%
GBM: 77%
XGBoost: 75%</t>
  </si>
  <si>
    <t>AdaBoost: 75%
LR:79%
Bagging: 72% 
MLP: 75%
GBM: 80%
XGBoost: 78%</t>
  </si>
  <si>
    <t>AdaBoost: 75%
LR: 70%
Bagging: 73% 
MLP: 75%
GBM: 73%
XGBoost: 71%</t>
  </si>
  <si>
    <t>Active sonar detection of respiratory effort and movement (25-100 sec timescale); passive recording of breathing sounds (250-8,000 Hz)</t>
  </si>
  <si>
    <t>training set: 89.7%
test set: 88.3%</t>
  </si>
  <si>
    <t>training set: 86.5%
test set: 80.0%</t>
  </si>
  <si>
    <t xml:space="preserve">training set: 74.5%
test set: 81.5%
</t>
  </si>
  <si>
    <t xml:space="preserve">training set: 95.1%
test set: 87.3%
</t>
  </si>
  <si>
    <t>age; sex; BMI; waist circumference; neck circumference; fat mass; muscle mass; visceral fat level; bone mass; fat-free mass; fat %; muscle %; basal metabolic rate; physique rating; trunk to whole-body fat ratio; TBW; ECW; ICW; body water %; ECW to ICW ratio</t>
  </si>
  <si>
    <t>AHI ≥15
LR: 0.91
kNN: 0.83
NB: 0.87
SVM: 0.90
RF: 0.90
XGBoost: 0.89
AHI ≥30
LR: 0.81
kNN: 0.76
NB: 0.81
SVM: 0.83
RF: 0.86
XGBoost: 0.82</t>
  </si>
  <si>
    <t>AHI ≥15
LR: 81.6%
kNN: 82.6%
NB: 78.2%
SVM:83.55
RF: 85.2%
XGBoost: 83.9%
AHI ≥30
LR: 72.6%
kNN: 83%
NB: 87%
SVM: 90%
RF: 90%
XGBoost: 89%</t>
  </si>
  <si>
    <t>AHI ≥15
LR: 0.87
kNN: 0.88
NB: 0.84
SVM: 0.90
RF: 0.90
XGBoost: 0.89
AHI ≥30
LR: 0.71
kNN: 0.68
NB: 0.70
SVM: 0.71
RF: 0.73
XGBoost: 0.72</t>
  </si>
  <si>
    <t>AHI ≥15
LR: 0.82
kNN: 0.90
NB: 0.78
SVM: 0.97
RF: 0.94
XGBoost: 0.92
AHI ≥30
LR: 0.74
kNN: 0.68
NB: 0.72
SVM: 0.71
RF: 0.77
XGBoost: 0.72</t>
  </si>
  <si>
    <t>AHI ≥15
LR: 0.91
kNN: 0.86
NB: 0.90
SVM: 0.83
RF: 0.87
XGBoost: 0.87
AHI ≥30
LR: 0.68
kNN: 0.67
NB: 0.69
SVM: 0.71
RF: 0.77
XGBoost: 0.70</t>
  </si>
  <si>
    <t>age; sex; BMI; neck circumference; waist circumference; snoring events; snoring index; fat mass; fat-free mass; muscle mass; bone mass; fat %; muscle %; visceral fat level; BMR; physique rating, limbs/trunk body fat ratio, TBW; ECW; ICW; body water %; ECW/ICW ratio</t>
  </si>
  <si>
    <t>31.25-37.5 Hz subject-independent sub-band: 100%; per-minute accuracy: 85.8%</t>
  </si>
  <si>
    <t>31.25-37.5 Hz sub-band: 80.1%</t>
  </si>
  <si>
    <t>31.25-37.5 Hz sub-band: 89.4%</t>
  </si>
  <si>
    <t>age; sex; BMI; maximum incisal distance; height to thyrosternum distance ratio; neck circumference; waist circumference (SABIHC2); STOP-BANG questionnaire</t>
  </si>
  <si>
    <t>Anthropometric indexes</t>
  </si>
  <si>
    <t>Imaging</t>
  </si>
  <si>
    <t>ECG</t>
  </si>
  <si>
    <t>Respiratory sounds</t>
  </si>
  <si>
    <t>Oxymetry</t>
  </si>
  <si>
    <t>Other signals</t>
  </si>
  <si>
    <t>Accuracy</t>
  </si>
  <si>
    <r>
      <t>age; sex; BMI; neck circumference; waist circumference; question 8 of the Snore Outcome Survey (</t>
    </r>
    <r>
      <rPr>
        <i/>
        <sz val="10"/>
        <color rgb="FF000000"/>
        <rFont val="Helvetica Neue"/>
        <family val="2"/>
      </rPr>
      <t>"please describe when you snore"</t>
    </r>
    <r>
      <rPr>
        <sz val="10"/>
        <color rgb="FF000000"/>
        <rFont val="Helvetica Neue"/>
        <family val="2"/>
      </rPr>
      <t>)</t>
    </r>
  </si>
  <si>
    <t>AHI≥5
age; waist circumference; 
AHI≥15
age; waist circumference; neck circumference; snoring; witnessed apnea; Sleep onset latency&lt;30 min 
AHI≥30
age; waist circumference; neck circumference; snoring; witnessed apnea; Sleep onset latency&lt;30 min</t>
  </si>
  <si>
    <t>Full model: 
Age, sex, BMI, familiarity with OSAS, hypertension, cardiovas- cular disorders, diabetes, dyslipidemia, COPD, anxiety/depression, septoturbinoplasty, tonsillectomy, snoring, choking, morning headache, decreased libido, ESS, septal deviation, internal valve collapse, external valve collapse, lower turbinate hypertrophy, adenoid hypertrophy, Friedman tonsils score, Mallampati score, Friedman palate score, palate phe- notype according to Woodson classification, endoscopic lingual tonsils score, retropalatial Muller maneuver, retrolingual Mueller maneuver, panting test, retrognatia and upper jaw contraction.
Reduced model:  
age, sex, BMI, diabetes, anxiety/depression, choking and septal deviation. No statistically significant differences in performace derived from re-introduction of the eliminated features one by one.</t>
  </si>
  <si>
    <t>2D images and depth maps captured from angles across the scan.</t>
  </si>
  <si>
    <t>age; sex; BMI; neck circumference; ESS; waist-hip ratio; lateral cephalogram anatomical features</t>
  </si>
  <si>
    <t>lateral cephalogram anatomical features (set 1: full images without modification; set 2: images of the areas involved in OSA pathophysiology (facial profile, upper airways and craniofacial soft/hard tissues); set 3: images in which the occipital region was used for comparison with the outcomes with sets 1 and 2</t>
  </si>
  <si>
    <t xml:space="preserve">OSA event feature: thoracic-abdominal signal paradox; 
hypopnea event feature: SpO2; Amplitude ratios extracted from thoracic and abdominal signals amplitudes; Frequency ratios indicating the frequency distributions of repiration and the cardiogenic artifact caused by heart beats </t>
  </si>
  <si>
    <t xml:space="preserve">Time domain: pulse-to-pulse interval (PP), its standard deviation (SDPP), and the root mean square of successive differences (rMSSD) were obtained
Frequency domain: the low-frequency power (LF) range (0.04-0.15 Hz), high-frequency (HF) power range (0.15-0.40 Hz), and the LF/HF ratio were extracted. </t>
  </si>
  <si>
    <t>RR intervals and R-peak fluctuations caused by respiratory waves</t>
  </si>
  <si>
    <t>Mean, standard deviation, skewness, kurtosis and median of the 3 instantaneous attributes obtained from Hilbert transformation, each derived for 5 discrete wavelet transform components</t>
  </si>
  <si>
    <t xml:space="preserve">average and standard deviation of the EDR signals; power spectral density of the EDR epoch signal </t>
  </si>
  <si>
    <t xml:space="preserve">Heart rate variability (HRV); 1D linear (time-frequency domains) and nonlinear features (sample entropy; detrended fluctuation analysis); 2D time-frequency spectral image </t>
  </si>
  <si>
    <t xml:space="preserve">Inspiratory and expiratory phases were manually separated, considering the marked voice of experimenter at the start of inspiration; The power spectrum density (PSD) for each respiration </t>
  </si>
  <si>
    <t>Snoring sounds</t>
  </si>
  <si>
    <t>PSG audio data sets, smartphone audio data sets synced with PSG and a home noise data set featuring 22500 noises (consistency training)</t>
  </si>
  <si>
    <t>audio signal sets (Audioset and ESC-50) and data sets from potential patients (PSG and sleeping sound recordings). Sleeping sound signals are collected by a microphone (Model NT3, RODE, Sydney, Australia)</t>
  </si>
  <si>
    <t>Patients underwent HSAT and synchronous breathing sound recording using the Sleep Study App on their smartphones</t>
  </si>
  <si>
    <t>SpO2 mean, variance, skewness,  kurtosis, power spectral density
airflow  mean, variance, skewness,  kurtosis, power spectral density
SE; MF; WD; MA; mA; PR; SampEn; CTM; LZC; ODI3; ODI4; RDI; Satmin; Satavg; CT90</t>
  </si>
  <si>
    <t xml:space="preserve">Sex and age
ML model 1: ODI (3%)
ML model 2: SpO2 (general statistics, complexity, desaturations, hypoxic burden)
OxiNet: total sleep time &gt;4 h, padded to 7 h if recordings' duration ranged between 4-7 h </t>
  </si>
  <si>
    <t>ODI:
SHHS1: 0.69;
SHHS2: 0.69;
UHV: 0.61;
CFS: 0.56;
MROS: 0.52;
MESA: 0.60
OBM:
SHHS1: 0.74;
SHHS2: 0.74;
UHV: 0.67;
CFS: 0.60; 
MROS: 0.65;
MESA: 0.65;
OxiNet:
SHHS1: 0.84;
SHHS2: 0.83;
UHV: 0.77;
CFS: 0.78;
MROS: 0.80;
MESA: 0.75</t>
  </si>
  <si>
    <t>ICC
ODI:
SHHS1: 0.89;
SHHS2: 0.89;
UHV: 0.75;
CFS: 0.70;
MROS: 0.70;
MESA: 0.75
OBM:
SHHS1: 0.93;
SHHS2: 0.93;
UHV: 0.86;
CFS: 0.75; 
MROS: 0.81;
MESA: 0.75;
OxiNet:
SHHS1: 0.96;
SHHS2: 0.95;
UHV: 0.92;
CFS: 0.92;
MROS: 0.92,
MESA: 0.94</t>
  </si>
  <si>
    <t>Energy-related  features
1. ROI Energy; 2. ROI Peak: maximum absolute value of the burst; 3. High Energy Start Time: for each 64-sample sub-segment of each burst is calculated and the starting time for the sub-segment with the highest energy is picked as a feature; 4. Rectified Burst Mean Crossing Rate (MCR); 5. Envelope MCR.
Spectrum-related features
6. Spectral peak: maximum intensity of the Fast Fourier Transform avsolute value of burst in each channel; 7. Strongest Frequency: frequency where peak intensity occurs.
Wavelet related features: high frequency component of the 4th level decomposition (cH4) is used in the following features
8. cH4 Energy; 9. cH4 Sum of Absolute Values; 10. cH4 Total Variation; 11. cH4 Center of Mass; 12. cH4 Envelope Energy</t>
  </si>
  <si>
    <t>The Fast Fourier Transform (FFT) was used to calculate the power spectral density of the Raw pressure signals</t>
  </si>
  <si>
    <t>AHI≥5 and &lt;30:
LR full model: 0.67;
LR reduced model: 0.64;
SVM: 0.86
AHI≥30:
LR full model: 0.69;
LR reduced model: 0.70;
SVM: 0.87</t>
  </si>
  <si>
    <t>AHI≥5 and &lt;30:
LR full model: 0.71;
LR reduced model: 0.73;
SVM: 0.93
AHI≥30:
LR full model: 0.65;
LR reduced model: 0.63;
SVM: 0.81</t>
  </si>
  <si>
    <t>pPRAUC
LR: 0.57;
ANN: 0.67;
RR: 0.67;
LASSO: 0.67;
SVM: 0.73;
kNN: 0.77;
Gradient boosted decision tree: 0.80;
RF: 0.86;</t>
  </si>
  <si>
    <t>LR: 51%;
ANN: 49%;
RR: 51%;
LASSO: 51%;
SVM: 51%;
kNN: 51%;
Gradient boosted decision tree: 51%;
RF: 51%;</t>
  </si>
  <si>
    <t>LR: 93%;
ANN: 86%;
RR: 88%;
LASSO: 86%;
SVM: 87%;
kNN: 85%;
Gradient boosted decision tree: 92%;
RF: 93%;</t>
  </si>
  <si>
    <t>LR: 56%;
ANN: 60%;
RR: 66%;
LASSO: 61%;
SVM: 63%;
kNN: 59%;
Gradient boosted decision tree: 73%;
RF: 76%;</t>
  </si>
  <si>
    <t>LR: 80%;
ANN: 79%;
RR: 81%;
LASSO: 80%;
SVM: 80%;
kNN: 80%;
Gradient boosted decision tree: 81%;
RF: 81%;</t>
  </si>
  <si>
    <t>LR: 0.54;
ANN: 0.54;
RR: 0.58;
LASSO: 0.56;
SVM: 0.57;
kNN: 0.55;
Gradient boosted decision tree: 0.60;
RF: 0.61;</t>
  </si>
  <si>
    <t>Full image: 90%;
Main region: 84%;
Head only: 71%;
Manual cephalometric analysis: 54%</t>
  </si>
  <si>
    <t>Full image: 77%;
Main region: 81%;
Head only: 63%;
Manual cephalometric analysis: 80%</t>
  </si>
  <si>
    <t>Full image: 87%;
Main region: 88%;
Head only: 85%;
Manual cephalometric analysis: 84%</t>
  </si>
  <si>
    <t>Full image: 82%;
Main region: 75%;
Head only: 42%;
Manual cephalometric analysis: 47%</t>
  </si>
  <si>
    <t>Full image: 3.88;
Main region: 4.35;
Head only: 1.91;
Manual cephalometric analysis: 2.66</t>
  </si>
  <si>
    <t>Full image: 0.14;
Main region: 0.20;
Head only: 0.46;
Manual cephalometric analysis: 0.57</t>
  </si>
  <si>
    <t>OSA detection
AHI≥5 and &lt;15: 72.5%;
AHI≥15 and &lt;30: 85.8%;
AHI≥30: 70.3%
snoring detection
AHI≥5 and &lt;15: 81.8%;
AHI≥15 and &lt;30: 94.2%;
AHI≥30: 89.5%
heartbeat detection
AHI≥5 and &lt;15: 93.1%;
AHI≥15 and &lt;30: 94.4%;
AHI≥30: 95.1%</t>
  </si>
  <si>
    <t>OSA detection
AHI≥5 and &lt;15: 71.5%;
AHI≥15 and &lt;30: 80.0%;
AHI≥30: 71.9%
snoring detection
AHI≥5 and &lt;15: 95.6%;
AHI≥15 and &lt;30: 96.0%;
AHI≥30: 95.4%</t>
  </si>
  <si>
    <t>OSA detection
AHI≥5 and &lt;15: 74.2%;
AHI≥15 and &lt;30: 80.5%;
AHI≥30: 77.1%
snoring detection
AHI≥5 and &lt;15: 96.5%;
AHI≥15 and &lt;30: 95.9%;
AHI≥30: 95.9%</t>
  </si>
  <si>
    <t>Bi-LSTM: 94.3%;
SqueezeNet: 94.3%;
Bi-LSTM+SqueezeNet: 100%;</t>
  </si>
  <si>
    <t>Bi-LSTM: 95.7%;
SqueezeNet: 95.7%;
Bi-LSTM+SqueezeNet: 100%;</t>
  </si>
  <si>
    <t>Bi-LSTM: 91.7%;
SqueezeNet: 91.7%;
Bi-LSTM+SqueezeNet: 100%;</t>
  </si>
  <si>
    <t>RF
Training: 0.84;
Blind testing: 0.86;
LR (LASSO-regularized)
Training: 0.90;
Blind testing: 0.86;</t>
  </si>
  <si>
    <t>RF
OOB: 79.7%;
Test set: 82.1%;
LR
OOB: 82.3%;
Test set: 79.3%</t>
  </si>
  <si>
    <t>RF
OOB: 83.6%;
Test set: 84.2%;
LR
OOB: 85.0%;
Test set: 82.2%</t>
  </si>
  <si>
    <t>RF
OOB: 75.2%;
Test set: 79.5%;
LR
OOB: 78.4%;
Test set: 75.8%</t>
  </si>
  <si>
    <t>AHI≥5 and&lt;15:0.73-0.75; AHI≥15 and &lt;30: 0.81-0.84;
AHI≥30: 0.91-0.92</t>
  </si>
  <si>
    <t>ANN- AHI: 90.9%;
ANN- ODI: 94.4%;</t>
  </si>
  <si>
    <t>Median absolute error
ANN-AHI: 0.78;
ANN-ODI: 0.68
Misclassified patients
ANN-AHI:18;
ANN-ODI: 11
most patients were close to threshold values</t>
  </si>
  <si>
    <t>Patient 1
SVM: 67.0%;
SVM+ One Second Labeling: 69.7%;
SVM+ One Second Labeling+ refined Finite State Machine temporary labels: 69.9%;
Patient 2
SVM: 68.3%;
SVM+ One Second Labeling: 72.7%;
SVM+ One Second Labeling+ refined Finite State Machine temporary labels: 72.9%;
Patient 3
SVM: 74.2%;
SVM+ One Second Labeling: 78.0%;
SVM+ One Second Labeling+ refined Finite State Machine temporary labels: 79.3%;</t>
  </si>
  <si>
    <t>Patient 1
SVM: 63.0%;
SVM+ One Second Labeling: 62.4%;
SVM+ One Second Labeling+ refined Finite State Machine temporary labels: 57.6%;
Patient 2
SVM: 68.0%;
SVM+ One Second Labeling: 68.8%;
SVM+ One Second Labeling+ refined Finite State Machine temporary labels: 62.1%;
Patient 3
SVM: 78.1%;
SVM+ One Second Labeling: 78.9%;
SVM+ One Second Labeling+ refined Finite State Machine temporary labels: 75.3%;</t>
  </si>
  <si>
    <t>Chang et al. (2020a)</t>
  </si>
  <si>
    <t>Chang et al. (2020b)</t>
  </si>
  <si>
    <t>AUROC
SHHS1 test set
BASH-GN: 0.78;
STOP-BANG: 0.69;
BERLIN: 0.60;
Four-Variable: 0.56;
ESS: 0.54
WSC test set
BASH-GN: 0.76;
STOP-BANG: 0.62;
BERLIN: 0.60;
Four-Variable: 0.56;
ESS: 0.52
PRAUC
SHHS1 test set
BASH-GN: 0.72;
STOP-BANG: 0.59;
BERLIN: 0.51;
Four-Variable: 0.49;
ESS: 0.47
WSC test set
BASH-GN: 0.74;
STOP-BANG: 0.64;
BERLIN: 0.58;
Four-Variable: 0.58;
ESS: 0.52</t>
  </si>
  <si>
    <t>AUROC
LR full model: 0.73;
LR reduced model: 0.69;
SVM: 0.92</t>
  </si>
  <si>
    <t xml:space="preserve">AUROC
DSQ for OSA: 0.85
</t>
  </si>
  <si>
    <t>AUROC
AHI ≥15
LR: 0.81
kNN: 0.75
NB: 0.78
SVM: 0.81
RF: 0.83
XGBoost: 0.82
AHI ≥30
LR: 0.81
kNN: 0.73
NB: 0.77
SVM: 0.79
RF: 0.83
XGBoost: 0.82</t>
  </si>
  <si>
    <t>AUROC
AHI ≥5 and &lt;15: 0.96;
AHI ≥15 and &lt;30: 0.93;
AHI ≥30: 0.99</t>
  </si>
  <si>
    <t>AUROC
AHI ≥15: 0.69</t>
  </si>
  <si>
    <t>AUROC
Full image: 0.89;
Main region: 0.92;
Head only: 0.70;
Manual cephalometric analysis: 0.75</t>
  </si>
  <si>
    <t>AUROC:
Internal dataset: 0.82;
External dataset: 0.73</t>
  </si>
  <si>
    <t>Features automatically extracted from 1 min ECG signal</t>
  </si>
  <si>
    <t>88.9%;</t>
  </si>
  <si>
    <t>Snoring-SampEn:
RDI&lt;5 vs RDI≥5 and &lt;15: 61%; RDI &lt;5 vs RDI≥15 and &lt;30: 68%; RDI&lt;5 vs RDI≥30: 84%; RDI≥5 and &lt;15 vs RDI≥15 and 30: 62.7%; RDI ≥15 and &lt;30: 65.43%; RDI ≥5 and &lt;15 vs RDI ≥30: 82.2%</t>
  </si>
  <si>
    <t>Average heart rate; mean R-R interval distance; Root Mean Square Distance of Successive R-R intervals; Number of R peaks in ECG differing more than 50 millisec; percentage NN50; SD of R-R series; SD of heart rate; average HRV</t>
  </si>
  <si>
    <t>0.88</t>
  </si>
  <si>
    <t>84.3%</t>
  </si>
  <si>
    <t xml:space="preserve">DT: 0.63;
LDA: 0.61;
LR: 0.61;
NB: 0.55;
kNN: 0.67;
BT: 0.66;
SVM: 0.54;
Optimized classifiers
DT*: 0.65;
DA*: 0.61;
NB*: 0.65;
KNN*: 0.68;
ensamble DT*: 0.68;
SVM*: 0.63 </t>
  </si>
  <si>
    <t>DT: 0.75
LDA: 0.74;
LR: 0.74;
NB: 0.70;
kNN: 0.77;
BT: 0.76;
SVM: 0.70;
Optimized classifiers
DT*: 0.76;
DA*: 0.74;
NB*: 0.78;
KNN*: 0.78;
ensamble DT*: 0.78;
SVM*: 0.75</t>
  </si>
  <si>
    <t>DT: 75%;
LDA: 72.4%;
LR: 72.4%;
NB: 70%;
kNN: 75.6%;
BT: 76%;
SVM: 70.2%;
Optimized classifiers
DT*: 75.9%;
DA*: 72.5%;
NB*: 71%;
KNN*: 76.5%;
ensamble DT*: 77.3%;
SVM*: 74.8%</t>
  </si>
  <si>
    <t>DT: 83.9%;
LDA: 82.1%;
LR: 82%;
NB: 81.4%;
kNN: 83.6%;
BT: 84.2%;
SVM: 82%;
Optimized classifiers
DT*: 84.3%;
DA*: 82.2%;
NB*: 79.2%;
KNN*: 84.1%;
ensamble DT*: 84.8%;
SVM*: 83.6%</t>
  </si>
  <si>
    <r>
      <rPr>
        <b/>
        <sz val="10"/>
        <rFont val="Helvetica Neue"/>
        <family val="2"/>
      </rPr>
      <t xml:space="preserve">True positive rate: </t>
    </r>
    <r>
      <rPr>
        <sz val="10"/>
        <rFont val="Helvetica Neue"/>
        <family val="2"/>
      </rPr>
      <t xml:space="preserve">
DT: 95.5%;
LDA: 92.8%;
LR: 92.1%;
NB: 96.4%;
kNN: 90.7%;
BT: 93.6%;
SVM: 99%;
Optimized classifiers
DT*: 94.8%;
DA*: 93%;
NB*: 81%;
KNN*: 90.8%;
ensamble DT*: 93%;
SVM*: 95.7%
</t>
    </r>
    <r>
      <rPr>
        <b/>
        <sz val="10"/>
        <rFont val="Helvetica Neue"/>
        <family val="2"/>
      </rPr>
      <t xml:space="preserve">True negative rate: </t>
    </r>
    <r>
      <rPr>
        <sz val="10"/>
        <rFont val="Helvetica Neue"/>
        <family val="2"/>
      </rPr>
      <t xml:space="preserve">
DT: 30.9%;
LDA: 28.7%;
LR: 30.1%;
NB: 13%;
kNN: 43.1%;
BT: 37.9%;
SVM: 8.2%;
Optimized classifiers
DT*: 35.3%;
DA*: 28.3%;
NB*: 49.5%;
KNN*: 45.7%;
ensamble DT*: 43.4%;
SVM*: 29.8%
</t>
    </r>
    <r>
      <rPr>
        <b/>
        <sz val="10"/>
        <rFont val="Helvetica Neue"/>
        <family val="2"/>
      </rPr>
      <t>G-Mean</t>
    </r>
    <r>
      <rPr>
        <sz val="10"/>
        <rFont val="Helvetica Neue"/>
        <family val="2"/>
      </rPr>
      <t xml:space="preserve">
DT: 54.3%;
LDA: 51.6%;
LR: 52.7%;
NB: 35.5%;
kNN: 62.5%;
BT: 59.6%;
SVM: 28.6%;
Optimized classifiers
DT*: 57.9%;
DA*: 63.3%;
NB*: 64.4%;
KNN*: 63.6%;
ensamble DT*: 53.4%;
SVM*: 29.8%</t>
    </r>
  </si>
  <si>
    <t>Lim et al., (2019)</t>
  </si>
  <si>
    <t>Airflow signals acquired during negative pressure (NP) application were used directly, without any signal conditioning. Feature extraction was performed using a sliding window of 200 data points (4 seconds) with a 50° overlap. Features were then normalized by their maximum value for each subject. The following features were computed from each window: Peak-to-peak amplitude (difference between maximum and minimum values per window); root mean square; integral of the absolute values (computed using the trapezoidal method);  zero crossing rate; standard deviation of the first derivative; mean value</t>
  </si>
  <si>
    <t xml:space="preserve">LR
Mouth NP: -5 cmH2O
AHI&gt;5: 0.38;
AHI&gt;10: 0.28;
AHI&gt;15: 0.56;
AHI&gt;20: 0.65
Mouth NP: -10 cmH2O
AHI&gt;5: 0.15;
AHI&gt;10: 0.43;
AHI&gt;15: 0.40;
AHI&gt;20: 0.28
Nose NP: -5 cmH2O
AHI&gt;5: 0.37;
AHI&gt;10: 0.36;
AHI&gt;15: 0.35;
AHI&gt;20: 0.27
Mouth NP: -10 cmH2O
AHI&gt;5: 0.39;
AHI&gt;10: 0.46;
AHI&gt;15: 0.55;
AHI&gt;20: 0.40
SVM
Mouth NP: -5 cmH2O
AHI&gt;5: 0.34;
AHI&gt;10: 0.45;
AHI&gt;15: 0.52;
AHI&gt;20: 0.63
Mouth NP: -10 cmH2O
AHI&gt;5: 0.50;
AHI&gt;10: 0.26;
AHI&gt;15: 0.47;
AHI&gt;20: 0.39
Nose NP: -5 cmH2O
AHI&gt;5: 0.49;
AHI&gt;10: 0.58;
AHI&gt;15: 0.62;
AHI&gt;20: 0.62
Mouth NP: -10 cmH2O
AHI&gt;5: 0.41;
AHI&gt;10: 0.56;
AHI&gt;15: 0.55;
AHI&gt;20: 0.64
RF
Mouth NP: -5 cmH2O
AHI&gt;5: 0.56;
AHI&gt;10: 0.41;
AHI&gt;15: 0.49;
AHI&gt;20: 0.55
Mouth NP: -10 cmH2O
AHI&gt;5: 0.41;
AHI&gt;10: 0.45;
AHI&gt;15: 0.45;
AHI&gt;20: 0.45
Nose NP: -5 cmH2O
AHI&gt;5: 0.62;
AHI&gt;10: 0.81;
AHI&gt;15: 0.45;
AHI&gt;20: 0.36
Mouth NP: -10 cmH2O
AHI&gt;5: 0.37;
AHI&gt;10: 0.65;
AHI&gt;15: 0.71;
AHI&gt;20: 0.54
</t>
  </si>
  <si>
    <t>Ting et al., (2014)</t>
  </si>
  <si>
    <t>sex, age, Average SBP</t>
  </si>
  <si>
    <t>93.2%</t>
  </si>
  <si>
    <t xml:space="preserve"> 0.99</t>
  </si>
  <si>
    <t>96.9%</t>
  </si>
  <si>
    <t>98.2%</t>
  </si>
  <si>
    <t>97.5%</t>
  </si>
  <si>
    <t>95.1%</t>
  </si>
  <si>
    <t>Sutherland et al., (2016)</t>
  </si>
  <si>
    <t>training set
AUROC: 0.95
PRAUC: 0.87
test set
AUROC: 0.92
PRAUC: 0.89</t>
  </si>
  <si>
    <t>LR AUROC: 0.77;
CART AUROC: 0.81</t>
  </si>
  <si>
    <t>LR: 76.4%;
CART: 75%</t>
  </si>
  <si>
    <t>Lin et al., (2019)</t>
  </si>
  <si>
    <t>sex; BMI; updated Friedman tongue position; tonsil size grading</t>
  </si>
  <si>
    <t>AUROC
AHI≥5: 0.80;
AHI≥15: 0.82</t>
  </si>
  <si>
    <t>Del Brutto et al., (2020)</t>
  </si>
  <si>
    <t>Neck grasp</t>
  </si>
  <si>
    <t>0.53</t>
  </si>
  <si>
    <t>83.3%</t>
  </si>
  <si>
    <t>39.6%</t>
  </si>
  <si>
    <t>Haberfeld et al., (2020)</t>
  </si>
  <si>
    <t>sex; age; BMI; waist circumference; neck circumference; hip size; modified Friedman score; snoring status; ESS; daytime sleepiness</t>
  </si>
  <si>
    <t>Males: 
SVM: 67.9%;
LR: 67.4%;
Females:
SVM: 61.1%;
LR: 60.9%</t>
  </si>
  <si>
    <t xml:space="preserve">OSA positive females
SVM: 0.68;
LR: 0.60;
OSA positive males
SVM: 0.70;
LR: 0.70;
OSA negative females
SVM: 0.60;
LR: 0.63;
OSA negative males
SVM: 0.60;
LR: 0.60
</t>
  </si>
  <si>
    <t xml:space="preserve">OSA positive females
SVM: 0.56;
LR: 0.60;
OSA positive males
SVM: 0.86;
LR: 0.86;
OSA negative females
SVM: 0.68;
LR: 0.66;
OSA negative males
SVM: 0.35;
LR: 0.36
</t>
  </si>
  <si>
    <t>OSA positive females
SVM: 0.60;
LR: 0.56;
OSA positive males
SVM: 0.77;
LR: 0.77;
OSA negative females
SVM: 0.61;
LR: 0.63;
OSA negative males
SVM: 0.77;
LR: 0.77</t>
  </si>
  <si>
    <t>Hang et al., (2015)</t>
  </si>
  <si>
    <t xml:space="preserve">ODI features: ODI2T; ODI3 (ODI3T); ODI4T; ODI4A, where T and A are two different baselines.
A: mean of all-night oxygen
T: the  mean of the top 20% of oxyhemoglobin saturation values over the 1 min preceding the scanned oxyhemoglobin value </t>
  </si>
  <si>
    <t>AUROC
AHI≥15: 0.92;
AHI≥30: 0.95-0.96</t>
  </si>
  <si>
    <t>AHI≥15: 0.87;
AHI≥30: 0.90-0.91</t>
  </si>
  <si>
    <t>AHI≥15: 088-0.89;
AHI≥30: 0.89-0.90</t>
  </si>
  <si>
    <t>AHI≥15: 0.86-0.87;
AHI≥30: 0.91-0.93</t>
  </si>
  <si>
    <t>Ustun et al., (2016)</t>
  </si>
  <si>
    <t>age; sex; BMI; diabetes; hypertension; smoking</t>
  </si>
  <si>
    <t>extractable features: 0.79</t>
  </si>
  <si>
    <t>extractable features: 64.2%</t>
  </si>
  <si>
    <t>extractable features:77%</t>
  </si>
  <si>
    <t>extractable features: 2.8</t>
  </si>
  <si>
    <t>extractable features: 0.46</t>
  </si>
  <si>
    <t>Ferreira-Santos et al., (2017)</t>
  </si>
  <si>
    <t>AUROC:
NB39: 0.72;
TAN39: 0.79;
NB13: 0.75;
TAN13: 0.76</t>
  </si>
  <si>
    <t>NB39: 68.2%;
TAN39: 72.6%;
NB13: 68.8%;
TAN13: 69.9%</t>
  </si>
  <si>
    <t>NB39: 75.0%;
TAN39: 81.7%;
NB13: 75.8%;
TAN13: 81.2%</t>
  </si>
  <si>
    <t>NB39: 56.0%;
TAN39: 54.8%;
NB13: 55.3%;
TAN13: 47.8%</t>
  </si>
  <si>
    <t>Liu et al., (2017)</t>
  </si>
  <si>
    <t>BMI; neck circumference; waist circumference</t>
  </si>
  <si>
    <t xml:space="preserve">Female 
AHI≥15: 82.2%;
AHI≥30: 91.3%
Male
AHI≥15: 66.5%;
AHI≥30: 66.4%
AHI≥30: </t>
  </si>
  <si>
    <t>Female 
AHI≥15: 82.2%;
AHI≥30: 91.3%
Male
AHI≥15: 66.5%;
AHI≥30: 66.4%
AHI≥30: 81.7%</t>
  </si>
  <si>
    <t xml:space="preserve">Female 
AHI≥15: 3.55;
AHI≥30: 3.96
Male
AHI≥15: 7.8;
AHI≥30: 3.78
AHI≥30: </t>
  </si>
  <si>
    <t xml:space="preserve">Female 
AHI≥15: 0.23;
AHI≥30: 0.11
Male
AHI≥15: 0.37;
AHI≥30: 0.41
AHI≥30: </t>
  </si>
  <si>
    <t>Manoccheri et al., (2018)</t>
  </si>
  <si>
    <t>sex; waist circumference; neck circumference; snoring status; sleep apnea; ESS</t>
  </si>
  <si>
    <t>LR: 74%;
DT: 0.76%</t>
  </si>
  <si>
    <t>LR: 69%;
DT: 67%</t>
  </si>
  <si>
    <t>LR: 78%;
DT: 81%</t>
  </si>
  <si>
    <t>LR: 76%;
DT: 81%</t>
  </si>
  <si>
    <t>age; neck circumference, heart disease, snoring status, ESS</t>
  </si>
  <si>
    <t>LR: 73%;
SVM: 80%</t>
  </si>
  <si>
    <t>LR: 78%;
SVM: 71%</t>
  </si>
  <si>
    <t>LR: 70%;
SVM: 85%</t>
  </si>
  <si>
    <t>LR: 60%;
SVM: 74%</t>
  </si>
  <si>
    <t>LR: 85%;
SVM: 83%</t>
  </si>
  <si>
    <t>289 features were selected by the ElasticNet algorithm, of which snoring was the major factor
23 features correlated with ease of waking up on weekday morningsm with early awakenings and likelihood of falling asleep in a passive/comfortable state
ESS and FOSQ</t>
  </si>
  <si>
    <t>Xu et al., (2019)</t>
  </si>
  <si>
    <t>age; sex; BMI; neck circumference; waist circumference; glucose; insulin; apolipoprotein B </t>
  </si>
  <si>
    <t>0.84</t>
  </si>
  <si>
    <t>Ferreira-Santos et al., (2019)</t>
  </si>
  <si>
    <t>sex; age; BMI; ethnicity; neck circumference; abdominal circumference; craniofacial and upper airway abnormalities; daytime sleepiness; snoring; witnessed apnea; choking/gasping; refreshing sleep; restless sleep; mood alterations; concentration decrease; morning headaches; decreased libido; motor vehicle crashes; drivers; nocturia; alcohol; smoking; coffee; sedative use; family history/genetics; ESS; AHI; atrial fibrillation; stroke; myocardial infarction; arterial and pulmonary hypertensions; congestive heart failure; dibetes; dyslipidemia; renal failure; hypothyroidism; gastroesophageal reflux; depression/anxiety</t>
  </si>
  <si>
    <t>NB38: 67%;
TAN38: 68%;
NB6: 70%;
TAN 6: 68%</t>
  </si>
  <si>
    <t>NB38: 90%;
TAN38: 82%;
NB6: 94%;
TAN 6: 90%</t>
  </si>
  <si>
    <t>NB38: 23%;
TAN38: 38%;
NB6: 24%;
TAN 6: 24%</t>
  </si>
  <si>
    <t>Males: 
SVM: 0.61;
LR: 0.61;
Females:
SVM: 0.62;
LR: 0.61</t>
  </si>
  <si>
    <t xml:space="preserve">AUROC:
NB38: 0.69;
TAN38: 0.69;
NB6: 0.75;
TAN6: 0.64
</t>
  </si>
  <si>
    <t>Chen et al., (2021)</t>
  </si>
  <si>
    <t>sex; age; BMI; neck circumference; habitual snoring; type 2 diabetes</t>
  </si>
  <si>
    <t xml:space="preserve">AHI≥5: 0.86;
AHI≥15: 0.88;
AHI≥30: 0.86
</t>
  </si>
  <si>
    <t>AUROC
AHI≥5: 0.82;
AHI≥15: 0.80:
AHI≥30: 0.78</t>
  </si>
  <si>
    <t>AHI≥5: 68.7%;
AHI≥15: 79.6%;
AHI≥30: 89.1%</t>
  </si>
  <si>
    <t>AHI≥5: 87.4%; 
AHI≥15: 82.3%;
AHI≥30: 69.2%</t>
  </si>
  <si>
    <t>AHI≥5: 93.3%; 
AHI≥15: 79.6%;
AHI≥30: 55.2%</t>
  </si>
  <si>
    <t>AHI≥5: 52.2%; 
AHI≥15: 82.3%;
AHI≥30: 93.7%</t>
  </si>
  <si>
    <t>Karamanli et al., (2015)</t>
  </si>
  <si>
    <t>Tawaranurak et al., (2021)</t>
  </si>
  <si>
    <t>age; sex; BMI; waist circumference; neck circumference; smoking; drinking; lack of excercise; hypertension; snoring; breathing cessations during sleep; hypomnesia; ESS; BQ; SBQ</t>
  </si>
  <si>
    <t>BERLIN questionnaire; STOP-BANG questionnaire; Insomnia Severity Index; ESS; Brief Restless Legs Questionnaire; Patient Health Questionnaire-9; abnormal movements during sleep; disturbing dreams or nightmares; abdominal size; collar size; hip size.
sex; age; BMI; ethnicity; height; weight; atrial fibrillation; CAD/CHF; COPD; diabetes mellitus; hypertension; CVA; PTSD;</t>
  </si>
  <si>
    <t>age; BMI; neck circumference; hypertension; diabetes; six-item Likert response from four questions: "I am told I snore in my sleep", "I am told I stop breathing in my sleep", "I have or have been told that I have restless legs", "My desire or interest in sex is less than it used to be"</t>
  </si>
  <si>
    <t>Cricomental space area; mandibular width; mandibular plane angle; neck soft tissue area</t>
  </si>
  <si>
    <t>sex; BMI; neck circumference; waist circumference; hypertension; choking or apnea</t>
  </si>
  <si>
    <t>73.3%</t>
  </si>
  <si>
    <t>92.8%</t>
  </si>
  <si>
    <t>25.7%</t>
  </si>
  <si>
    <t>75.2%</t>
  </si>
  <si>
    <t>59.6%</t>
  </si>
  <si>
    <t>1.25</t>
  </si>
  <si>
    <t>0.28</t>
  </si>
  <si>
    <t>Mencar et al., (2020)</t>
  </si>
  <si>
    <t>sex; age;  BMI; heart disease; diabetes; FVC%; FEV1; FEV1/FVC; ESS; smoke status; falling asleep at the wheel; Mallampati score; choking; PaCO2; tiredness in the morning; hypertension; PaO2; reported apneas; snore status</t>
  </si>
  <si>
    <t>Park et al., (2021)</t>
  </si>
  <si>
    <t>age; sex; hypertension; diabetes mellitus; Berlin sleep questionnaire; ESS; tonsil and tongue position; medical examination</t>
  </si>
  <si>
    <t>With physical examination: 0.84;
without physical examination: 0.84</t>
  </si>
  <si>
    <t>With physical examination: 78%;
without physical examination: 75%</t>
  </si>
  <si>
    <t>With physical examination: 76%%;
without physical examination: 77%</t>
  </si>
  <si>
    <t>Ramesh et al., (2021)</t>
  </si>
  <si>
    <t>BMI; neck circumference; waist circumference; waist-to-height ratio; lipid accumulation product; excessive daytime sleepiness; daily snoring frequency; snoring volume</t>
  </si>
  <si>
    <t>8 features
XGB: 0.66;
LGBM: 0.66;
CB: 0.64;
RF: 0.67;
kNN: 0.66;
LR: 0.66;
SVM: 0.65
19 features:
XGB: 0.65;
LGBM: 0.68;
CB: 0.68;
RF: 0.65;
kNN: 0.62;
LR: 0.66;
SVM: 0.63</t>
  </si>
  <si>
    <t>8 features
XGB: 79.2%;
LGBM: 74.2%;
CB: 83.1%;
RF: 77.5%;
kNN: 77%;
LR: 80.9%;
SVM: 88.8%
19 features:
XGB: 78.7%;
LGBM: 73.6%;
CB: 77.5%;
RF: 73%;
kNN: 69.1%;
LR: 74.2%;
SVM: 77.5%</t>
  </si>
  <si>
    <t>8 features
XGB: 68.1%;
LGBM: 67.4%;
CB: 67.4%;
RF: 68.1%;
kNN: 67.1%;
LR: 67.7%;
SVM: 68.1%
19 features:
XGB: 69.4%;
LGBM: 68.4%;
CB: 69%;
RF: 65.8%;
kNN: 63.3%;
LR: 67.4%;
SVM: 65.2%</t>
  </si>
  <si>
    <t>8 features
XGB: 53.3%;
LGBM: 58.5%;
CB: 46.7%;
RF: 55.6%;
kNN: 54%;
LR: 50.4%;
SVM: 40.7%
19 features:
XGB: 57.8%;
LGBM: 61.5%;
CB: 57.8%;
RF: 56.3%;
kNN: 55.6%;
LR: 58.5%;
SVM: 49.6%</t>
  </si>
  <si>
    <t>8 features
XGB: 66.6%;
LGBM: 63.2%;
CB: 67.7%;
RF: 65.2%;
kNN: 64%;
LR: 66.7%;
SVM: 73.3%
19 features:
XGB: 67.2%;
LGBM: 63.8%;
CB: 66.6%;
RF: 61.3%;
kNN: 57.7%;
LR: 63.2%;
SVM: 62%</t>
  </si>
  <si>
    <t>8 features
XGB: 0.74;
LGBM: 0.72;
CB: 0.74;
RF: 0.73;
kNN: 0.73;
LR: 0.74;
SVM: 0.76
19 features:
XGB: 0.75;
LGBM: 0.73;
CB: 0.74;
RF: 0.71;
kNN: 0.68;
LR: 0.72;
SVM: 0.72</t>
  </si>
  <si>
    <t>AHI≥15:
DFT: 80%; WRD: 72%
SSA: 72%; OAHI: 70%; AB: 73%
AHI≥30:
DFT: 80%; WRD: 68%; SSA: 70%; OAHI: 74%; AB: 67%
AHI≥15 for male patients:
DFT: 81%; WRD: 75%; SSA: 71%; OAHI: 68%; AB: 73%
AHI≥30 for male patients:
DFT: 77%; WRD: 64%; SSA: 72%; OAHI: 68%; AB: 67%</t>
  </si>
  <si>
    <t>AHI≥15:
DFT: 0.75; WRD: 0.63; SSA: 0.64; OAHI: 0.69; AB: 0.94
AHI≥30:
DFT: 0.80; WRD: 0.67; SSA: 0.70; OAHI: 0.74; AB: 0.72
AHI≥15 for male patients:
DFT: 0.70; WRD: 0.60; SSA: 0.63; OAHI:0.65; AB: 0.94
AHI≥30 for male patients:
DFT: 0.75; WRD: 0.62; SSA: 0.71; OAHI: 0.68; AB: 0.79</t>
  </si>
  <si>
    <t>AHI≥15:
DFT: 0.76; WRD: 0.62; SSA: 0.67; OAHI: 0.67; AB: 0.75
AHI≥30:
DFT: 0.82; WRD: 0.68; SSA: 0.72; OAHI: 0.76; AB: 0.68
AHI≥15 for male patients:
DFT: 0.71; WRD: 0.60; SSA: 0.59; OAHI:0.64; AB: 0.76
AHI≥30 for male patients:
DFT: 0.80; WRD: 0.63; SSA: 0.71; OAHI: 0.69; AB: 0.70</t>
  </si>
  <si>
    <t>SVM 8-features: 0.65;
SVM 3-features: 0.62;
RF 5-features: 0.64</t>
  </si>
  <si>
    <t>SVM 8-features: 44.7%;
SVM 3-features: 44.7%;
RF 5-features: 44.1%</t>
  </si>
  <si>
    <t>SVM 8-features: 0.40;
SVM 3-features: 0.42;
RF 5-features: 0.44</t>
  </si>
  <si>
    <t>SABHIC2: 0.83;
STOP-BANG: 0.63</t>
  </si>
  <si>
    <t>SABHIC2: 92%
STOP-BANG: 49%</t>
  </si>
  <si>
    <t>SABHIC2: 75%
STOP-BANG: 63%</t>
  </si>
  <si>
    <t>SABHIC2: 3.65;
STOP-BANG: 2.14;</t>
  </si>
  <si>
    <t>SABHIC2: 0.112;
STOP-BANG: 0.665;</t>
  </si>
  <si>
    <t>AHI ≥15
LR: 76.5%
kNN: 72.8%
NB: 70.1%
SVM: 77.1%
RF: 80.2%
XGBoost: 78.3%
AHI ≥30
LR: 73.8%
kNN: 70.0%
NB: 70.5%
SVM: 74.0%
RF: 77.0%
XGBoost: 74.9%</t>
  </si>
  <si>
    <t>AHI ≥15
LR: 0.83
kNN: 0.80
NB: 0.76
SVM: 0.83
RF: 0.85
XGBoost: 0.84
AHI ≥30
LR:0.64
kNN: 0.53
NB: 0.64
SVM: 0.63
RF: 0.68
XGBoost: 0.66</t>
  </si>
  <si>
    <t>AHI ≥15
LR: 0.80
kNN: 0.82
NB: 0.71
SVM: 0.79
RF: 0.90
XGBoost: 0.88
AHI ≥30
LR:0.60
kNN: 0.43
NB: 0.67
SVM: 0.58
RF: 0.67
XGBoost: 0.63</t>
  </si>
  <si>
    <t>AHI ≥15
LR: 0.80
kNN: 0.78
NB: 0.81
SVM: 0.79
RF: 0.80
XGBoost: 0.81
AHI ≥30
LR:0.69
kNN: 0.68
NB: 0.61
SVM: 0.70
RF: 0.69
XGBoost: 0.70</t>
  </si>
  <si>
    <t>OSUNet: 70%
MNC: 93%
STOP-BANG: 97%</t>
  </si>
  <si>
    <t>OSUNet: 79%
MNC: 44%
STOP-BANG: 30%</t>
  </si>
  <si>
    <t>OSUNet: 82%
MNC: 69%
STOP-BANG: 65%</t>
  </si>
  <si>
    <t>OSUNet: 68%
MNC: 83%
STOP-BANG: 87%</t>
  </si>
  <si>
    <t>OSUNet: 3.35
MNC: 1.67
STOP-BANG: 1.38</t>
  </si>
  <si>
    <t>OSUNet: 0.38
MNC: 0.16
STOP-BANG: 0.12</t>
  </si>
  <si>
    <t>Bozkurt et al., (2017)</t>
  </si>
  <si>
    <t>sex; age; BMI; neck circumference; smoking; ESS; physical examination of: nasal cavity, soft palate/uvula, tonsil size, lateral pharyngeal wal, tongue base, lingual tonsil and micrognathial; Mallampati score</t>
  </si>
  <si>
    <t>Bayesian network: 63%;
LR: 59.5%;
DT: 60.1%;
RF: 60.9%;
NN: 55.6%</t>
  </si>
  <si>
    <t>Bayesian network: 91.7%;
LR: 87.7%;
DT: 86.8%;
RF: 85.6%;
NN: 86.7%</t>
  </si>
  <si>
    <t>Bayesian network: 0.88;
LR: 0.88;
DT: 0.88;
RF: 0.87;
NN: 0.87</t>
  </si>
  <si>
    <t>Bayesian network: 0.91;
LR: 0.84;
DT: 0.81;
RF:0.85;
NN: 0.61</t>
  </si>
  <si>
    <t>Bedoya et al., (2024)</t>
  </si>
  <si>
    <t>age; sex; BMI; ESS; smoking; hypertension; diabetes mellitus; COPD; asthma; gastrooesophageal reflux; rhinitis; deviated septum; CHF; coronary artery disease; arrythmias; Mallampati score; tonsils; OHSAS presence</t>
  </si>
  <si>
    <t>DT:71.7%;
RF: 89.2%;
NN: 66.5%;
Extra Trees: 89.6%</t>
  </si>
  <si>
    <t>DT:90.6%;
RF: 94.3%;
NN: 87.7%;
Extra Trees: 89.6%</t>
  </si>
  <si>
    <t>DT:52.8%;
RF: 84.0%;
NN: 45.3%;
Extra Trees: 89.6%</t>
  </si>
  <si>
    <t>DT:65.7%;
RF: 85.5%;
NN: 61.6%;
Extra Trees: 89.6%</t>
  </si>
  <si>
    <t>DT:84.8%;
RF: 93.7%;
NN: 78.7%;
Extra Trees: 89.6%</t>
  </si>
  <si>
    <t>Ge et al., (2024)</t>
  </si>
  <si>
    <t>age; sex; BMI; body weigth; height; RBC; PLT; MPV; PDW; HB; HCT; total cholesterol; triglycerices; LDL-C; HDL-C; HbA1C; systolic blood pressure, diastolic blood pressure; GPT; total bilirubin; GGT; creatinine; uric acid; common carotid artery plaque</t>
  </si>
  <si>
    <t>RF: 80.8%;
LR: 75%;
AdaBoost: 85.3%;
GradientBoosting: 83.9%;
Xgboost: 84.7%;
SVM: 87.1%;
MLP: 85.8%</t>
  </si>
  <si>
    <t>RF: 0.80;
LR: 0.74;
AdaBoost: 0.85;
GradientBoosting: 0.83;
Xgboost: 0.84;
SVM: 0.86;
MLP: 0.94</t>
  </si>
  <si>
    <t>Positive
NB39: 0.78;
TAN39: 0.79;
NB13: 0.77;
TAN13: 0.76
Negative
NB39: 0.55;
TAN39: 0.63;
NB13: 0.56;
TAN13: 0.59</t>
  </si>
  <si>
    <t>Positive
NB38: 0.69;
TAN38: 0.72;
NB6: 0.7;
TAN6: 0.7
Negative
NB39: 0.54;
TAN39: 0.53;
NB13: 0.68;
TAN13: 0.57</t>
  </si>
  <si>
    <t>RF: 0.76;
LR: 0.69;
AdaBoost: 0.83;
GBM: 0.81;
Xgboost: 0.82;
SVM: 0.85;
MLP: 0.82</t>
  </si>
  <si>
    <t>RF: 0.7;
LR: 0.66;
AdaBoost: 0.79;
GBM: 0.76;
Xgboost: 0.77;
SVM: 0.81;
MLP: 0.75</t>
  </si>
  <si>
    <t>RF: 0.83;
LR: 0.73;
AdaBoost: 0.86;
GBM: 0.85;
Xgboost: 0.86;
SVM: 0.89;
MLP: 0.89</t>
  </si>
  <si>
    <t>tutto</t>
  </si>
  <si>
    <t>min auc</t>
  </si>
  <si>
    <t>max auc</t>
  </si>
  <si>
    <t>mean auc</t>
  </si>
  <si>
    <t>min acc</t>
  </si>
  <si>
    <t>max acc</t>
  </si>
  <si>
    <t>mean acc</t>
  </si>
  <si>
    <t>bedoya</t>
  </si>
  <si>
    <t>bozkurt</t>
  </si>
  <si>
    <t>chen</t>
  </si>
  <si>
    <t>del brutto</t>
  </si>
  <si>
    <t>ferreira santos</t>
  </si>
  <si>
    <t>ge</t>
  </si>
  <si>
    <t>haberfeld</t>
  </si>
  <si>
    <t>holfinger</t>
  </si>
  <si>
    <t>hsu</t>
  </si>
  <si>
    <t>huang</t>
  </si>
  <si>
    <t>solo OSA</t>
  </si>
  <si>
    <t>karamanli</t>
  </si>
  <si>
    <t>hou</t>
  </si>
  <si>
    <t>keshavarez</t>
  </si>
  <si>
    <t>kaun</t>
  </si>
  <si>
    <t xml:space="preserve">lin </t>
  </si>
  <si>
    <t>liu</t>
  </si>
  <si>
    <t>maniaci</t>
  </si>
  <si>
    <t>manoccheri</t>
  </si>
  <si>
    <t>park</t>
  </si>
  <si>
    <t>ramesh</t>
  </si>
  <si>
    <t>schwarz</t>
  </si>
  <si>
    <t>shi</t>
  </si>
  <si>
    <t>stretch</t>
  </si>
  <si>
    <t>sutherland</t>
  </si>
  <si>
    <t>tawaranuk</t>
  </si>
  <si>
    <t>ting</t>
  </si>
  <si>
    <t>tsai</t>
  </si>
  <si>
    <t>ustun</t>
  </si>
  <si>
    <t>xu</t>
  </si>
  <si>
    <t>zhang</t>
  </si>
  <si>
    <t>tutti insieme</t>
  </si>
  <si>
    <t>AUROC: 0.69</t>
  </si>
  <si>
    <t>Female 
AHI≥15: 0.87;
AHI≥30: 0.92
Male
AHI≥15: 0.85;
AHI≥30: 0.81</t>
  </si>
  <si>
    <t>Female 
AHI≥15: 78.0%;
AHI≥30: 78.7%
Male
AHI≥15: 72.5%;
AHI≥30: 73.5%</t>
  </si>
  <si>
    <t>RF: 73%
SVM: 77%</t>
  </si>
  <si>
    <t xml:space="preserve">training set: 87.5%
test set: 84.2%
</t>
  </si>
  <si>
    <t>Manoochehri et al., (2018)</t>
  </si>
  <si>
    <t>Sheta et al., (2021)</t>
  </si>
  <si>
    <t>LR: 0.83;
SVM: 0.84;
NN: 0.83</t>
  </si>
  <si>
    <t>Talukder et al., (2024)</t>
  </si>
  <si>
    <t>Age; sex; weight; blood oxygen saturation; heart rate and respiratory rate</t>
  </si>
  <si>
    <t>AUROC
AHI≥15: 0.64-0.72</t>
  </si>
  <si>
    <t>AHI≥15: 59.9-76.7%</t>
  </si>
  <si>
    <t>AHI≥15: 66.7-71.8%</t>
  </si>
  <si>
    <t>AHI≥15: 56.7-78.8%</t>
  </si>
  <si>
    <t>AHI≥15: 0.64-0.67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</si>
</sst>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2"/>
      <color theme="1"/>
      <name val="Calibri"/>
      <family val="2"/>
      <scheme val="minor"/>
    </font>
    <font>
      <sz val="10"/>
      <color rgb="FF000000"/>
      <name val="Helvetica Neue"/>
      <family val="2"/>
    </font>
    <font>
      <sz val="10"/>
      <name val="Helvetica Neue"/>
      <family val="2"/>
    </font>
    <font>
      <i/>
      <sz val="10"/>
      <color rgb="FF000000"/>
      <name val="Helvetica Neue"/>
      <family val="2"/>
    </font>
    <font>
      <b/>
      <sz val="14"/>
      <color theme="9"/>
      <name val="Calibri"/>
      <family val="2"/>
      <scheme val="minor"/>
    </font>
    <font>
      <b/>
      <sz val="14"/>
      <color theme="8"/>
      <name val="Calibri"/>
      <family val="2"/>
      <scheme val="minor"/>
    </font>
    <font>
      <b/>
      <sz val="14"/>
      <color theme="7"/>
      <name val="Calibri"/>
      <family val="2"/>
      <scheme val="minor"/>
    </font>
    <font>
      <b/>
      <sz val="14"/>
      <color theme="5"/>
      <name val="Calibri"/>
      <family val="2"/>
      <scheme val="minor"/>
    </font>
    <font>
      <b/>
      <sz val="14"/>
      <color theme="4"/>
      <name val="Calibri"/>
      <family val="2"/>
      <scheme val="minor"/>
    </font>
    <font>
      <b/>
      <sz val="14"/>
      <color theme="6"/>
      <name val="Calibri"/>
      <family val="2"/>
      <scheme val="minor"/>
    </font>
    <font>
      <sz val="10"/>
      <name val="Helvetica Neue"/>
      <family val="2"/>
    </font>
    <font>
      <sz val="8"/>
      <name val="Calibri"/>
      <family val="2"/>
      <scheme val="minor"/>
    </font>
    <font>
      <b/>
      <sz val="10"/>
      <name val="Helvetica Neue"/>
      <family val="2"/>
    </font>
    <font>
      <sz val="10"/>
      <color rgb="FF333333"/>
      <name val="Helvetica Neue"/>
      <family val="2"/>
    </font>
    <font>
      <sz val="10"/>
      <name val="Helvetica Neue"/>
      <family val="2"/>
    </font>
    <font>
      <b/>
      <sz val="11"/>
      <color theme="1"/>
      <name val="Calibri"/>
      <family val="2"/>
      <scheme val="minor"/>
    </font>
    <font>
      <sz val="10"/>
      <name val="Calibri (Corpo)"/>
    </font>
    <font>
      <sz val="10"/>
      <name val="Helvetica Neue"/>
    </font>
  </fonts>
  <fills count="2">
    <fill>
      <patternFill patternType="none"/>
    </fill>
    <fill>
      <patternFill patternType="gray125"/>
    </fill>
  </fills>
  <borders count="1">
    <border>
      <left/>
      <right/>
      <top/>
      <bottom/>
      <diagonal/>
    </border>
  </borders>
  <cellStyleXfs count="1">
    <xf numFmtId="0" fontId="0" fillId="0" borderId="0"/>
  </cellStyleXfs>
  <cellXfs count="34">
    <xf numFmtId="0" fontId="0" fillId="0" borderId="0" xfId="0"/>
    <xf numFmtId="0" fontId="16" fillId="0" borderId="0" xfId="0" applyFont="1"/>
    <xf numFmtId="2" fontId="0" fillId="0" borderId="0" xfId="0" applyNumberFormat="1" applyAlignment="1">
      <alignment horizontal="center" vertical="center"/>
    </xf>
    <xf numFmtId="0" fontId="6" fillId="0" borderId="0" xfId="0" applyFont="1" applyAlignment="1">
      <alignment vertical="center"/>
    </xf>
    <xf numFmtId="0" fontId="1" fillId="0" borderId="0" xfId="0" applyFont="1" applyAlignment="1">
      <alignment horizontal="center" vertical="center" wrapText="1"/>
    </xf>
    <xf numFmtId="0" fontId="1" fillId="0" borderId="0" xfId="0" quotePrefix="1" applyFont="1" applyAlignment="1">
      <alignment horizontal="center" vertical="center" wrapText="1"/>
    </xf>
    <xf numFmtId="0" fontId="3" fillId="0" borderId="0" xfId="0" applyFont="1" applyAlignment="1">
      <alignment horizontal="left" vertical="center" wrapText="1"/>
    </xf>
    <xf numFmtId="0" fontId="13" fillId="0" borderId="0" xfId="0" applyFont="1" applyAlignment="1">
      <alignment horizontal="left" vertical="center" wrapText="1"/>
    </xf>
    <xf numFmtId="9" fontId="3" fillId="0" borderId="0" xfId="0" applyNumberFormat="1" applyFont="1" applyAlignment="1">
      <alignment horizontal="left" vertical="center" wrapText="1"/>
    </xf>
    <xf numFmtId="0" fontId="3" fillId="0" borderId="0" xfId="0" applyFont="1" applyAlignment="1">
      <alignment vertical="top" wrapText="1"/>
    </xf>
    <xf numFmtId="0" fontId="2" fillId="0" borderId="0" xfId="0" applyFont="1" applyAlignment="1">
      <alignment horizontal="left" vertical="center" wrapText="1"/>
    </xf>
    <xf numFmtId="10" fontId="3" fillId="0" borderId="0" xfId="0" applyNumberFormat="1" applyFont="1" applyAlignment="1">
      <alignment horizontal="left" vertical="center" wrapText="1"/>
    </xf>
    <xf numFmtId="0" fontId="17" fillId="0" borderId="0" xfId="0" applyFont="1" applyAlignment="1">
      <alignment vertical="center" wrapText="1"/>
    </xf>
    <xf numFmtId="0" fontId="14" fillId="0" borderId="0" xfId="0" applyFont="1" applyAlignment="1">
      <alignment horizontal="left" vertical="center" wrapText="1"/>
    </xf>
    <xf numFmtId="0" fontId="5" fillId="0" borderId="0" xfId="0" applyFont="1" applyAlignment="1">
      <alignment vertical="center"/>
    </xf>
    <xf numFmtId="0" fontId="11" fillId="0" borderId="0" xfId="0" applyFont="1" applyAlignment="1">
      <alignment horizontal="left" vertical="center" wrapText="1"/>
    </xf>
    <xf numFmtId="10" fontId="11" fillId="0" borderId="0" xfId="0" applyNumberFormat="1" applyFont="1" applyAlignment="1">
      <alignment horizontal="left" vertical="center" wrapText="1"/>
    </xf>
    <xf numFmtId="10" fontId="3" fillId="0" borderId="0" xfId="0" applyNumberFormat="1" applyFont="1" applyAlignment="1">
      <alignment vertical="top" wrapText="1"/>
    </xf>
    <xf numFmtId="0" fontId="10" fillId="0" borderId="0" xfId="0" applyFont="1" applyAlignment="1">
      <alignment vertical="center"/>
    </xf>
    <xf numFmtId="0" fontId="3" fillId="0" borderId="0" xfId="0" applyFont="1"/>
    <xf numFmtId="0" fontId="7" fillId="0" borderId="0" xfId="0" applyFont="1" applyAlignment="1">
      <alignment vertical="center"/>
    </xf>
    <xf numFmtId="0" fontId="15" fillId="0" borderId="0" xfId="0" applyFont="1" applyAlignment="1">
      <alignment horizontal="left" vertical="center" wrapText="1"/>
    </xf>
    <xf numFmtId="0" fontId="18" fillId="0" borderId="0" xfId="0" applyFont="1" applyAlignment="1">
      <alignment horizontal="left"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center" vertical="center"/>
    </xf>
    <xf numFmtId="0" fontId="18" fillId="0" borderId="0" xfId="0" applyFont="1" applyFill="1" applyAlignment="1">
      <alignment horizontal="left" vertical="center" wrapText="1"/>
    </xf>
    <xf numFmtId="0" fontId="13" fillId="0" borderId="0" xfId="0" quotePrefix="1" applyFont="1" applyFill="1" applyAlignment="1">
      <alignment horizontal="left" vertical="center" wrapText="1"/>
    </xf>
    <xf numFmtId="0" fontId="3" fillId="0" borderId="0" xfId="0" applyFont="1" applyFill="1" applyAlignment="1">
      <alignment horizontal="left" vertical="center" wrapText="1"/>
    </xf>
    <xf numFmtId="0" fontId="1" fillId="0" borderId="0" xfId="0" quotePrefix="1" applyFont="1" applyFill="1" applyAlignment="1">
      <alignment horizontal="center" vertical="center" wrapText="1"/>
    </xf>
    <xf numFmtId="0" fontId="1" fillId="0" borderId="0" xfId="0" applyFont="1" applyFill="1" applyAlignment="1">
      <alignment horizontal="center" vertical="center" wrapText="1"/>
    </xf>
  </cellXfs>
  <cellStyles count="1">
    <cellStyle name="Normale" xfId="0" builtinId="0"/>
  </cellStyles>
  <dxfs count="81">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0"/>
        <color auto="1"/>
        <name val="Helvetica Neue"/>
        <family val="2"/>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strike val="0"/>
        <outline val="0"/>
        <shadow val="0"/>
        <u val="none"/>
        <vertAlign val="baseline"/>
        <sz val="10"/>
        <color auto="1"/>
        <name val="Helvetica Neue"/>
        <scheme val="none"/>
      </font>
      <fill>
        <patternFill patternType="none">
          <fgColor indexed="64"/>
          <bgColor auto="1"/>
        </patternFill>
      </fill>
      <alignment horizontal="left"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fill>
        <patternFill patternType="none">
          <fgColor indexed="64"/>
          <bgColor auto="1"/>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CDDBE5C-0125-47FB-857E-CEDFE174C2EF}" name="Tabella35" displayName="Tabella35" ref="A2:L36" totalsRowShown="0" headerRowDxfId="80" dataDxfId="79">
  <autoFilter ref="A2:L36" xr:uid="{CCDDBE5C-0125-47FB-857E-CEDFE174C2EF}"/>
  <sortState xmlns:xlrd2="http://schemas.microsoft.com/office/spreadsheetml/2017/richdata2" ref="A3:N36">
    <sortCondition ref="A2:A36"/>
  </sortState>
  <tableColumns count="12">
    <tableColumn id="1" xr3:uid="{133681AB-A0A8-4815-A5B8-6254ED65C56F}" name="Author (year)" dataDxfId="78"/>
    <tableColumn id="2" xr3:uid="{33F8646D-1344-43A8-8C1E-17C1E5EA88A0}" name="Features extracted" dataDxfId="77"/>
    <tableColumn id="3" xr3:uid="{B76FEF2F-F68D-4B81-B736-0B1DCE4B3E50}" name="AUC" dataDxfId="76"/>
    <tableColumn id="4" xr3:uid="{4EEAB39E-8706-4DA4-90D5-DE823076343C}" name="Accuracy" dataDxfId="75"/>
    <tableColumn id="5" xr3:uid="{465527DB-E1D0-404E-ADC7-4CD9CAB8AD21}" name="Sensitivity" dataDxfId="74"/>
    <tableColumn id="6" xr3:uid="{073BA9DF-7A6B-4B22-974E-92CD5CD8C281}" name="Specificity" dataDxfId="73"/>
    <tableColumn id="9" xr3:uid="{E3ED72A7-1B9F-4DBE-9B4A-EB1AF82E5142}" name="PPV" dataDxfId="72"/>
    <tableColumn id="7" xr3:uid="{52A11E75-5A50-4B62-A962-D96288A57228}" name="NPV" dataDxfId="71"/>
    <tableColumn id="10" xr3:uid="{023E8565-8901-4857-9DA8-4D8FB7A51A80}" name="F1" dataDxfId="70"/>
    <tableColumn id="11" xr3:uid="{49CFE5B2-0B20-4F0A-B709-83EC23B5413C}" name="Precision" dataDxfId="8"/>
    <tableColumn id="12" xr3:uid="{22458F77-3993-4B0F-9BC1-A72C46E33B39}" name="+LR" dataDxfId="7"/>
    <tableColumn id="13" xr3:uid="{B37F00FD-2EBF-4044-9869-DDA9B7100EE8}" name="-LR" dataDxfId="6"/>
  </tableColumns>
  <tableStyleInfo name="TableStyleLight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A43C7831-C410-4768-8964-476B8280CBF5}" name="Tabella3510" displayName="Tabella3510" ref="A40:M46" totalsRowShown="0" headerRowDxfId="69" dataDxfId="68">
  <autoFilter ref="A40:M46" xr:uid="{A43C7831-C410-4768-8964-476B8280CBF5}"/>
  <sortState xmlns:xlrd2="http://schemas.microsoft.com/office/spreadsheetml/2017/richdata2" ref="A41:N46">
    <sortCondition ref="A2:A36"/>
  </sortState>
  <tableColumns count="13">
    <tableColumn id="1" xr3:uid="{ED9FC665-0A0D-48D2-AEA5-58FCE7F0ECEC}" name="Author (year)" dataDxfId="67"/>
    <tableColumn id="2" xr3:uid="{7721AF8F-4D1A-4A59-BBE1-A7538AF43237}" name="Features extracted" dataDxfId="66"/>
    <tableColumn id="3" xr3:uid="{D04E61C1-DA60-48E6-B60F-84F0E3E4B2A6}" name="AUC" dataDxfId="65"/>
    <tableColumn id="4" xr3:uid="{3A731BBF-CF9C-48BF-AC1F-41B59625E35F}" name="Accuracy" dataDxfId="64"/>
    <tableColumn id="5" xr3:uid="{FA16439F-8653-44DE-A7CD-FC348AD47F01}" name="Sensitivity" dataDxfId="63"/>
    <tableColumn id="6" xr3:uid="{BD7020D3-8273-4516-BB1A-17CD59561853}" name="Specificity" dataDxfId="62"/>
    <tableColumn id="9" xr3:uid="{29BF563D-1145-4E1E-807A-F8FE7D606782}" name="PPV" dataDxfId="61"/>
    <tableColumn id="7" xr3:uid="{871ED0B4-2CC3-4DF1-9EC9-F6CCC86EC26F}" name="NPV" dataDxfId="60"/>
    <tableColumn id="10" xr3:uid="{4ED436F1-1C4F-4B2C-BBB7-F7A2BADF7AD8}" name="F1" dataDxfId="59"/>
    <tableColumn id="11" xr3:uid="{E31C19DA-97EE-422D-9E85-088783C7569F}" name="Precision" dataDxfId="5"/>
    <tableColumn id="12" xr3:uid="{CD2AD188-75E2-4312-9729-DB9A7C9B0F7F}" name="+LR" dataDxfId="4"/>
    <tableColumn id="13" xr3:uid="{D7432909-FB1C-4E15-BB7A-BDF769051726}" name="-LR" dataDxfId="3"/>
    <tableColumn id="14" xr3:uid="{1BD5D914-D163-4DEE-8C66-853417337FDF}" name="Other performance indexes" dataDxfId="2"/>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B6B1B5C-5C19-4B5F-BACA-B4E744743255}" name="Tabella3511" displayName="Tabella3511" ref="A50:J59" totalsRowShown="0" headerRowDxfId="58" dataDxfId="57">
  <autoFilter ref="A50:J59" xr:uid="{8B6B1B5C-5C19-4B5F-BACA-B4E744743255}"/>
  <sortState xmlns:xlrd2="http://schemas.microsoft.com/office/spreadsheetml/2017/richdata2" ref="A51:N59">
    <sortCondition ref="A2:A36"/>
  </sortState>
  <tableColumns count="10">
    <tableColumn id="1" xr3:uid="{0C7F598E-3A61-409C-A2F3-93A44DDFDAC6}" name="Author (year)" dataDxfId="56"/>
    <tableColumn id="2" xr3:uid="{177C842F-E7E9-4726-8AD2-AEBF1130C3C0}" name="Features extracted" dataDxfId="55"/>
    <tableColumn id="3" xr3:uid="{508139C3-B625-401D-829F-A22BC8098BF2}" name="AUC" dataDxfId="54"/>
    <tableColumn id="4" xr3:uid="{53ABB0EE-1826-46E2-B1E6-649DDB809A9B}" name="Accuracy" dataDxfId="53"/>
    <tableColumn id="5" xr3:uid="{182BF109-247B-4C7E-ABC6-BD43039F7A22}" name="Sensitivity" dataDxfId="52"/>
    <tableColumn id="6" xr3:uid="{2AABCE74-0921-4D71-B6BD-BB28125405C7}" name="Specificity" dataDxfId="51"/>
    <tableColumn id="9" xr3:uid="{35FE5F5B-98FD-4D89-B945-4B40CBC22AD2}" name="PPV" dataDxfId="50"/>
    <tableColumn id="7" xr3:uid="{7B556296-F213-4271-A6C6-5196B79A75BF}" name="F1" dataDxfId="49"/>
    <tableColumn id="10" xr3:uid="{49F5C6CB-5837-4B93-B0C0-6C80B33AD75C}" name="Precision" dataDxfId="48"/>
    <tableColumn id="11" xr3:uid="{8CF0BEEB-76A3-44CA-814E-512E807E0C61}" name="Other performance indexes" dataDxfId="47"/>
  </tableColumns>
  <tableStyleInfo name="TableStyleLight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EDC09D35-BD91-48FB-BEF4-8D11E7596F9A}" name="Tabella3512" displayName="Tabella3512" ref="A63:K70" totalsRowShown="0" headerRowDxfId="46" dataDxfId="45">
  <autoFilter ref="A63:K70" xr:uid="{EDC09D35-BD91-48FB-BEF4-8D11E7596F9A}"/>
  <sortState xmlns:xlrd2="http://schemas.microsoft.com/office/spreadsheetml/2017/richdata2" ref="A64:N70">
    <sortCondition ref="A2:A36"/>
  </sortState>
  <tableColumns count="11">
    <tableColumn id="1" xr3:uid="{99CDCEB8-6E03-4727-9C75-9E8F233A73DF}" name="Author (year)" dataDxfId="44"/>
    <tableColumn id="2" xr3:uid="{0494681A-D0F8-4AC6-922A-6C55449AA949}" name="Features extracted" dataDxfId="43"/>
    <tableColumn id="3" xr3:uid="{424C5034-70E4-4D1A-B44E-A50A78AF694A}" name="AUC" dataDxfId="42"/>
    <tableColumn id="4" xr3:uid="{F6D3E916-4A32-4957-BB1F-842EADAF9F23}" name="Accuracy" dataDxfId="41"/>
    <tableColumn id="5" xr3:uid="{9B968B89-C5E9-4F71-A99E-C2D5B986EA12}" name="Sensitivity" dataDxfId="40"/>
    <tableColumn id="6" xr3:uid="{9E8BC807-3F45-4526-B99E-99AC5FFF9154}" name="Specificity" dataDxfId="39"/>
    <tableColumn id="9" xr3:uid="{6A51A88C-D41B-49DB-9A0B-1E96A1B34E71}" name="PPV" dataDxfId="38"/>
    <tableColumn id="7" xr3:uid="{836A22D5-37A1-4DB5-B233-39711A1027F5}" name="NPV" dataDxfId="37"/>
    <tableColumn id="10" xr3:uid="{88F708A0-8489-409D-B301-19DF74C4AE0E}" name="F1" dataDxfId="36"/>
    <tableColumn id="11" xr3:uid="{72B3D5CF-6D19-4558-9F52-AE8378CC861B}" name="Precision" dataDxfId="1"/>
    <tableColumn id="12" xr3:uid="{64032FE5-2B8F-42F6-9BF3-21C8F6440024}" name="Other performance indexes" dataDxfId="0"/>
  </tableColumns>
  <tableStyleInfo name="TableStyleLight3"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B24EB10-0A7E-413C-9E42-AC567483035C}" name="Tabella3513" displayName="Tabella3513" ref="A74:L79" totalsRowShown="0" headerRowDxfId="35" dataDxfId="34">
  <autoFilter ref="A74:L79" xr:uid="{0B24EB10-0A7E-413C-9E42-AC567483035C}"/>
  <sortState xmlns:xlrd2="http://schemas.microsoft.com/office/spreadsheetml/2017/richdata2" ref="A75:N78">
    <sortCondition ref="A2:A36"/>
  </sortState>
  <tableColumns count="12">
    <tableColumn id="1" xr3:uid="{625FF32A-9E37-4A02-9DB2-056AC3D04D8F}" name="Author (year)" dataDxfId="33"/>
    <tableColumn id="2" xr3:uid="{1FEB50C9-E7EB-484C-8E56-59971C8B24A4}" name="Features extracted" dataDxfId="32"/>
    <tableColumn id="3" xr3:uid="{6EEF603C-EE61-47B3-A7BA-3297109B17BB}" name="AUC" dataDxfId="31"/>
    <tableColumn id="4" xr3:uid="{82B8499D-83B9-414A-A05A-0AD9B926B32F}" name="Accuracy" dataDxfId="30"/>
    <tableColumn id="5" xr3:uid="{E3B9115A-B907-4CA1-9E36-F3031FCCF8AA}" name="Sensitivity" dataDxfId="29"/>
    <tableColumn id="6" xr3:uid="{70ABFCAF-E7B0-4599-B717-7601827D2EDF}" name="Specificity" dataDxfId="28"/>
    <tableColumn id="9" xr3:uid="{2DDF8263-AFA7-44F2-86D2-78CFDA35272D}" name="PPV" dataDxfId="27"/>
    <tableColumn id="7" xr3:uid="{58D9FD60-AB2B-4680-B221-4801B87A5376}" name="NPV" dataDxfId="26"/>
    <tableColumn id="10" xr3:uid="{64FF3827-FEE7-40AB-A16D-4E6514469124}" name="F1" dataDxfId="25"/>
    <tableColumn id="11" xr3:uid="{DDBE3FF5-74F1-40E5-B207-67BD03F5234C}" name="+LR" dataDxfId="24"/>
    <tableColumn id="12" xr3:uid="{DA92ED0B-D787-4B4D-B1CD-AAE3D7E985C7}" name="-LR" dataDxfId="23"/>
    <tableColumn id="13" xr3:uid="{F621F1A1-9BE5-4A4B-8431-9BE1B8B28400}" name="Other performance indexes" dataDxfId="22"/>
  </tableColumns>
  <tableStyleInfo name="TableStyleLight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4C5D6A5-D59F-4E1F-B831-97ACD61EB8C0}" name="Tabella3514" displayName="Tabella3514" ref="A81:K86" totalsRowShown="0" headerRowDxfId="21" dataDxfId="20">
  <autoFilter ref="A81:K86" xr:uid="{34C5D6A5-D59F-4E1F-B831-97ACD61EB8C0}"/>
  <sortState xmlns:xlrd2="http://schemas.microsoft.com/office/spreadsheetml/2017/richdata2" ref="A82:N86">
    <sortCondition ref="A2:A36"/>
  </sortState>
  <tableColumns count="11">
    <tableColumn id="1" xr3:uid="{7757C4C4-1334-4C20-A8B8-5BCBDC19D185}" name="Author (year)" dataDxfId="19"/>
    <tableColumn id="2" xr3:uid="{AC1136D3-0588-49AE-B243-85E2BF53B35A}" name="Features extracted" dataDxfId="18"/>
    <tableColumn id="3" xr3:uid="{13131C55-8D77-47FF-B1FE-724359661D49}" name="AUC" dataDxfId="17"/>
    <tableColumn id="4" xr3:uid="{AD1F58A6-0236-42DD-B988-1075817CC9D2}" name="Accuracy" dataDxfId="16"/>
    <tableColumn id="5" xr3:uid="{F88775BF-8562-4E9D-809C-CD793D047EB3}" name="Sensitivity" dataDxfId="15"/>
    <tableColumn id="6" xr3:uid="{2420429E-A3B4-4ECA-8094-CC93F16EF16D}" name="Specificity" dataDxfId="14"/>
    <tableColumn id="9" xr3:uid="{014C803B-92C7-40C2-A5ED-9E021E82EB51}" name="PPV" dataDxfId="13"/>
    <tableColumn id="7" xr3:uid="{3236D582-E10A-479F-87B2-2DB5FAA69BB6}" name="NPV" dataDxfId="12"/>
    <tableColumn id="8" xr3:uid="{D824A68F-6569-4E09-8381-42DABC3A942D}" name="F1" dataDxfId="11"/>
    <tableColumn id="10" xr3:uid="{53874C09-CC60-4DBF-A670-3421FE184007}" name="+LR" dataDxfId="10"/>
    <tableColumn id="11" xr3:uid="{FE8EFB58-EA2C-40A1-8E21-EB50FA5102E6}" name="-LR" dataDxfId="9"/>
  </tableColumns>
  <tableStyleInfo name="TableStyleLight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EDAA-ADCB-44B6-9988-022DD273F911}">
  <dimension ref="A1:S6"/>
  <sheetViews>
    <sheetView workbookViewId="0">
      <selection activeCell="G7" sqref="G7"/>
    </sheetView>
  </sheetViews>
  <sheetFormatPr defaultColWidth="8.81640625" defaultRowHeight="14.5" x14ac:dyDescent="0.35"/>
  <sheetData>
    <row r="1" spans="1:19" x14ac:dyDescent="0.35">
      <c r="B1" s="1" t="s">
        <v>394</v>
      </c>
      <c r="C1" s="1" t="s">
        <v>395</v>
      </c>
      <c r="D1" s="1" t="s">
        <v>396</v>
      </c>
      <c r="E1" s="1" t="s">
        <v>397</v>
      </c>
      <c r="F1" s="1" t="s">
        <v>398</v>
      </c>
      <c r="G1" s="1" t="s">
        <v>399</v>
      </c>
      <c r="H1" t="s">
        <v>418</v>
      </c>
      <c r="I1" t="s">
        <v>421</v>
      </c>
      <c r="J1" t="s">
        <v>424</v>
      </c>
      <c r="K1" t="s">
        <v>430</v>
      </c>
    </row>
    <row r="2" spans="1:19" x14ac:dyDescent="0.35">
      <c r="A2" s="1" t="s">
        <v>410</v>
      </c>
      <c r="B2" s="2">
        <v>0.52</v>
      </c>
      <c r="C2" s="2">
        <v>0.92</v>
      </c>
      <c r="D2" s="2">
        <f>AVERAGE(0.91,0.84,0.81,0.85,0.61,0.53,0.61,0.61,0.62,0.61,0.61,0.68,0.66,0.68,0.83,0.84,0.83,0.82,0.8,0.78,0.78,0.69,0.6,0.56,0.54,0.76,0.62,0.6,0.52,0.76,0.66,0.77,0.72,0.76,0.75,0.81,0.81,0.8,0.82,0.87,0.92,0.85,0.81,0.85,0.77,0.81,0.83,0.63)</f>
        <v>0.73333333333333373</v>
      </c>
      <c r="E2" s="2">
        <v>55.6</v>
      </c>
      <c r="F2" s="2">
        <v>86.6</v>
      </c>
      <c r="G2" s="2">
        <f>AVERAGE(63,59.5,60.1,60.9,55.6,67.9,67.4,61.1,60.9,74.24,72.68,70.28,86.6,73.6,67.5,72.3,72.8,74.4,74.9,76.3,76.4,78,78.7,72.5,73.5,74,76,73.1,76.4,75)</f>
        <v>70.853333333333325</v>
      </c>
      <c r="H2" t="s">
        <v>401</v>
      </c>
      <c r="I2" t="s">
        <v>403</v>
      </c>
      <c r="J2" t="s">
        <v>406</v>
      </c>
      <c r="K2" t="s">
        <v>407</v>
      </c>
      <c r="L2" t="s">
        <v>408</v>
      </c>
      <c r="M2" t="s">
        <v>409</v>
      </c>
      <c r="N2" t="s">
        <v>412</v>
      </c>
      <c r="O2" t="s">
        <v>411</v>
      </c>
      <c r="P2" t="s">
        <v>413</v>
      </c>
      <c r="Q2" t="s">
        <v>414</v>
      </c>
      <c r="R2" t="s">
        <v>415</v>
      </c>
      <c r="S2" t="s">
        <v>416</v>
      </c>
    </row>
    <row r="3" spans="1:19" x14ac:dyDescent="0.35">
      <c r="A3" s="1" t="s">
        <v>393</v>
      </c>
      <c r="B3" s="2">
        <v>0.56999999999999995</v>
      </c>
      <c r="C3" s="2">
        <v>0.99</v>
      </c>
      <c r="D3" s="2">
        <f>AVERAGE(0.86,0.88,0.86,0.72,0.79,0.75,0.76,0.69,0.69,0.75,0.64,0.8,0.74,0.85,0.83,0.84,0.86,0.94,0.73,0.69,0.92,0.84,0.66,0.66,0.64,0.67,0.66,0.66,0.65,0.65,0.68,0.68,0.65,0.62,0.66,0.63,0.825,0.77,0.81,0.83,0.86,0.84,0.57,0.67,0.67,0.67,0.73,0.77,0.8,0.86,0.99,0.91,0.83,0.87,0.9,0.9,0.89,0.81,0.76,0.81,0.83,0.86,0.82,0.81,0.75,0.78,0.81,0.83,0.82,0.81,0.73,0.77,0.79,0.83,0.82,0.79,0.84)</f>
        <v>0.77448051948051932</v>
      </c>
      <c r="E3" s="2">
        <v>56</v>
      </c>
      <c r="F3" s="2">
        <v>96.9</v>
      </c>
      <c r="G3" s="2">
        <f>AVERAGE(71.7,89.2,66.6,89.6,68.2,72.6,68.8,69.9,67,68,70,68,80.8,75,85.3,83.9,84.7,87.1,85.8,60,56,86,73,80,68.1,67.4,67.4,68.1,67.1,67.1,68.1,69.4,68.4,69,65.8,63.3,67.4,65.2,72,71,75,72,77,75,73.3,96.9,81.6,82.6,78.2,83.55,85.2,83.9,72.6,83,87,90,90,89,76.5,72.8,70.1,77.1,77.1,80.2,78.3,73.8,70,70.5,74,77,74.9)</f>
        <v>75.213380281690164</v>
      </c>
      <c r="H3" t="s">
        <v>400</v>
      </c>
      <c r="I3" t="s">
        <v>402</v>
      </c>
      <c r="J3" t="s">
        <v>404</v>
      </c>
      <c r="K3" t="s">
        <v>404</v>
      </c>
      <c r="L3" t="s">
        <v>405</v>
      </c>
      <c r="M3" t="s">
        <v>417</v>
      </c>
      <c r="N3" t="s">
        <v>418</v>
      </c>
      <c r="O3" t="s">
        <v>419</v>
      </c>
      <c r="P3" t="s">
        <v>420</v>
      </c>
      <c r="Q3" t="s">
        <v>422</v>
      </c>
      <c r="R3" t="s">
        <v>423</v>
      </c>
    </row>
    <row r="4" spans="1:19" x14ac:dyDescent="0.35">
      <c r="H4" t="s">
        <v>425</v>
      </c>
      <c r="I4" t="s">
        <v>426</v>
      </c>
      <c r="J4" t="s">
        <v>427</v>
      </c>
      <c r="K4" t="s">
        <v>427</v>
      </c>
      <c r="L4" t="s">
        <v>428</v>
      </c>
      <c r="M4" t="s">
        <v>429</v>
      </c>
    </row>
    <row r="6" spans="1:19" x14ac:dyDescent="0.35">
      <c r="A6" t="s">
        <v>431</v>
      </c>
      <c r="B6">
        <v>0.52</v>
      </c>
      <c r="C6">
        <v>0.99</v>
      </c>
      <c r="D6">
        <f>AVERAGE(0.91,0.84,0.81,0.85,0.61,0.53,0.61,0.61,0.62,0.61,0.61,0.68,0.66,0.68,0.83,0.84,0.83,0.82,0.8,0.78,0.78,0.69,0.6,0.56,0.54,0.76,0.62,0.6,0.52,0.76,0.66,0.77,0.72,0.76,0.75,0.81,0.81,0.8,0.82,0.87,0.92,0.85,0.81,0.85,0.77,0.81,0.83,0.63,0.86,0.88,0.86,0.72,0.79,0.75,0.76,0.69,0.69,0.75,0.64,0.8,0.74,0.85,0.83,0.84,0.86,0.94,0.73,0.69,0.92,0.84,0.66,0.66,0.64,0.67,0.66,0.66,0.65,0.65,0.68,0.68,0.65,0.62,0.66,0.63,0.825,0.77,0.81,0.83,0.86,0.84,0.57,0.67,0.67,0.67,0.73,0.77,0.8,0.86,0.99,0.91,0.83,0.87,0.9,0.9,0.89,0.81,0.76,0.81,0.83,0.86,0.82,0.81,0.75,0.78,0.81,0.83,0.82,0.81,0.73,0.77,0.79,0.83,0.82,0.79,0.84)</f>
        <v>0.75868000000000002</v>
      </c>
      <c r="E6">
        <v>55.6</v>
      </c>
      <c r="F6">
        <v>96.9</v>
      </c>
      <c r="G6" s="2">
        <f>AVERAGE(63,59.5,60.1,60.9,55.6,67.9,67.4,61.1,60.9,74.24,72.68,70.28,86.6,73.6,67.5,72.3,72.8,74.4,74.9,76.3,76.4,78,78.7,72.5,73.5,74,76,73.1,76.4,75,71.7,89.2,66.6,89.6,68.2,72.6,68.8,69.9,67,68,70,68,80.8,75,85.3,83.9,84.7,87.1,85.8,60,56,86,73,80,68.1,67.4,67.4,68.1,67.1,67.1,68.1,69.4,68.4,69,65.8,63.3,67.4,65.2,72,71,75,72,77,75,73.3,96.9,81.6,82.6,78.2,83.55,85.2,83.9,72.6,83,87,90,90,89,76.5,72.8,70.1,77.1,77.1,80.2,78.3,73.8,70,70.5,74,77,74.9)</f>
        <v>73.918316831683185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6A8D2-645F-4A5D-AA20-BFA9602B14AD}">
  <sheetPr>
    <pageSetUpPr fitToPage="1"/>
  </sheetPr>
  <dimension ref="A1:N87"/>
  <sheetViews>
    <sheetView tabSelected="1" topLeftCell="B82" zoomScale="56" zoomScaleNormal="115" workbookViewId="0">
      <selection activeCell="J63" sqref="J63:K70"/>
    </sheetView>
  </sheetViews>
  <sheetFormatPr defaultColWidth="8.81640625" defaultRowHeight="14.5" x14ac:dyDescent="0.35"/>
  <cols>
    <col min="1" max="1" width="22.453125" customWidth="1"/>
    <col min="2" max="2" width="40.81640625" customWidth="1"/>
    <col min="3" max="4" width="22.453125" customWidth="1"/>
    <col min="5" max="5" width="24.81640625" customWidth="1"/>
    <col min="6" max="8" width="22.453125" customWidth="1"/>
    <col min="9" max="9" width="28.6328125" customWidth="1"/>
    <col min="10" max="11" width="39.453125" customWidth="1"/>
    <col min="12" max="12" width="17.81640625" customWidth="1"/>
    <col min="13" max="13" width="15.453125" customWidth="1"/>
    <col min="14" max="14" width="16.81640625" customWidth="1"/>
  </cols>
  <sheetData>
    <row r="1" spans="1:14" ht="18.5" x14ac:dyDescent="0.35">
      <c r="A1" s="26" t="s">
        <v>157</v>
      </c>
      <c r="B1" s="26"/>
      <c r="C1" s="26"/>
      <c r="D1" s="26"/>
      <c r="E1" s="26"/>
      <c r="F1" s="26"/>
      <c r="G1" s="26"/>
      <c r="H1" s="26"/>
      <c r="I1" s="26"/>
      <c r="J1" s="26"/>
      <c r="K1" s="26"/>
      <c r="L1" s="26"/>
      <c r="M1" s="26"/>
      <c r="N1" s="3"/>
    </row>
    <row r="2" spans="1:14" ht="15.5" x14ac:dyDescent="0.35">
      <c r="A2" s="4" t="s">
        <v>0</v>
      </c>
      <c r="B2" s="4" t="s">
        <v>39</v>
      </c>
      <c r="C2" s="4" t="s">
        <v>40</v>
      </c>
      <c r="D2" s="4" t="s">
        <v>163</v>
      </c>
      <c r="E2" s="4" t="s">
        <v>41</v>
      </c>
      <c r="F2" s="4" t="s">
        <v>42</v>
      </c>
      <c r="G2" s="4" t="s">
        <v>43</v>
      </c>
      <c r="H2" s="4" t="s">
        <v>44</v>
      </c>
      <c r="I2" s="4" t="s">
        <v>45</v>
      </c>
      <c r="J2" s="4" t="s">
        <v>46</v>
      </c>
      <c r="K2" s="32" t="s">
        <v>47</v>
      </c>
      <c r="L2" s="32" t="s">
        <v>48</v>
      </c>
      <c r="M2" s="33"/>
      <c r="N2" s="4"/>
    </row>
    <row r="3" spans="1:14" ht="75" x14ac:dyDescent="0.35">
      <c r="A3" s="6" t="s">
        <v>377</v>
      </c>
      <c r="B3" s="6" t="s">
        <v>378</v>
      </c>
      <c r="C3" s="7"/>
      <c r="D3" s="6" t="s">
        <v>379</v>
      </c>
      <c r="E3" s="6" t="s">
        <v>380</v>
      </c>
      <c r="F3" s="6" t="s">
        <v>381</v>
      </c>
      <c r="G3" s="6" t="s">
        <v>382</v>
      </c>
      <c r="H3" s="6" t="s">
        <v>383</v>
      </c>
      <c r="I3" s="7"/>
      <c r="J3" s="7"/>
      <c r="K3" s="30"/>
      <c r="L3" s="30"/>
      <c r="M3" s="29"/>
      <c r="N3" s="4"/>
    </row>
    <row r="4" spans="1:14" ht="62.5" x14ac:dyDescent="0.35">
      <c r="A4" s="6" t="s">
        <v>371</v>
      </c>
      <c r="B4" s="6" t="s">
        <v>372</v>
      </c>
      <c r="C4" s="6" t="s">
        <v>376</v>
      </c>
      <c r="D4" s="6" t="s">
        <v>373</v>
      </c>
      <c r="E4" s="7"/>
      <c r="F4" s="7"/>
      <c r="G4" s="6" t="s">
        <v>374</v>
      </c>
      <c r="H4" s="7"/>
      <c r="I4" s="6" t="s">
        <v>375</v>
      </c>
      <c r="J4" s="7"/>
      <c r="K4" s="30"/>
      <c r="L4" s="30"/>
      <c r="M4" s="29"/>
      <c r="N4" s="4"/>
    </row>
    <row r="5" spans="1:14" ht="50" x14ac:dyDescent="0.35">
      <c r="A5" s="6" t="s">
        <v>313</v>
      </c>
      <c r="B5" s="6" t="s">
        <v>314</v>
      </c>
      <c r="C5" s="6" t="s">
        <v>315</v>
      </c>
      <c r="D5" s="7"/>
      <c r="E5" s="6" t="s">
        <v>317</v>
      </c>
      <c r="F5" s="6" t="s">
        <v>318</v>
      </c>
      <c r="G5" s="6" t="s">
        <v>319</v>
      </c>
      <c r="H5" s="6" t="s">
        <v>320</v>
      </c>
      <c r="I5" s="7"/>
      <c r="J5" s="7"/>
      <c r="K5" s="30"/>
      <c r="L5" s="30"/>
      <c r="M5" s="29"/>
      <c r="N5" s="4"/>
    </row>
    <row r="6" spans="1:14" ht="15.5" x14ac:dyDescent="0.35">
      <c r="A6" s="6" t="s">
        <v>255</v>
      </c>
      <c r="B6" s="6" t="s">
        <v>256</v>
      </c>
      <c r="C6" s="6" t="s">
        <v>257</v>
      </c>
      <c r="D6" s="7"/>
      <c r="E6" s="6" t="s">
        <v>258</v>
      </c>
      <c r="F6" s="6" t="s">
        <v>259</v>
      </c>
      <c r="G6" s="8">
        <v>0.75</v>
      </c>
      <c r="H6" s="8">
        <v>0.53</v>
      </c>
      <c r="I6" s="7"/>
      <c r="J6" s="7"/>
      <c r="K6" s="30"/>
      <c r="L6" s="30"/>
      <c r="M6" s="29"/>
      <c r="N6" s="4"/>
    </row>
    <row r="7" spans="1:14" ht="175" x14ac:dyDescent="0.35">
      <c r="A7" s="6" t="s">
        <v>279</v>
      </c>
      <c r="B7" s="6" t="s">
        <v>307</v>
      </c>
      <c r="C7" s="6" t="s">
        <v>280</v>
      </c>
      <c r="D7" s="6" t="s">
        <v>281</v>
      </c>
      <c r="E7" s="6" t="s">
        <v>282</v>
      </c>
      <c r="F7" s="6" t="s">
        <v>283</v>
      </c>
      <c r="G7" s="8"/>
      <c r="H7" s="8"/>
      <c r="I7" s="7"/>
      <c r="J7" s="6" t="s">
        <v>388</v>
      </c>
      <c r="K7" s="30"/>
      <c r="L7" s="30"/>
      <c r="M7" s="29"/>
      <c r="N7" s="4"/>
    </row>
    <row r="8" spans="1:14" ht="175" x14ac:dyDescent="0.35">
      <c r="A8" s="6" t="s">
        <v>306</v>
      </c>
      <c r="B8" s="6" t="s">
        <v>307</v>
      </c>
      <c r="C8" s="6" t="s">
        <v>312</v>
      </c>
      <c r="D8" s="6" t="s">
        <v>308</v>
      </c>
      <c r="E8" s="6" t="s">
        <v>309</v>
      </c>
      <c r="F8" s="6" t="s">
        <v>310</v>
      </c>
      <c r="G8" s="8"/>
      <c r="H8" s="8"/>
      <c r="I8" s="7"/>
      <c r="J8" s="6" t="s">
        <v>389</v>
      </c>
      <c r="K8" s="30"/>
      <c r="L8" s="30"/>
      <c r="M8" s="29"/>
      <c r="N8" s="4"/>
    </row>
    <row r="9" spans="1:14" ht="87.5" x14ac:dyDescent="0.35">
      <c r="A9" s="6" t="s">
        <v>384</v>
      </c>
      <c r="B9" s="6" t="s">
        <v>385</v>
      </c>
      <c r="C9" s="6" t="s">
        <v>387</v>
      </c>
      <c r="D9" s="6" t="s">
        <v>386</v>
      </c>
      <c r="E9" s="6" t="s">
        <v>391</v>
      </c>
      <c r="F9" s="6"/>
      <c r="G9" s="8"/>
      <c r="H9" s="8"/>
      <c r="I9" s="6" t="s">
        <v>390</v>
      </c>
      <c r="J9" s="6" t="s">
        <v>392</v>
      </c>
      <c r="K9" s="30"/>
      <c r="L9" s="30"/>
      <c r="M9" s="29"/>
      <c r="N9" s="4"/>
    </row>
    <row r="10" spans="1:14" ht="162.5" x14ac:dyDescent="0.35">
      <c r="A10" s="6" t="s">
        <v>260</v>
      </c>
      <c r="B10" s="6" t="s">
        <v>261</v>
      </c>
      <c r="C10" s="6" t="s">
        <v>311</v>
      </c>
      <c r="D10" s="6" t="s">
        <v>262</v>
      </c>
      <c r="E10" s="6" t="s">
        <v>264</v>
      </c>
      <c r="F10" s="6"/>
      <c r="G10" s="8"/>
      <c r="H10" s="8"/>
      <c r="I10" s="6" t="s">
        <v>265</v>
      </c>
      <c r="J10" s="6" t="s">
        <v>263</v>
      </c>
      <c r="K10" s="30"/>
      <c r="L10" s="30"/>
      <c r="M10" s="29"/>
      <c r="N10" s="4"/>
    </row>
    <row r="11" spans="1:14" ht="50" x14ac:dyDescent="0.35">
      <c r="A11" s="6" t="s">
        <v>15</v>
      </c>
      <c r="B11" s="6" t="s">
        <v>72</v>
      </c>
      <c r="C11" s="6" t="s">
        <v>73</v>
      </c>
      <c r="D11" s="6" t="s">
        <v>74</v>
      </c>
      <c r="E11" s="6" t="s">
        <v>75</v>
      </c>
      <c r="F11" s="6" t="s">
        <v>76</v>
      </c>
      <c r="G11" s="6" t="s">
        <v>77</v>
      </c>
      <c r="H11" s="6" t="s">
        <v>78</v>
      </c>
      <c r="I11" s="6"/>
      <c r="J11" s="6"/>
      <c r="K11" s="31" t="s">
        <v>79</v>
      </c>
      <c r="L11" s="31" t="s">
        <v>80</v>
      </c>
      <c r="M11" s="29"/>
      <c r="N11" s="9"/>
    </row>
    <row r="12" spans="1:14" ht="38" x14ac:dyDescent="0.35">
      <c r="A12" s="6" t="s">
        <v>35</v>
      </c>
      <c r="B12" s="10" t="s">
        <v>164</v>
      </c>
      <c r="C12" s="6" t="s">
        <v>439</v>
      </c>
      <c r="D12" s="6"/>
      <c r="E12" s="6"/>
      <c r="F12" s="6"/>
      <c r="G12" s="6"/>
      <c r="H12" s="6"/>
      <c r="I12" s="6"/>
      <c r="J12" s="6"/>
      <c r="K12" s="31"/>
      <c r="L12" s="31"/>
      <c r="M12" s="29"/>
      <c r="N12" s="9"/>
    </row>
    <row r="13" spans="1:14" ht="125" x14ac:dyDescent="0.35">
      <c r="A13" s="6" t="s">
        <v>4</v>
      </c>
      <c r="B13" s="6" t="s">
        <v>165</v>
      </c>
      <c r="C13" s="6" t="s">
        <v>316</v>
      </c>
      <c r="D13" s="6" t="s">
        <v>82</v>
      </c>
      <c r="E13" s="6" t="s">
        <v>83</v>
      </c>
      <c r="F13" s="6" t="s">
        <v>84</v>
      </c>
      <c r="G13" s="6" t="s">
        <v>85</v>
      </c>
      <c r="H13" s="6" t="s">
        <v>86</v>
      </c>
      <c r="I13" s="6" t="s">
        <v>87</v>
      </c>
      <c r="J13" s="6"/>
      <c r="K13" s="31" t="s">
        <v>88</v>
      </c>
      <c r="L13" s="31" t="s">
        <v>89</v>
      </c>
      <c r="M13" s="29"/>
      <c r="N13" s="9"/>
    </row>
    <row r="14" spans="1:14" ht="325" x14ac:dyDescent="0.35">
      <c r="A14" s="6" t="s">
        <v>17</v>
      </c>
      <c r="B14" s="6" t="s">
        <v>90</v>
      </c>
      <c r="C14" s="6" t="s">
        <v>218</v>
      </c>
      <c r="D14" s="6"/>
      <c r="E14" s="6"/>
      <c r="F14" s="6"/>
      <c r="G14" s="6"/>
      <c r="H14" s="6"/>
      <c r="I14" s="6"/>
      <c r="J14" s="6"/>
      <c r="K14" s="31"/>
      <c r="L14" s="31"/>
      <c r="M14" s="29"/>
      <c r="N14" s="9"/>
    </row>
    <row r="15" spans="1:14" x14ac:dyDescent="0.35">
      <c r="A15" s="6" t="s">
        <v>321</v>
      </c>
      <c r="B15" s="6" t="s">
        <v>93</v>
      </c>
      <c r="C15" s="6"/>
      <c r="D15" s="11">
        <v>0.86599999999999999</v>
      </c>
      <c r="E15" s="6"/>
      <c r="F15" s="6"/>
      <c r="G15" s="6"/>
      <c r="H15" s="6"/>
      <c r="I15" s="6"/>
      <c r="J15" s="6"/>
      <c r="K15" s="31"/>
      <c r="L15" s="31"/>
      <c r="M15" s="29"/>
      <c r="N15" s="9"/>
    </row>
    <row r="16" spans="1:14" ht="75" x14ac:dyDescent="0.35">
      <c r="A16" s="6" t="s">
        <v>9</v>
      </c>
      <c r="B16" s="6" t="s">
        <v>94</v>
      </c>
      <c r="C16" s="6" t="s">
        <v>95</v>
      </c>
      <c r="D16" s="6" t="s">
        <v>96</v>
      </c>
      <c r="E16" s="6" t="s">
        <v>97</v>
      </c>
      <c r="F16" s="6" t="s">
        <v>98</v>
      </c>
      <c r="G16" s="6"/>
      <c r="H16" s="6"/>
      <c r="I16" s="6"/>
      <c r="J16" s="6"/>
      <c r="K16" s="31"/>
      <c r="L16" s="31"/>
      <c r="M16" s="29"/>
      <c r="N16" s="9"/>
    </row>
    <row r="17" spans="1:14" ht="25" x14ac:dyDescent="0.35">
      <c r="A17" s="6" t="s">
        <v>1</v>
      </c>
      <c r="B17" s="6" t="s">
        <v>103</v>
      </c>
      <c r="C17" s="6" t="s">
        <v>104</v>
      </c>
      <c r="D17" s="6" t="s">
        <v>105</v>
      </c>
      <c r="E17" s="6" t="s">
        <v>106</v>
      </c>
      <c r="F17" s="6" t="s">
        <v>107</v>
      </c>
      <c r="G17" s="6" t="s">
        <v>108</v>
      </c>
      <c r="H17" s="6" t="s">
        <v>109</v>
      </c>
      <c r="I17" s="6"/>
      <c r="J17" s="6"/>
      <c r="K17" s="31"/>
      <c r="L17" s="31"/>
      <c r="M17" s="29"/>
      <c r="N17" s="9"/>
    </row>
    <row r="18" spans="1:14" ht="37.5" x14ac:dyDescent="0.35">
      <c r="A18" s="6" t="s">
        <v>252</v>
      </c>
      <c r="B18" s="6" t="s">
        <v>253</v>
      </c>
      <c r="C18" s="6" t="s">
        <v>254</v>
      </c>
      <c r="D18" s="6"/>
      <c r="E18" s="6"/>
      <c r="F18" s="6"/>
      <c r="G18" s="6"/>
      <c r="H18" s="6"/>
      <c r="I18" s="6"/>
      <c r="J18" s="6"/>
      <c r="K18" s="31"/>
      <c r="L18" s="31"/>
      <c r="M18" s="29"/>
      <c r="N18" s="9"/>
    </row>
    <row r="19" spans="1:14" ht="87.5" x14ac:dyDescent="0.35">
      <c r="A19" s="6" t="s">
        <v>284</v>
      </c>
      <c r="B19" s="6" t="s">
        <v>285</v>
      </c>
      <c r="C19" s="6" t="s">
        <v>433</v>
      </c>
      <c r="D19" s="6" t="s">
        <v>434</v>
      </c>
      <c r="E19" s="6" t="s">
        <v>286</v>
      </c>
      <c r="F19" s="6" t="s">
        <v>287</v>
      </c>
      <c r="G19" s="6"/>
      <c r="H19" s="6"/>
      <c r="I19" s="6"/>
      <c r="J19" s="6"/>
      <c r="K19" s="31" t="s">
        <v>288</v>
      </c>
      <c r="L19" s="31" t="s">
        <v>289</v>
      </c>
      <c r="M19" s="29"/>
      <c r="N19" s="9"/>
    </row>
    <row r="20" spans="1:14" ht="275" x14ac:dyDescent="0.35">
      <c r="A20" s="6" t="s">
        <v>22</v>
      </c>
      <c r="B20" s="6" t="s">
        <v>166</v>
      </c>
      <c r="C20" s="6" t="s">
        <v>219</v>
      </c>
      <c r="D20" s="6" t="s">
        <v>114</v>
      </c>
      <c r="E20" s="6" t="s">
        <v>115</v>
      </c>
      <c r="F20" s="6" t="s">
        <v>116</v>
      </c>
      <c r="G20" s="6"/>
      <c r="H20" s="6"/>
      <c r="I20" s="6" t="s">
        <v>187</v>
      </c>
      <c r="J20" s="6" t="s">
        <v>188</v>
      </c>
      <c r="K20" s="31"/>
      <c r="L20" s="31"/>
      <c r="M20" s="29"/>
      <c r="N20" s="9"/>
    </row>
    <row r="21" spans="1:14" ht="25" x14ac:dyDescent="0.35">
      <c r="A21" s="6" t="s">
        <v>437</v>
      </c>
      <c r="B21" s="6" t="s">
        <v>291</v>
      </c>
      <c r="C21" s="6"/>
      <c r="D21" s="6" t="s">
        <v>292</v>
      </c>
      <c r="E21" s="6" t="s">
        <v>293</v>
      </c>
      <c r="F21" s="6" t="s">
        <v>294</v>
      </c>
      <c r="G21" s="6"/>
      <c r="H21" s="6" t="s">
        <v>295</v>
      </c>
      <c r="I21" s="6"/>
      <c r="J21" s="6"/>
      <c r="K21" s="31"/>
      <c r="L21" s="31"/>
      <c r="M21" s="29"/>
      <c r="N21" s="9"/>
    </row>
    <row r="22" spans="1:14" ht="25" x14ac:dyDescent="0.35">
      <c r="A22" s="6" t="s">
        <v>290</v>
      </c>
      <c r="B22" s="6" t="s">
        <v>296</v>
      </c>
      <c r="C22" s="6"/>
      <c r="D22" s="6" t="s">
        <v>297</v>
      </c>
      <c r="E22" s="6" t="s">
        <v>298</v>
      </c>
      <c r="F22" s="6" t="s">
        <v>299</v>
      </c>
      <c r="G22" s="6" t="s">
        <v>300</v>
      </c>
      <c r="H22" s="6" t="s">
        <v>301</v>
      </c>
      <c r="I22" s="6"/>
      <c r="J22" s="6"/>
      <c r="K22" s="31"/>
      <c r="L22" s="31"/>
      <c r="M22" s="29"/>
      <c r="N22" s="9"/>
    </row>
    <row r="23" spans="1:14" ht="50" x14ac:dyDescent="0.35">
      <c r="A23" s="6" t="s">
        <v>337</v>
      </c>
      <c r="B23" s="6" t="s">
        <v>338</v>
      </c>
      <c r="C23" s="6" t="s">
        <v>339</v>
      </c>
      <c r="D23" s="6"/>
      <c r="E23" s="6" t="s">
        <v>340</v>
      </c>
      <c r="F23" s="6" t="s">
        <v>341</v>
      </c>
      <c r="G23" s="6"/>
      <c r="H23" s="6"/>
      <c r="I23" s="6"/>
      <c r="J23" s="6"/>
      <c r="K23" s="31"/>
      <c r="L23" s="31"/>
      <c r="M23" s="29"/>
      <c r="N23" s="9"/>
    </row>
    <row r="24" spans="1:14" ht="212.5" x14ac:dyDescent="0.35">
      <c r="A24" s="6" t="s">
        <v>342</v>
      </c>
      <c r="B24" s="6" t="s">
        <v>343</v>
      </c>
      <c r="C24" s="6" t="s">
        <v>344</v>
      </c>
      <c r="D24" s="6" t="s">
        <v>346</v>
      </c>
      <c r="E24" s="6" t="s">
        <v>345</v>
      </c>
      <c r="F24" s="6" t="s">
        <v>347</v>
      </c>
      <c r="G24" s="6" t="s">
        <v>347</v>
      </c>
      <c r="H24" s="6" t="s">
        <v>348</v>
      </c>
      <c r="I24" s="6" t="s">
        <v>349</v>
      </c>
      <c r="J24" s="6"/>
      <c r="K24" s="31"/>
      <c r="L24" s="31"/>
      <c r="M24" s="29"/>
      <c r="N24" s="9"/>
    </row>
    <row r="25" spans="1:14" ht="87.5" x14ac:dyDescent="0.35">
      <c r="A25" s="6" t="s">
        <v>25</v>
      </c>
      <c r="B25" s="6" t="s">
        <v>302</v>
      </c>
      <c r="C25" s="6" t="s">
        <v>220</v>
      </c>
      <c r="D25" s="6" t="s">
        <v>133</v>
      </c>
      <c r="E25" s="6" t="s">
        <v>134</v>
      </c>
      <c r="F25" s="6" t="s">
        <v>135</v>
      </c>
      <c r="G25" s="6"/>
      <c r="H25" s="6"/>
      <c r="I25" s="6"/>
      <c r="J25" s="6"/>
      <c r="K25" s="31"/>
      <c r="L25" s="31"/>
      <c r="M25" s="29"/>
      <c r="N25" s="9"/>
    </row>
    <row r="26" spans="1:14" ht="75" x14ac:dyDescent="0.35">
      <c r="A26" s="6" t="s">
        <v>3</v>
      </c>
      <c r="B26" s="6" t="s">
        <v>323</v>
      </c>
      <c r="C26" s="6" t="s">
        <v>137</v>
      </c>
      <c r="D26" s="6" t="s">
        <v>138</v>
      </c>
      <c r="E26" s="6" t="s">
        <v>139</v>
      </c>
      <c r="F26" s="6" t="s">
        <v>140</v>
      </c>
      <c r="G26" s="6"/>
      <c r="H26" s="6"/>
      <c r="I26" s="6"/>
      <c r="J26" s="6"/>
      <c r="K26" s="31"/>
      <c r="L26" s="31"/>
      <c r="M26" s="29"/>
      <c r="N26" s="9"/>
    </row>
    <row r="27" spans="1:14" ht="125" x14ac:dyDescent="0.35">
      <c r="A27" s="6" t="s">
        <v>34</v>
      </c>
      <c r="B27" s="6" t="s">
        <v>324</v>
      </c>
      <c r="C27" s="6" t="s">
        <v>189</v>
      </c>
      <c r="D27" s="6"/>
      <c r="E27" s="6" t="s">
        <v>190</v>
      </c>
      <c r="F27" s="6" t="s">
        <v>191</v>
      </c>
      <c r="G27" s="6" t="s">
        <v>192</v>
      </c>
      <c r="H27" s="6" t="s">
        <v>193</v>
      </c>
      <c r="I27" s="6" t="s">
        <v>194</v>
      </c>
      <c r="J27" s="6"/>
      <c r="K27" s="31"/>
      <c r="L27" s="31"/>
      <c r="M27" s="29"/>
      <c r="N27" s="9"/>
    </row>
    <row r="28" spans="1:14" ht="25" x14ac:dyDescent="0.35">
      <c r="A28" s="6" t="s">
        <v>248</v>
      </c>
      <c r="B28" s="12" t="s">
        <v>326</v>
      </c>
      <c r="C28" s="6" t="s">
        <v>250</v>
      </c>
      <c r="D28" s="6" t="s">
        <v>251</v>
      </c>
      <c r="E28" s="6"/>
      <c r="F28" s="6"/>
      <c r="G28" s="6"/>
      <c r="H28" s="6"/>
      <c r="I28" s="6"/>
      <c r="J28" s="6"/>
      <c r="K28" s="31" t="s">
        <v>333</v>
      </c>
      <c r="L28" s="31" t="s">
        <v>334</v>
      </c>
      <c r="M28" s="29"/>
      <c r="N28" s="9"/>
    </row>
    <row r="29" spans="1:14" ht="25" x14ac:dyDescent="0.35">
      <c r="A29" s="6" t="s">
        <v>322</v>
      </c>
      <c r="B29" s="6" t="s">
        <v>327</v>
      </c>
      <c r="C29" s="6"/>
      <c r="D29" s="6" t="s">
        <v>328</v>
      </c>
      <c r="E29" s="6" t="s">
        <v>329</v>
      </c>
      <c r="F29" s="6" t="s">
        <v>330</v>
      </c>
      <c r="G29" s="6" t="s">
        <v>331</v>
      </c>
      <c r="H29" s="6" t="s">
        <v>332</v>
      </c>
      <c r="I29" s="6"/>
      <c r="J29" s="6"/>
      <c r="K29" s="31"/>
      <c r="L29" s="31"/>
      <c r="M29" s="29"/>
      <c r="N29" s="9"/>
    </row>
    <row r="30" spans="1:14" ht="87.5" x14ac:dyDescent="0.35">
      <c r="A30" s="6" t="s">
        <v>11</v>
      </c>
      <c r="B30" s="6" t="s">
        <v>325</v>
      </c>
      <c r="C30" s="6"/>
      <c r="D30" s="6"/>
      <c r="E30" s="6" t="s">
        <v>365</v>
      </c>
      <c r="F30" s="6" t="s">
        <v>366</v>
      </c>
      <c r="G30" s="6" t="s">
        <v>367</v>
      </c>
      <c r="H30" s="6" t="s">
        <v>368</v>
      </c>
      <c r="I30" s="6"/>
      <c r="J30" s="6"/>
      <c r="K30" s="31" t="s">
        <v>369</v>
      </c>
      <c r="L30" s="31" t="s">
        <v>370</v>
      </c>
      <c r="M30" s="29"/>
      <c r="N30" s="9"/>
    </row>
    <row r="31" spans="1:14" x14ac:dyDescent="0.35">
      <c r="A31" s="6" t="s">
        <v>240</v>
      </c>
      <c r="B31" s="6" t="s">
        <v>241</v>
      </c>
      <c r="C31" s="6" t="s">
        <v>243</v>
      </c>
      <c r="D31" s="6" t="s">
        <v>244</v>
      </c>
      <c r="E31" s="6" t="s">
        <v>245</v>
      </c>
      <c r="F31" s="6" t="s">
        <v>242</v>
      </c>
      <c r="G31" s="6" t="s">
        <v>246</v>
      </c>
      <c r="H31" s="6" t="s">
        <v>247</v>
      </c>
      <c r="I31" s="6"/>
      <c r="J31" s="6"/>
      <c r="K31" s="31"/>
      <c r="L31" s="31"/>
      <c r="M31" s="29"/>
      <c r="N31" s="9"/>
    </row>
    <row r="32" spans="1:14" ht="187.5" x14ac:dyDescent="0.35">
      <c r="A32" s="6" t="s">
        <v>5</v>
      </c>
      <c r="B32" s="6" t="s">
        <v>146</v>
      </c>
      <c r="C32" s="6" t="s">
        <v>147</v>
      </c>
      <c r="D32" s="6" t="s">
        <v>148</v>
      </c>
      <c r="E32" s="6" t="s">
        <v>150</v>
      </c>
      <c r="F32" s="6"/>
      <c r="G32" s="6"/>
      <c r="H32" s="6"/>
      <c r="I32" s="6" t="s">
        <v>149</v>
      </c>
      <c r="J32" s="6" t="s">
        <v>151</v>
      </c>
      <c r="K32" s="31"/>
      <c r="L32" s="31"/>
      <c r="M32" s="29"/>
      <c r="N32" s="9"/>
    </row>
    <row r="33" spans="1:14" ht="200" x14ac:dyDescent="0.35">
      <c r="A33" s="6" t="s">
        <v>10</v>
      </c>
      <c r="B33" s="6" t="s">
        <v>152</v>
      </c>
      <c r="C33" s="6" t="s">
        <v>221</v>
      </c>
      <c r="D33" s="6" t="s">
        <v>361</v>
      </c>
      <c r="E33" s="6" t="s">
        <v>363</v>
      </c>
      <c r="F33" s="6"/>
      <c r="G33" s="6"/>
      <c r="H33" s="6"/>
      <c r="I33" s="6" t="s">
        <v>362</v>
      </c>
      <c r="J33" s="6" t="s">
        <v>364</v>
      </c>
      <c r="K33" s="31"/>
      <c r="L33" s="31"/>
      <c r="M33" s="29"/>
      <c r="N33" s="9"/>
    </row>
    <row r="34" spans="1:14" ht="25" x14ac:dyDescent="0.35">
      <c r="A34" s="6" t="s">
        <v>272</v>
      </c>
      <c r="B34" s="6" t="s">
        <v>273</v>
      </c>
      <c r="C34" s="6" t="s">
        <v>274</v>
      </c>
      <c r="D34" s="6"/>
      <c r="E34" s="6" t="s">
        <v>275</v>
      </c>
      <c r="F34" s="8" t="s">
        <v>276</v>
      </c>
      <c r="G34" s="6"/>
      <c r="H34" s="6"/>
      <c r="I34" s="6"/>
      <c r="J34" s="6"/>
      <c r="K34" s="31" t="s">
        <v>277</v>
      </c>
      <c r="L34" s="31" t="s">
        <v>278</v>
      </c>
      <c r="M34" s="29"/>
      <c r="N34" s="9"/>
    </row>
    <row r="35" spans="1:14" ht="37.5" x14ac:dyDescent="0.35">
      <c r="A35" s="6" t="s">
        <v>303</v>
      </c>
      <c r="B35" s="13" t="s">
        <v>304</v>
      </c>
      <c r="C35" s="6" t="s">
        <v>305</v>
      </c>
      <c r="D35" s="6"/>
      <c r="E35" s="6"/>
      <c r="F35" s="8"/>
      <c r="G35" s="6"/>
      <c r="H35" s="6"/>
      <c r="I35" s="6"/>
      <c r="J35" s="6"/>
      <c r="K35" s="31"/>
      <c r="L35" s="31"/>
      <c r="M35" s="29"/>
      <c r="N35" s="9"/>
    </row>
    <row r="36" spans="1:14" ht="50" x14ac:dyDescent="0.35">
      <c r="A36" s="6" t="s">
        <v>6</v>
      </c>
      <c r="B36" s="6" t="s">
        <v>156</v>
      </c>
      <c r="C36" s="6" t="s">
        <v>356</v>
      </c>
      <c r="D36" s="6"/>
      <c r="E36" s="6" t="s">
        <v>357</v>
      </c>
      <c r="F36" s="6" t="s">
        <v>358</v>
      </c>
      <c r="G36" s="6"/>
      <c r="H36" s="6"/>
      <c r="I36" s="6"/>
      <c r="J36" s="6"/>
      <c r="K36" s="31" t="s">
        <v>359</v>
      </c>
      <c r="L36" s="31" t="s">
        <v>360</v>
      </c>
      <c r="M36" s="29"/>
      <c r="N36" s="9"/>
    </row>
    <row r="37" spans="1:14" x14ac:dyDescent="0.35">
      <c r="A37" s="9"/>
      <c r="B37" s="9"/>
      <c r="C37" s="9"/>
      <c r="D37" s="9"/>
      <c r="E37" s="9"/>
      <c r="F37" s="9"/>
      <c r="G37" s="9"/>
      <c r="H37" s="9"/>
      <c r="I37" s="9"/>
      <c r="J37" s="9"/>
      <c r="K37" s="9"/>
      <c r="L37" s="9"/>
      <c r="M37" s="9"/>
      <c r="N37" s="9"/>
    </row>
    <row r="39" spans="1:14" ht="18.5" x14ac:dyDescent="0.35">
      <c r="A39" s="25" t="s">
        <v>158</v>
      </c>
      <c r="B39" s="25"/>
      <c r="C39" s="25"/>
      <c r="D39" s="25"/>
      <c r="E39" s="25"/>
      <c r="F39" s="25"/>
      <c r="G39" s="25"/>
      <c r="H39" s="25"/>
      <c r="I39" s="25"/>
      <c r="J39" s="25"/>
      <c r="K39" s="25"/>
      <c r="L39" s="25"/>
      <c r="M39" s="25"/>
      <c r="N39" s="25"/>
    </row>
    <row r="40" spans="1:14" ht="46.5" x14ac:dyDescent="0.35">
      <c r="A40" s="4" t="s">
        <v>0</v>
      </c>
      <c r="B40" s="4" t="s">
        <v>39</v>
      </c>
      <c r="C40" s="4" t="s">
        <v>40</v>
      </c>
      <c r="D40" s="4" t="s">
        <v>163</v>
      </c>
      <c r="E40" s="4" t="s">
        <v>41</v>
      </c>
      <c r="F40" s="4" t="s">
        <v>42</v>
      </c>
      <c r="G40" s="4" t="s">
        <v>43</v>
      </c>
      <c r="H40" s="4" t="s">
        <v>44</v>
      </c>
      <c r="I40" s="4" t="s">
        <v>45</v>
      </c>
      <c r="J40" s="4" t="s">
        <v>46</v>
      </c>
      <c r="K40" s="32" t="s">
        <v>47</v>
      </c>
      <c r="L40" s="32" t="s">
        <v>48</v>
      </c>
      <c r="M40" s="33" t="s">
        <v>49</v>
      </c>
      <c r="N40" s="33"/>
    </row>
    <row r="41" spans="1:14" ht="62.5" x14ac:dyDescent="0.35">
      <c r="A41" s="6" t="s">
        <v>16</v>
      </c>
      <c r="B41" s="6" t="s">
        <v>167</v>
      </c>
      <c r="C41" s="6" t="s">
        <v>432</v>
      </c>
      <c r="D41" s="8">
        <v>0.67</v>
      </c>
      <c r="E41" s="6"/>
      <c r="F41" s="6"/>
      <c r="G41" s="6"/>
      <c r="H41" s="6"/>
      <c r="I41" s="6"/>
      <c r="J41" s="6"/>
      <c r="K41" s="31"/>
      <c r="L41" s="31"/>
      <c r="M41" s="31" t="s">
        <v>71</v>
      </c>
      <c r="N41" s="29"/>
    </row>
    <row r="42" spans="1:14" ht="37.5" x14ac:dyDescent="0.35">
      <c r="A42" s="6" t="s">
        <v>21</v>
      </c>
      <c r="B42" s="6" t="s">
        <v>168</v>
      </c>
      <c r="C42" s="6" t="s">
        <v>225</v>
      </c>
      <c r="D42" s="6"/>
      <c r="E42" s="6"/>
      <c r="F42" s="6"/>
      <c r="G42" s="6"/>
      <c r="H42" s="6"/>
      <c r="I42" s="6"/>
      <c r="J42" s="6"/>
      <c r="K42" s="31"/>
      <c r="L42" s="31"/>
      <c r="M42" s="31"/>
      <c r="N42" s="29"/>
    </row>
    <row r="43" spans="1:14" ht="50" x14ac:dyDescent="0.35">
      <c r="A43" s="6" t="s">
        <v>7</v>
      </c>
      <c r="B43" s="6" t="s">
        <v>99</v>
      </c>
      <c r="C43" s="6" t="s">
        <v>222</v>
      </c>
      <c r="D43" s="6" t="s">
        <v>100</v>
      </c>
      <c r="E43" s="6" t="s">
        <v>101</v>
      </c>
      <c r="F43" s="6" t="s">
        <v>102</v>
      </c>
      <c r="G43" s="6"/>
      <c r="H43" s="6"/>
      <c r="I43" s="6"/>
      <c r="J43" s="6"/>
      <c r="K43" s="31"/>
      <c r="L43" s="31"/>
      <c r="M43" s="31"/>
      <c r="N43" s="29"/>
    </row>
    <row r="44" spans="1:14" ht="50" x14ac:dyDescent="0.35">
      <c r="A44" s="6" t="s">
        <v>8</v>
      </c>
      <c r="B44" s="6" t="s">
        <v>117</v>
      </c>
      <c r="C44" s="6" t="s">
        <v>223</v>
      </c>
      <c r="D44" s="6"/>
      <c r="E44" s="6" t="s">
        <v>118</v>
      </c>
      <c r="F44" s="6" t="s">
        <v>119</v>
      </c>
      <c r="G44" s="6"/>
      <c r="H44" s="6"/>
      <c r="I44" s="6"/>
      <c r="J44" s="6"/>
      <c r="K44" s="31"/>
      <c r="L44" s="31"/>
      <c r="M44" s="31"/>
      <c r="N44" s="29"/>
    </row>
    <row r="45" spans="1:14" ht="25" x14ac:dyDescent="0.35">
      <c r="A45" s="6" t="s">
        <v>121</v>
      </c>
      <c r="B45" s="6" t="s">
        <v>122</v>
      </c>
      <c r="C45" s="6" t="s">
        <v>123</v>
      </c>
      <c r="D45" s="6" t="s">
        <v>435</v>
      </c>
      <c r="E45" s="6" t="s">
        <v>125</v>
      </c>
      <c r="F45" s="6"/>
      <c r="G45" s="6"/>
      <c r="H45" s="6"/>
      <c r="I45" s="6" t="s">
        <v>124</v>
      </c>
      <c r="J45" s="6" t="s">
        <v>126</v>
      </c>
      <c r="K45" s="31"/>
      <c r="L45" s="31"/>
      <c r="M45" s="31"/>
      <c r="N45" s="29"/>
    </row>
    <row r="46" spans="1:14" ht="87.5" x14ac:dyDescent="0.35">
      <c r="A46" s="6" t="s">
        <v>19</v>
      </c>
      <c r="B46" s="6" t="s">
        <v>169</v>
      </c>
      <c r="C46" s="6" t="s">
        <v>224</v>
      </c>
      <c r="D46" s="6"/>
      <c r="E46" s="6" t="s">
        <v>195</v>
      </c>
      <c r="F46" s="6" t="s">
        <v>196</v>
      </c>
      <c r="G46" s="6" t="s">
        <v>197</v>
      </c>
      <c r="H46" s="6" t="s">
        <v>198</v>
      </c>
      <c r="I46" s="6"/>
      <c r="J46" s="6"/>
      <c r="K46" s="31" t="s">
        <v>199</v>
      </c>
      <c r="L46" s="31" t="s">
        <v>200</v>
      </c>
      <c r="M46" s="31"/>
      <c r="N46" s="29"/>
    </row>
    <row r="47" spans="1:14" x14ac:dyDescent="0.35">
      <c r="B47" s="9"/>
      <c r="C47" s="9"/>
      <c r="D47" s="9"/>
      <c r="E47" s="9"/>
      <c r="F47" s="9"/>
      <c r="G47" s="9"/>
      <c r="H47" s="9"/>
      <c r="I47" s="9"/>
      <c r="J47" s="9"/>
      <c r="K47" s="9"/>
      <c r="L47" s="9"/>
      <c r="M47" s="9"/>
      <c r="N47" s="9"/>
    </row>
    <row r="49" spans="1:14" ht="18.5" x14ac:dyDescent="0.35">
      <c r="A49" s="27" t="s">
        <v>159</v>
      </c>
      <c r="B49" s="27"/>
      <c r="C49" s="27"/>
      <c r="D49" s="27"/>
      <c r="E49" s="27"/>
      <c r="F49" s="27"/>
      <c r="G49" s="27"/>
      <c r="H49" s="27"/>
      <c r="I49" s="27"/>
      <c r="J49" s="27"/>
      <c r="K49" s="14"/>
      <c r="L49" s="14"/>
      <c r="M49" s="14"/>
      <c r="N49" s="14"/>
    </row>
    <row r="50" spans="1:14" ht="15.5" x14ac:dyDescent="0.35">
      <c r="A50" s="4" t="s">
        <v>0</v>
      </c>
      <c r="B50" s="4" t="s">
        <v>39</v>
      </c>
      <c r="C50" s="4" t="s">
        <v>40</v>
      </c>
      <c r="D50" s="4" t="s">
        <v>163</v>
      </c>
      <c r="E50" s="4" t="s">
        <v>41</v>
      </c>
      <c r="F50" s="4" t="s">
        <v>42</v>
      </c>
      <c r="G50" s="4" t="s">
        <v>43</v>
      </c>
      <c r="H50" s="4" t="s">
        <v>45</v>
      </c>
      <c r="I50" s="4" t="s">
        <v>46</v>
      </c>
      <c r="J50" s="4" t="s">
        <v>49</v>
      </c>
      <c r="K50" s="4"/>
      <c r="L50" s="5"/>
      <c r="M50" s="5"/>
      <c r="N50" s="4"/>
    </row>
    <row r="51" spans="1:14" ht="100" x14ac:dyDescent="0.35">
      <c r="A51" s="6" t="s">
        <v>217</v>
      </c>
      <c r="B51" s="6" t="s">
        <v>170</v>
      </c>
      <c r="C51" s="6"/>
      <c r="D51" s="6" t="s">
        <v>60</v>
      </c>
      <c r="E51" s="6" t="s">
        <v>61</v>
      </c>
      <c r="F51" s="6"/>
      <c r="G51" s="6"/>
      <c r="H51" s="6" t="s">
        <v>62</v>
      </c>
      <c r="I51" s="6" t="s">
        <v>63</v>
      </c>
      <c r="J51" s="6"/>
      <c r="K51" s="9"/>
      <c r="L51" s="9"/>
      <c r="M51" s="9"/>
      <c r="N51" s="9"/>
    </row>
    <row r="52" spans="1:14" ht="62.5" x14ac:dyDescent="0.35">
      <c r="A52" s="6" t="s">
        <v>216</v>
      </c>
      <c r="B52" s="6" t="s">
        <v>226</v>
      </c>
      <c r="C52" s="6"/>
      <c r="D52" s="11" t="s">
        <v>64</v>
      </c>
      <c r="E52" s="11" t="s">
        <v>65</v>
      </c>
      <c r="F52" s="11" t="s">
        <v>66</v>
      </c>
      <c r="G52" s="6"/>
      <c r="H52" s="6"/>
      <c r="I52" s="6"/>
      <c r="J52" s="6"/>
      <c r="K52" s="9"/>
      <c r="L52" s="9"/>
      <c r="M52" s="9"/>
      <c r="N52" s="9"/>
    </row>
    <row r="53" spans="1:14" ht="175" x14ac:dyDescent="0.35">
      <c r="A53" s="6" t="s">
        <v>33</v>
      </c>
      <c r="B53" s="6" t="s">
        <v>171</v>
      </c>
      <c r="C53" s="6"/>
      <c r="D53" s="6" t="s">
        <v>202</v>
      </c>
      <c r="E53" s="6" t="s">
        <v>201</v>
      </c>
      <c r="F53" s="6" t="s">
        <v>203</v>
      </c>
      <c r="G53" s="6" t="s">
        <v>67</v>
      </c>
      <c r="H53" s="6"/>
      <c r="I53" s="6"/>
      <c r="J53" s="6"/>
      <c r="K53" s="9"/>
      <c r="L53" s="9"/>
      <c r="M53" s="9"/>
      <c r="N53" s="9"/>
    </row>
    <row r="54" spans="1:14" ht="25" x14ac:dyDescent="0.35">
      <c r="A54" s="6" t="s">
        <v>38</v>
      </c>
      <c r="B54" s="6" t="s">
        <v>172</v>
      </c>
      <c r="C54" s="15" t="s">
        <v>230</v>
      </c>
      <c r="D54" s="16" t="s">
        <v>231</v>
      </c>
      <c r="E54" s="6"/>
      <c r="F54" s="6"/>
      <c r="G54" s="6"/>
      <c r="H54" s="6"/>
      <c r="I54" s="6"/>
      <c r="J54" s="6" t="s">
        <v>81</v>
      </c>
      <c r="K54" s="9"/>
      <c r="L54" s="9"/>
      <c r="M54" s="9"/>
      <c r="N54" s="9"/>
    </row>
    <row r="55" spans="1:14" ht="62.5" x14ac:dyDescent="0.35">
      <c r="A55" s="6" t="s">
        <v>30</v>
      </c>
      <c r="B55" s="6" t="s">
        <v>173</v>
      </c>
      <c r="C55" s="6"/>
      <c r="D55" s="6" t="s">
        <v>127</v>
      </c>
      <c r="E55" s="6"/>
      <c r="F55" s="6"/>
      <c r="G55" s="6"/>
      <c r="H55" s="6"/>
      <c r="I55" s="6"/>
      <c r="J55" s="6"/>
      <c r="K55" s="9"/>
      <c r="L55" s="9"/>
      <c r="M55" s="9"/>
      <c r="N55" s="9"/>
    </row>
    <row r="56" spans="1:14" ht="375" x14ac:dyDescent="0.35">
      <c r="A56" s="6" t="s">
        <v>31</v>
      </c>
      <c r="B56" s="6" t="s">
        <v>174</v>
      </c>
      <c r="C56" s="6"/>
      <c r="D56" s="6" t="s">
        <v>130</v>
      </c>
      <c r="E56" s="6" t="s">
        <v>131</v>
      </c>
      <c r="F56" s="6" t="s">
        <v>132</v>
      </c>
      <c r="G56" s="6"/>
      <c r="H56" s="6"/>
      <c r="I56" s="6"/>
      <c r="J56" s="6"/>
      <c r="K56" s="9"/>
      <c r="L56" s="9"/>
      <c r="M56" s="9"/>
      <c r="N56" s="9"/>
    </row>
    <row r="57" spans="1:14" ht="50" x14ac:dyDescent="0.35">
      <c r="A57" s="6" t="s">
        <v>37</v>
      </c>
      <c r="B57" s="6" t="s">
        <v>175</v>
      </c>
      <c r="C57" s="6"/>
      <c r="D57" s="6" t="s">
        <v>204</v>
      </c>
      <c r="E57" s="6" t="s">
        <v>205</v>
      </c>
      <c r="F57" s="6" t="s">
        <v>206</v>
      </c>
      <c r="G57" s="6"/>
      <c r="H57" s="6"/>
      <c r="I57" s="6"/>
      <c r="J57" s="6"/>
      <c r="K57" s="9"/>
      <c r="L57" s="9"/>
      <c r="M57" s="9"/>
      <c r="N57" s="9"/>
    </row>
    <row r="58" spans="1:14" ht="409" customHeight="1" x14ac:dyDescent="0.35">
      <c r="A58" s="6" t="s">
        <v>438</v>
      </c>
      <c r="B58" s="15" t="s">
        <v>229</v>
      </c>
      <c r="C58" s="15" t="s">
        <v>232</v>
      </c>
      <c r="D58" s="15" t="s">
        <v>234</v>
      </c>
      <c r="E58" s="15"/>
      <c r="F58" s="15"/>
      <c r="G58" s="15"/>
      <c r="H58" s="15" t="s">
        <v>235</v>
      </c>
      <c r="I58" s="15" t="s">
        <v>233</v>
      </c>
      <c r="J58" s="15" t="s">
        <v>236</v>
      </c>
      <c r="K58" s="9"/>
      <c r="L58" s="9"/>
      <c r="M58" s="9"/>
      <c r="N58" s="9"/>
    </row>
    <row r="59" spans="1:14" ht="50" x14ac:dyDescent="0.35">
      <c r="A59" s="6" t="s">
        <v>29</v>
      </c>
      <c r="B59" s="6" t="s">
        <v>226</v>
      </c>
      <c r="C59" s="6"/>
      <c r="D59" s="6" t="s">
        <v>153</v>
      </c>
      <c r="E59" s="6" t="s">
        <v>154</v>
      </c>
      <c r="F59" s="11" t="s">
        <v>155</v>
      </c>
      <c r="G59" s="6"/>
      <c r="H59" s="6"/>
      <c r="I59" s="6"/>
      <c r="J59" s="6"/>
      <c r="K59" s="9"/>
      <c r="L59" s="9"/>
      <c r="M59" s="9"/>
      <c r="N59" s="9"/>
    </row>
    <row r="60" spans="1:14" x14ac:dyDescent="0.35">
      <c r="A60" s="9"/>
      <c r="B60" s="9"/>
      <c r="C60" s="9"/>
      <c r="D60" s="9"/>
      <c r="E60" s="9"/>
      <c r="F60" s="17"/>
      <c r="G60" s="9"/>
      <c r="H60" s="9"/>
      <c r="I60" s="9"/>
      <c r="J60" s="9"/>
      <c r="K60" s="9"/>
      <c r="L60" s="9"/>
      <c r="M60" s="9"/>
      <c r="N60" s="9"/>
    </row>
    <row r="62" spans="1:14" ht="18.5" x14ac:dyDescent="0.35">
      <c r="A62" s="24" t="s">
        <v>160</v>
      </c>
      <c r="B62" s="24"/>
      <c r="C62" s="24"/>
      <c r="D62" s="24"/>
      <c r="E62" s="24"/>
      <c r="F62" s="24"/>
      <c r="G62" s="24"/>
      <c r="H62" s="24"/>
      <c r="I62" s="24"/>
      <c r="J62" s="24"/>
      <c r="K62" s="24"/>
      <c r="L62" s="24"/>
      <c r="M62" s="24"/>
      <c r="N62" s="24"/>
    </row>
    <row r="63" spans="1:14" ht="15.5" x14ac:dyDescent="0.35">
      <c r="A63" s="4" t="s">
        <v>0</v>
      </c>
      <c r="B63" s="4" t="s">
        <v>39</v>
      </c>
      <c r="C63" s="4" t="s">
        <v>40</v>
      </c>
      <c r="D63" s="4" t="s">
        <v>163</v>
      </c>
      <c r="E63" s="4" t="s">
        <v>41</v>
      </c>
      <c r="F63" s="4" t="s">
        <v>42</v>
      </c>
      <c r="G63" s="4" t="s">
        <v>43</v>
      </c>
      <c r="H63" s="4" t="s">
        <v>44</v>
      </c>
      <c r="I63" s="4" t="s">
        <v>45</v>
      </c>
      <c r="J63" s="4" t="s">
        <v>46</v>
      </c>
      <c r="K63" s="33" t="s">
        <v>49</v>
      </c>
      <c r="L63" s="33"/>
      <c r="M63" s="5"/>
      <c r="N63" s="4"/>
    </row>
    <row r="64" spans="1:14" ht="150" x14ac:dyDescent="0.35">
      <c r="A64" s="6" t="s">
        <v>18</v>
      </c>
      <c r="B64" s="6" t="s">
        <v>58</v>
      </c>
      <c r="C64" s="6" t="s">
        <v>59</v>
      </c>
      <c r="D64" s="15" t="s">
        <v>228</v>
      </c>
      <c r="E64" s="6"/>
      <c r="F64" s="6"/>
      <c r="G64" s="6"/>
      <c r="H64" s="6"/>
      <c r="I64" s="6"/>
      <c r="J64" s="6"/>
      <c r="K64" s="31"/>
      <c r="L64" s="29"/>
      <c r="M64" s="9"/>
      <c r="N64" s="9"/>
    </row>
    <row r="65" spans="1:14" ht="87.5" x14ac:dyDescent="0.35">
      <c r="A65" s="6" t="s">
        <v>27</v>
      </c>
      <c r="B65" s="6" t="s">
        <v>176</v>
      </c>
      <c r="C65" s="6" t="s">
        <v>207</v>
      </c>
      <c r="D65" s="6" t="s">
        <v>208</v>
      </c>
      <c r="E65" s="6" t="s">
        <v>209</v>
      </c>
      <c r="F65" s="6" t="s">
        <v>210</v>
      </c>
      <c r="G65" s="6"/>
      <c r="H65" s="6"/>
      <c r="I65" s="6"/>
      <c r="J65" s="6"/>
      <c r="K65" s="31"/>
      <c r="L65" s="29"/>
      <c r="M65" s="9"/>
      <c r="N65" s="9"/>
    </row>
    <row r="66" spans="1:14" ht="112.5" x14ac:dyDescent="0.35">
      <c r="A66" s="6" t="s">
        <v>12</v>
      </c>
      <c r="B66" s="6" t="s">
        <v>177</v>
      </c>
      <c r="C66" s="6"/>
      <c r="D66" s="6" t="s">
        <v>68</v>
      </c>
      <c r="E66" s="6" t="s">
        <v>69</v>
      </c>
      <c r="F66" s="6" t="s">
        <v>70</v>
      </c>
      <c r="G66" s="6"/>
      <c r="H66" s="6"/>
      <c r="I66" s="6"/>
      <c r="J66" s="6"/>
      <c r="K66" s="31"/>
      <c r="L66" s="29"/>
      <c r="M66" s="9"/>
      <c r="N66" s="9"/>
    </row>
    <row r="67" spans="1:14" ht="37.5" x14ac:dyDescent="0.35">
      <c r="A67" s="10" t="s">
        <v>26</v>
      </c>
      <c r="B67" s="6" t="s">
        <v>178</v>
      </c>
      <c r="C67" s="6"/>
      <c r="D67" s="8" t="s">
        <v>110</v>
      </c>
      <c r="E67" s="8" t="s">
        <v>111</v>
      </c>
      <c r="F67" s="8" t="s">
        <v>112</v>
      </c>
      <c r="G67" s="6"/>
      <c r="H67" s="6"/>
      <c r="I67" s="6">
        <v>0.75</v>
      </c>
      <c r="J67" s="6"/>
      <c r="K67" s="31" t="s">
        <v>113</v>
      </c>
      <c r="L67" s="29"/>
      <c r="M67" s="9"/>
      <c r="N67" s="9"/>
    </row>
    <row r="68" spans="1:14" ht="237.5" x14ac:dyDescent="0.35">
      <c r="A68" s="6" t="s">
        <v>20</v>
      </c>
      <c r="B68" s="6" t="s">
        <v>179</v>
      </c>
      <c r="C68" s="6"/>
      <c r="D68" s="6" t="s">
        <v>350</v>
      </c>
      <c r="E68" s="6" t="s">
        <v>351</v>
      </c>
      <c r="F68" s="6"/>
      <c r="G68" s="6"/>
      <c r="H68" s="6"/>
      <c r="I68" s="6"/>
      <c r="J68" s="6" t="s">
        <v>352</v>
      </c>
      <c r="K68" s="31"/>
      <c r="L68" s="29"/>
      <c r="M68" s="9"/>
      <c r="N68" s="9"/>
    </row>
    <row r="69" spans="1:14" ht="50" x14ac:dyDescent="0.35">
      <c r="A69" s="6" t="s">
        <v>36</v>
      </c>
      <c r="B69" s="6" t="s">
        <v>180</v>
      </c>
      <c r="C69" s="6" t="s">
        <v>211</v>
      </c>
      <c r="D69" s="6"/>
      <c r="E69" s="6" t="s">
        <v>128</v>
      </c>
      <c r="F69" s="6" t="s">
        <v>129</v>
      </c>
      <c r="G69" s="6"/>
      <c r="H69" s="6"/>
      <c r="I69" s="6"/>
      <c r="J69" s="6"/>
      <c r="K69" s="31"/>
      <c r="L69" s="29"/>
      <c r="M69" s="9"/>
      <c r="N69" s="9"/>
    </row>
    <row r="70" spans="1:14" ht="75" x14ac:dyDescent="0.35">
      <c r="A70" s="6" t="s">
        <v>2</v>
      </c>
      <c r="B70" s="6" t="s">
        <v>141</v>
      </c>
      <c r="C70" s="6" t="s">
        <v>249</v>
      </c>
      <c r="D70" s="6" t="s">
        <v>436</v>
      </c>
      <c r="E70" s="6" t="s">
        <v>142</v>
      </c>
      <c r="F70" s="6" t="s">
        <v>143</v>
      </c>
      <c r="G70" s="6" t="s">
        <v>144</v>
      </c>
      <c r="H70" s="6" t="s">
        <v>145</v>
      </c>
      <c r="I70" s="6"/>
      <c r="J70" s="6"/>
      <c r="K70" s="31"/>
      <c r="L70" s="29"/>
      <c r="M70" s="9"/>
      <c r="N70" s="9"/>
    </row>
    <row r="71" spans="1:14" x14ac:dyDescent="0.35">
      <c r="A71" s="9"/>
      <c r="B71" s="9"/>
      <c r="C71" s="9"/>
      <c r="D71" s="9"/>
      <c r="E71" s="9"/>
      <c r="F71" s="9"/>
      <c r="G71" s="9"/>
      <c r="H71" s="9"/>
      <c r="I71" s="9"/>
      <c r="J71" s="9"/>
      <c r="K71" s="9"/>
      <c r="L71" s="9"/>
      <c r="M71" s="9"/>
      <c r="N71" s="9"/>
    </row>
    <row r="73" spans="1:14" ht="18.5" x14ac:dyDescent="0.35">
      <c r="A73" s="28" t="s">
        <v>161</v>
      </c>
      <c r="B73" s="28"/>
      <c r="C73" s="28"/>
      <c r="D73" s="28"/>
      <c r="E73" s="28"/>
      <c r="F73" s="28"/>
      <c r="G73" s="28"/>
      <c r="H73" s="28"/>
      <c r="I73" s="28"/>
      <c r="J73" s="28"/>
      <c r="K73" s="28"/>
      <c r="L73" s="28"/>
      <c r="M73" s="18"/>
      <c r="N73" s="18"/>
    </row>
    <row r="74" spans="1:14" ht="46.5" x14ac:dyDescent="0.35">
      <c r="A74" s="4" t="s">
        <v>0</v>
      </c>
      <c r="B74" s="4" t="s">
        <v>39</v>
      </c>
      <c r="C74" s="4" t="s">
        <v>40</v>
      </c>
      <c r="D74" s="4" t="s">
        <v>163</v>
      </c>
      <c r="E74" s="4" t="s">
        <v>41</v>
      </c>
      <c r="F74" s="4" t="s">
        <v>42</v>
      </c>
      <c r="G74" s="4" t="s">
        <v>43</v>
      </c>
      <c r="H74" s="4" t="s">
        <v>44</v>
      </c>
      <c r="I74" s="4" t="s">
        <v>45</v>
      </c>
      <c r="J74" s="5" t="s">
        <v>47</v>
      </c>
      <c r="K74" s="5" t="s">
        <v>48</v>
      </c>
      <c r="L74" s="4" t="s">
        <v>49</v>
      </c>
      <c r="M74" s="4"/>
      <c r="N74" s="4"/>
    </row>
    <row r="75" spans="1:14" ht="150" x14ac:dyDescent="0.35">
      <c r="A75" s="6" t="s">
        <v>13</v>
      </c>
      <c r="B75" s="6" t="s">
        <v>181</v>
      </c>
      <c r="C75" s="6" t="s">
        <v>50</v>
      </c>
      <c r="D75" s="6" t="s">
        <v>51</v>
      </c>
      <c r="E75" s="6" t="s">
        <v>52</v>
      </c>
      <c r="F75" s="6" t="s">
        <v>53</v>
      </c>
      <c r="G75" s="6" t="s">
        <v>54</v>
      </c>
      <c r="H75" s="6" t="s">
        <v>55</v>
      </c>
      <c r="I75" s="6"/>
      <c r="J75" s="6" t="s">
        <v>56</v>
      </c>
      <c r="K75" s="6" t="s">
        <v>57</v>
      </c>
      <c r="L75" s="6"/>
      <c r="M75" s="19"/>
      <c r="N75" s="19"/>
    </row>
    <row r="76" spans="1:14" ht="87.5" x14ac:dyDescent="0.35">
      <c r="A76" s="6" t="s">
        <v>266</v>
      </c>
      <c r="B76" s="6" t="s">
        <v>267</v>
      </c>
      <c r="C76" s="6" t="s">
        <v>268</v>
      </c>
      <c r="D76" s="6" t="s">
        <v>269</v>
      </c>
      <c r="E76" s="6" t="s">
        <v>270</v>
      </c>
      <c r="F76" s="6" t="s">
        <v>271</v>
      </c>
      <c r="G76" s="6"/>
      <c r="H76" s="6"/>
      <c r="I76" s="6"/>
      <c r="J76" s="6"/>
      <c r="K76" s="6"/>
      <c r="L76" s="6"/>
      <c r="M76" s="19"/>
      <c r="N76" s="19"/>
    </row>
    <row r="77" spans="1:14" ht="300" x14ac:dyDescent="0.35">
      <c r="A77" s="6" t="s">
        <v>23</v>
      </c>
      <c r="B77" s="6" t="s">
        <v>182</v>
      </c>
      <c r="C77" s="6"/>
      <c r="D77" s="6"/>
      <c r="E77" s="6"/>
      <c r="F77" s="6"/>
      <c r="G77" s="6"/>
      <c r="H77" s="6"/>
      <c r="I77" s="6" t="s">
        <v>183</v>
      </c>
      <c r="J77" s="6"/>
      <c r="K77" s="6"/>
      <c r="L77" s="6" t="s">
        <v>184</v>
      </c>
      <c r="M77" s="19"/>
      <c r="N77" s="19"/>
    </row>
    <row r="78" spans="1:14" ht="150" x14ac:dyDescent="0.35">
      <c r="A78" s="6" t="s">
        <v>24</v>
      </c>
      <c r="B78" s="6" t="s">
        <v>120</v>
      </c>
      <c r="C78" s="6"/>
      <c r="D78" s="6" t="s">
        <v>212</v>
      </c>
      <c r="E78" s="6"/>
      <c r="F78" s="6"/>
      <c r="G78" s="6"/>
      <c r="H78" s="6"/>
      <c r="I78" s="6"/>
      <c r="J78" s="6"/>
      <c r="K78" s="6"/>
      <c r="L78" s="6" t="s">
        <v>213</v>
      </c>
      <c r="M78" s="19"/>
      <c r="N78" s="19"/>
    </row>
    <row r="79" spans="1:14" ht="25" x14ac:dyDescent="0.35">
      <c r="A79" s="22" t="s">
        <v>440</v>
      </c>
      <c r="B79" s="22" t="s">
        <v>441</v>
      </c>
      <c r="C79" s="22" t="s">
        <v>442</v>
      </c>
      <c r="D79" s="22" t="s">
        <v>443</v>
      </c>
      <c r="E79" s="22" t="s">
        <v>444</v>
      </c>
      <c r="F79" s="22" t="s">
        <v>445</v>
      </c>
      <c r="G79" s="22"/>
      <c r="H79" s="22"/>
      <c r="I79" s="22" t="s">
        <v>446</v>
      </c>
      <c r="J79" s="22"/>
      <c r="K79" s="22"/>
      <c r="L79" s="22"/>
    </row>
    <row r="80" spans="1:14" ht="18.5" x14ac:dyDescent="0.35">
      <c r="A80" s="23" t="s">
        <v>162</v>
      </c>
      <c r="B80" s="23"/>
      <c r="C80" s="23"/>
      <c r="D80" s="23"/>
      <c r="E80" s="23"/>
      <c r="F80" s="23"/>
      <c r="G80" s="23"/>
      <c r="H80" s="23"/>
      <c r="I80" s="23"/>
      <c r="J80" s="23"/>
      <c r="K80" s="23"/>
      <c r="L80" s="20"/>
      <c r="M80" s="20"/>
      <c r="N80" s="20"/>
    </row>
    <row r="81" spans="1:14" ht="15.5" x14ac:dyDescent="0.35">
      <c r="A81" s="4" t="s">
        <v>0</v>
      </c>
      <c r="B81" s="4" t="s">
        <v>39</v>
      </c>
      <c r="C81" s="4" t="s">
        <v>40</v>
      </c>
      <c r="D81" s="4" t="s">
        <v>163</v>
      </c>
      <c r="E81" s="4" t="s">
        <v>41</v>
      </c>
      <c r="F81" s="4" t="s">
        <v>42</v>
      </c>
      <c r="G81" s="4" t="s">
        <v>43</v>
      </c>
      <c r="H81" s="4" t="s">
        <v>44</v>
      </c>
      <c r="I81" s="4" t="s">
        <v>45</v>
      </c>
      <c r="J81" s="5" t="s">
        <v>47</v>
      </c>
      <c r="K81" s="5" t="s">
        <v>48</v>
      </c>
      <c r="L81" s="4"/>
      <c r="M81" s="5"/>
      <c r="N81" s="4"/>
    </row>
    <row r="82" spans="1:14" ht="100" x14ac:dyDescent="0.35">
      <c r="A82" s="6" t="s">
        <v>14</v>
      </c>
      <c r="B82" s="6" t="s">
        <v>91</v>
      </c>
      <c r="C82" s="6"/>
      <c r="D82" s="6" t="s">
        <v>92</v>
      </c>
      <c r="E82" s="6"/>
      <c r="F82" s="6"/>
      <c r="G82" s="6"/>
      <c r="H82" s="6"/>
      <c r="I82" s="21"/>
      <c r="J82" s="21"/>
      <c r="K82" s="21"/>
      <c r="L82" s="21"/>
      <c r="M82" s="9"/>
      <c r="N82" s="9"/>
    </row>
    <row r="83" spans="1:14" ht="409" customHeight="1" x14ac:dyDescent="0.35">
      <c r="A83" s="6" t="s">
        <v>237</v>
      </c>
      <c r="B83" s="10" t="s">
        <v>238</v>
      </c>
      <c r="C83" s="6" t="s">
        <v>239</v>
      </c>
      <c r="D83" s="6"/>
      <c r="E83" s="6"/>
      <c r="F83" s="6"/>
      <c r="G83" s="6"/>
      <c r="H83" s="6"/>
      <c r="I83" s="21"/>
      <c r="J83" s="21"/>
      <c r="K83" s="21"/>
      <c r="L83" s="21"/>
      <c r="M83" s="9"/>
      <c r="N83" s="9"/>
    </row>
    <row r="84" spans="1:14" ht="62.5" x14ac:dyDescent="0.35">
      <c r="A84" s="6" t="s">
        <v>335</v>
      </c>
      <c r="B84" s="6" t="s">
        <v>336</v>
      </c>
      <c r="C84" s="6" t="s">
        <v>353</v>
      </c>
      <c r="D84" s="6" t="s">
        <v>354</v>
      </c>
      <c r="E84" s="6" t="s">
        <v>354</v>
      </c>
      <c r="F84" s="6"/>
      <c r="G84" s="6"/>
      <c r="H84" s="6"/>
      <c r="I84" s="21" t="s">
        <v>355</v>
      </c>
      <c r="J84" s="21"/>
      <c r="K84" s="21" t="s">
        <v>355</v>
      </c>
      <c r="L84" s="21"/>
      <c r="M84" s="6"/>
      <c r="N84" s="9"/>
    </row>
    <row r="85" spans="1:14" ht="37.5" x14ac:dyDescent="0.35">
      <c r="A85" s="10" t="s">
        <v>28</v>
      </c>
      <c r="B85" s="6" t="s">
        <v>186</v>
      </c>
      <c r="C85" s="6"/>
      <c r="D85" s="11">
        <v>0.82899999999999996</v>
      </c>
      <c r="E85" s="11" t="s">
        <v>227</v>
      </c>
      <c r="F85" s="11">
        <v>0.76500000000000001</v>
      </c>
      <c r="G85" s="11">
        <v>0.8</v>
      </c>
      <c r="H85" s="11">
        <v>0.86699999999999999</v>
      </c>
      <c r="I85" s="21"/>
      <c r="J85" s="21"/>
      <c r="K85" s="21"/>
      <c r="L85" s="21"/>
      <c r="M85" s="9"/>
      <c r="N85" s="9"/>
    </row>
    <row r="86" spans="1:14" ht="362.5" x14ac:dyDescent="0.35">
      <c r="A86" s="6" t="s">
        <v>32</v>
      </c>
      <c r="B86" s="6" t="s">
        <v>185</v>
      </c>
      <c r="C86" s="6"/>
      <c r="D86" s="6" t="s">
        <v>214</v>
      </c>
      <c r="E86" s="6" t="s">
        <v>136</v>
      </c>
      <c r="F86" s="6" t="s">
        <v>215</v>
      </c>
      <c r="G86" s="6"/>
      <c r="H86" s="6"/>
      <c r="I86" s="21"/>
      <c r="J86" s="21"/>
      <c r="K86" s="21"/>
      <c r="L86" s="21"/>
      <c r="M86" s="9"/>
      <c r="N86" s="9"/>
    </row>
    <row r="87" spans="1:14" x14ac:dyDescent="0.35">
      <c r="A87" s="9"/>
      <c r="B87" s="9"/>
      <c r="C87" s="9"/>
      <c r="D87" s="9"/>
      <c r="E87" s="9"/>
      <c r="F87" s="9"/>
      <c r="G87" s="9"/>
      <c r="H87" s="9"/>
      <c r="I87" s="9"/>
      <c r="J87" s="9"/>
      <c r="K87" s="9"/>
      <c r="L87" s="9"/>
      <c r="M87" s="9"/>
      <c r="N87" s="9"/>
    </row>
  </sheetData>
  <mergeCells count="6">
    <mergeCell ref="A80:K80"/>
    <mergeCell ref="A62:N62"/>
    <mergeCell ref="A39:N39"/>
    <mergeCell ref="A1:M1"/>
    <mergeCell ref="A49:J49"/>
    <mergeCell ref="A73:L73"/>
  </mergeCells>
  <phoneticPr fontId="12" type="noConversion"/>
  <pageMargins left="0.25" right="0.25" top="0.75" bottom="0.75" header="0.3" footer="0.3"/>
  <pageSetup scale="26" fitToHeight="4" orientation="landscape" r:id="rId1"/>
  <tableParts count="6">
    <tablePart r:id="rId2"/>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Foglio1</vt:lpstr>
      <vt:lpstr>Tab2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lucrezia giorgi</dc:creator>
  <cp:lastModifiedBy>Giorgi Lucrezia</cp:lastModifiedBy>
  <cp:lastPrinted>2024-07-05T09:37:21Z</cp:lastPrinted>
  <dcterms:created xsi:type="dcterms:W3CDTF">2015-06-05T18:19:34Z</dcterms:created>
  <dcterms:modified xsi:type="dcterms:W3CDTF">2025-01-08T11:39:05Z</dcterms:modified>
</cp:coreProperties>
</file>