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unicampus365-my.sharepoint.com/personal/l_giorgi_unicampus_it/Documents/Desktop/UNDER REVIEW/Review AI e OSA/Healthcare/Revisioni gennaio 2025/"/>
    </mc:Choice>
  </mc:AlternateContent>
  <xr:revisionPtr revIDLastSave="11" documentId="8_{45C71E75-D337-654B-B5B1-8EDB41FE4C29}" xr6:coauthVersionLast="47" xr6:coauthVersionMax="47" xr10:uidLastSave="{0E2AE3C4-E517-4DDD-A80B-C37E875301E1}"/>
  <bookViews>
    <workbookView xWindow="-110" yWindow="-110" windowWidth="19420" windowHeight="10300" xr2:uid="{00000000-000D-0000-FFFF-FFFF00000000}"/>
  </bookViews>
  <sheets>
    <sheet name="Tab1" sheetId="1" r:id="rId1"/>
    <sheet name="Foglio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5" l="1"/>
  <c r="G3" i="5"/>
  <c r="D6" i="5"/>
  <c r="D3" i="5"/>
  <c r="D2" i="5"/>
  <c r="G2" i="5"/>
</calcChain>
</file>

<file path=xl/sharedStrings.xml><?xml version="1.0" encoding="utf-8"?>
<sst xmlns="http://schemas.openxmlformats.org/spreadsheetml/2006/main" count="627" uniqueCount="424">
  <si>
    <t>Author (year)</t>
  </si>
  <si>
    <t>Country</t>
  </si>
  <si>
    <t>Journal</t>
  </si>
  <si>
    <t>Study design</t>
  </si>
  <si>
    <t>N. of patients</t>
  </si>
  <si>
    <t>Mean age (years)</t>
  </si>
  <si>
    <t>Sex (M/F)</t>
  </si>
  <si>
    <t>Mean AHI</t>
  </si>
  <si>
    <t>Algorithm</t>
  </si>
  <si>
    <t>Kuan et al., (2022)</t>
  </si>
  <si>
    <t>Taiwan</t>
  </si>
  <si>
    <t>Mathematical biosciences and Engineering</t>
  </si>
  <si>
    <t>Retrospective study</t>
  </si>
  <si>
    <t>9422 ( AHI≥15: 5290; AHI&lt;15: 3502 )</t>
  </si>
  <si>
    <t>49.2±14.0</t>
  </si>
  <si>
    <t>2,918/6,504</t>
  </si>
  <si>
    <t>AHI≥15: 44.7±23.8; AHI&lt;15: 6.4±4.5</t>
  </si>
  <si>
    <t>Tiron et al., (2020)</t>
  </si>
  <si>
    <t>Germany</t>
  </si>
  <si>
    <t>Journal of Thoracic Disease</t>
  </si>
  <si>
    <t>Statistical analysis</t>
  </si>
  <si>
    <t>248 (training set: 128; test set: 120)</t>
  </si>
  <si>
    <t>Training set: 49±15.0; test set: 52±14.0</t>
  </si>
  <si>
    <t>Training set: 67/61; test set: 82/38</t>
  </si>
  <si>
    <t>Training set: 13.0±18.0; test set: 20±20</t>
  </si>
  <si>
    <t>DNN</t>
  </si>
  <si>
    <t>Pang et al. (2023)</t>
  </si>
  <si>
    <t>USA</t>
  </si>
  <si>
    <t>Journal of Sleep Research</t>
  </si>
  <si>
    <t>155 (OSA patients: 59; healthy: 96)</t>
  </si>
  <si>
    <t>OSA patients: 50.2±9.9; healthy: 51.8±10.0</t>
  </si>
  <si>
    <t>OSA patients 36/23; healthy 45/51</t>
  </si>
  <si>
    <t>OSA patients 34.1±21.2;</t>
  </si>
  <si>
    <t>SVM; RF</t>
  </si>
  <si>
    <t>Shi et al., (2023)</t>
  </si>
  <si>
    <t>China</t>
  </si>
  <si>
    <t>BMC Medical Informatics and Decision Making</t>
  </si>
  <si>
    <t>1656 (AHI ≥30: 1018; AHI ≥5 and &lt;30: 638)</t>
  </si>
  <si>
    <t>1358/298</t>
  </si>
  <si>
    <t>Huang et al., (2020)</t>
  </si>
  <si>
    <t>Sleep</t>
  </si>
  <si>
    <t>Data mining study</t>
  </si>
  <si>
    <t>6875 (AHI≥5: 1458; AHI≥15: 4211; AHI≥30: 2791)</t>
  </si>
  <si>
    <t>47.8±14.5</t>
  </si>
  <si>
    <t>5223/1652</t>
  </si>
  <si>
    <t>AHI≥5: 35.5±24.9; AHI≥15: 44.5±22.8; AHI≥30: 56±19.5</t>
  </si>
  <si>
    <t>SVM</t>
  </si>
  <si>
    <t>Tsai et al., (2022)</t>
  </si>
  <si>
    <t>Sensors</t>
  </si>
  <si>
    <t>3503 (AHI&lt;15: 951; AHI ≥15 and &lt;30: 969; AHI ≥30: 1583)</t>
  </si>
  <si>
    <t>Zhang et al., (2021)</t>
  </si>
  <si>
    <t>BMJ open</t>
  </si>
  <si>
    <t>Cross-sectional study</t>
  </si>
  <si>
    <t>481 (AHI&lt;15: 171: AHI≥15: 310)</t>
  </si>
  <si>
    <t xml:space="preserve">SVM </t>
  </si>
  <si>
    <t>Kim et al., (2023)</t>
  </si>
  <si>
    <t>Republic of Korea</t>
  </si>
  <si>
    <t>Scientific Reports</t>
  </si>
  <si>
    <t>998 (OSA patients: 500; healthy: 498)</t>
  </si>
  <si>
    <t>OSA patients: 45.3±12.5; healthy: 27.2±8.9</t>
  </si>
  <si>
    <t>OSA patients 400/100; healthy 205/293</t>
  </si>
  <si>
    <t>OSA patients 34.4±22.2;</t>
  </si>
  <si>
    <t>deep CNN</t>
  </si>
  <si>
    <t>Monna et al., (2022)</t>
  </si>
  <si>
    <t>France</t>
  </si>
  <si>
    <t>Sleep Medicine</t>
  </si>
  <si>
    <t>Prospective study</t>
  </si>
  <si>
    <t>59.2±9.0</t>
  </si>
  <si>
    <t>267/0</t>
  </si>
  <si>
    <t>115 (healthy: 9; AHI ≥5 and &lt;15: 17; AHI≥15 and &lt;30: 28; AHI≥30: 61</t>
  </si>
  <si>
    <t xml:space="preserve">healthy: 30.0±8.2; 
AHI≥5 and &lt;15: 49.0±11.3; 
AHI≥15 and &lt;30: 48.5±12.9;
AHI≥30: 50.3±12.3;
</t>
  </si>
  <si>
    <t xml:space="preserve">healthy: 6/3; 
AHI≥5 and &lt;15: 13/4; 
AHI≥15 and &lt;30: 21/7;
AHI≥30: 50/11;
</t>
  </si>
  <si>
    <t xml:space="preserve">healthy: 1.8±1.6; 
AHI≥5 and &lt;15: 9.4±2.4; 
AHI≥15 and &lt;30: 21.7±4.1;
AHI≥30: 61.1±24.0;
</t>
  </si>
  <si>
    <t>LSTM-RNN</t>
  </si>
  <si>
    <t>Keshavarz et al., (2020)</t>
  </si>
  <si>
    <t>Iran</t>
  </si>
  <si>
    <t>Studies in Health Technology and Informatics</t>
  </si>
  <si>
    <t>231 (OSA patients: 152; healthy: 79)</t>
  </si>
  <si>
    <t>143/88</t>
  </si>
  <si>
    <t>Turkey</t>
  </si>
  <si>
    <t>Sleep and Breathing</t>
  </si>
  <si>
    <t>201 (OSA patients: 140; healthy: 61)</t>
  </si>
  <si>
    <t>49.1±12.7</t>
  </si>
  <si>
    <t>117/84</t>
  </si>
  <si>
    <t>MLP</t>
  </si>
  <si>
    <t>Tsai et al., (2023)</t>
  </si>
  <si>
    <t>Digital Health</t>
  </si>
  <si>
    <t>3529 (healthy: 388; AHI ≥5 and 15: 818; AHI≥15 and &lt;30:933; AHI≥30: 1390)</t>
  </si>
  <si>
    <t>47.6±13.3</t>
  </si>
  <si>
    <t>2305/1224</t>
  </si>
  <si>
    <t>30.0±24.8</t>
  </si>
  <si>
    <t>Teferra et al., (2014)</t>
  </si>
  <si>
    <t>Annals of the American Thoracic Society</t>
  </si>
  <si>
    <t>Comparative study</t>
  </si>
  <si>
    <t>665 (lab PSG: 532; HST: 133)</t>
  </si>
  <si>
    <t>OSUNet</t>
  </si>
  <si>
    <t>Han et al., (2024)</t>
  </si>
  <si>
    <t>JAMA Otolaryngology-Head&amp;Neck surgery</t>
  </si>
  <si>
    <t>48.3±14.9</t>
  </si>
  <si>
    <t>50/51</t>
  </si>
  <si>
    <t>12.4±16.0</t>
  </si>
  <si>
    <t>Álvarez et al, (2020)</t>
  </si>
  <si>
    <t>Spain</t>
  </si>
  <si>
    <t>239 (training set: 143; test set: 96)</t>
  </si>
  <si>
    <t>Training set: 55; test set: 58.5</t>
  </si>
  <si>
    <t>Training set: 97/46; test set: 67/29</t>
  </si>
  <si>
    <t>Kang et al., (2023)</t>
  </si>
  <si>
    <t>Frontiers in Neuroscience</t>
  </si>
  <si>
    <t>139 (younger group: 69; older group)</t>
  </si>
  <si>
    <t xml:space="preserve">Younger group: 61/8;
Older group: 46/24
</t>
  </si>
  <si>
    <t>SVM; kNN; MLP</t>
  </si>
  <si>
    <t>Holfinger et al., (2022)</t>
  </si>
  <si>
    <t>Australia; Taiwan; USA</t>
  </si>
  <si>
    <t>Chest</t>
  </si>
  <si>
    <t>17731 (training set: 10469; validation set: 6979)</t>
  </si>
  <si>
    <t xml:space="preserve">Training set: 50.6±14.4
Validation set: 51.1±14.4
</t>
  </si>
  <si>
    <t xml:space="preserve">Training set: 5026/5443;
Validation set: 3372/3607
</t>
  </si>
  <si>
    <t xml:space="preserve">Training set: 26.8±28.1
Validation set: 26.7±27.8
</t>
  </si>
  <si>
    <t>Hanif et al., (2021)</t>
  </si>
  <si>
    <t>IEEE journal of biomedical and health informatics</t>
  </si>
  <si>
    <t>45.9±14.8</t>
  </si>
  <si>
    <t>642/724</t>
  </si>
  <si>
    <t>15.5±19.3</t>
  </si>
  <si>
    <t>multi-view CNN</t>
  </si>
  <si>
    <t>Huo et al., (2022)</t>
  </si>
  <si>
    <t>5243 (SHHS 1: 4123; WSC: 1120)</t>
  </si>
  <si>
    <t>LR</t>
  </si>
  <si>
    <t>Bahr-Hamm et al., (2023)</t>
  </si>
  <si>
    <t>86 (healthy: 15; RDI ≥5 and &lt;15: 27; RDI≥15 and &lt;30: 21; rdi≥30: 23)</t>
  </si>
  <si>
    <t>healthy: 56.2±10.3;
RDI ≥5 and &lt;15: 54.8±11.7;
RDI ≥15 and &lt;30: 54.4±8.0;
RDI≥30: 58.1±13.1</t>
  </si>
  <si>
    <t>64/22</t>
  </si>
  <si>
    <t>Tsuiki et al., (2021)</t>
  </si>
  <si>
    <t>Japan</t>
  </si>
  <si>
    <t>1389 (training set: 1251; test set: 138)</t>
  </si>
  <si>
    <t>OSA patients: 49.7±8.9; healthy: 41.2±13.0</t>
  </si>
  <si>
    <t>1389/0</t>
  </si>
  <si>
    <t>Luo et al., (2020)</t>
  </si>
  <si>
    <t>Physiological Measurement</t>
  </si>
  <si>
    <t>Females: 44.83±14.32; Males: 39.61±11.13</t>
  </si>
  <si>
    <t>109/23</t>
  </si>
  <si>
    <t>Females: 24.73±27.64; Males: 40.62±26.62</t>
  </si>
  <si>
    <t>Jeong et al., (2023)</t>
  </si>
  <si>
    <t>Journal of Clinical Sleep Medicine</t>
  </si>
  <si>
    <t>5591 (OSA patients: 2556; healthy: 3035)</t>
  </si>
  <si>
    <t>OSA patients: 50.9±13.8; healthy: 47.4±17.1</t>
  </si>
  <si>
    <t>3481/2110</t>
  </si>
  <si>
    <t>2235 patients had PSG results (AHI&lt;5: 229; AHI≥5: 2006)
AHI&lt;5: 2.1±1.5
AHI≥5: 37.6±26.5</t>
  </si>
  <si>
    <t>CNN</t>
  </si>
  <si>
    <t>Maniaci et al., (2023)</t>
  </si>
  <si>
    <t>Belgium; France; Italy; Spain</t>
  </si>
  <si>
    <t>Life</t>
  </si>
  <si>
    <t xml:space="preserve">498 (AHI≥5 and &lt;30: 220;AHI≥ 278)
</t>
  </si>
  <si>
    <t xml:space="preserve">AHI≥5 and &lt;30: 51.6±12.0;
AHI≥ 30: 50.5±12.2
</t>
  </si>
  <si>
    <t xml:space="preserve">AHI≥5 and &lt;30: 427/61;
AHI≥ 30: 179/31
</t>
  </si>
  <si>
    <t xml:space="preserve">AHI≥5 and &lt;30: 17.8±7.5; 
AHI≥ 30: 49.4±20.1
</t>
  </si>
  <si>
    <t>Levy et al., (2023)</t>
  </si>
  <si>
    <t>Israel; Spain</t>
  </si>
  <si>
    <t>Nature Communications</t>
  </si>
  <si>
    <t>12923 (from 6 databases, SHHS1: 5778; SHHS2: 621; UVH: 369; CFS: 728; MROS: 3937; MESA: 2056)</t>
  </si>
  <si>
    <t>SHHS1: 63.0±17.0; 
SHHS2: 68.0±16.0; 
UVH: 57.0±18.0; 
CFS: 43.0±33.0; 
MROS: 76.0±5.5;
MESA: 68.0±14.0</t>
  </si>
  <si>
    <t>SHHS1: 3005/2773; 
SHHS2: 335/286; 
UVH: 280/89; 
CFS: 386/342; 
MROS: 3937/0;
MESA: 946/1110</t>
  </si>
  <si>
    <t>SHHS1: 9.5±15.6; 
SHHS2: 11.3±15.6; 
UVH: 33.9±43.8; 
CFS: 4.0±14.9; 
MROS: 17.0±21.0;
MESA: 14.3±22.0</t>
  </si>
  <si>
    <t>OxiNet (CNN; CRNN branches)</t>
  </si>
  <si>
    <t>Nikkonen et al., (2019)</t>
  </si>
  <si>
    <t>Finland</t>
  </si>
  <si>
    <t>3948
(Unisalkku dataset: 1989; Embletta test set: 1959)</t>
  </si>
  <si>
    <t>ANN</t>
  </si>
  <si>
    <t>Schwartz et al., (2020)</t>
  </si>
  <si>
    <t xml:space="preserve">Statistical analysis  </t>
  </si>
  <si>
    <t>247 (OSA patients/snoring: 67)</t>
  </si>
  <si>
    <t>OSA patients/ snoring: 44.4</t>
  </si>
  <si>
    <t>OSA patients/snoring: 31/36</t>
  </si>
  <si>
    <t>ElasticNet algorithm</t>
  </si>
  <si>
    <t>Le et al., (2023)</t>
  </si>
  <si>
    <t>Journal of Medical Internet Research</t>
  </si>
  <si>
    <t>1315 (training set: 1165; test set: 150)</t>
  </si>
  <si>
    <t>Training set: 52.8±13.7; Test set: 47.1±12.4</t>
  </si>
  <si>
    <t xml:space="preserve">Training set: 825/340;
Test set: 125/25
</t>
  </si>
  <si>
    <t>Training set: 24.8±23.6; Test set: 24.1±19.4</t>
  </si>
  <si>
    <t>Hajipour et al., (2020)</t>
  </si>
  <si>
    <t>Canada</t>
  </si>
  <si>
    <t>Medical &amp; Biological Engineering &amp; Computing</t>
  </si>
  <si>
    <t>199 (healthy: 74; AHI≥5 and &lt;15: 35; AHI≥15: 90)</t>
  </si>
  <si>
    <t>healthy: 29/45; AHI≥5 and &lt;15: 21/14; AHI≥15: 66/24</t>
  </si>
  <si>
    <t>Mosquera-Lopez et al., (2019)</t>
  </si>
  <si>
    <t>Biosensors</t>
  </si>
  <si>
    <t>3/11</t>
  </si>
  <si>
    <t>14.3±8.7</t>
  </si>
  <si>
    <t>Yeh et al., (2022)</t>
  </si>
  <si>
    <t>MIT PhysioNet Apnea-ECG database: 32</t>
  </si>
  <si>
    <t>25/7</t>
  </si>
  <si>
    <t>Prucnal et al., (2018)</t>
  </si>
  <si>
    <t>Poland</t>
  </si>
  <si>
    <t xml:space="preserve">Statistical analysis </t>
  </si>
  <si>
    <t>UCDDB: 25</t>
  </si>
  <si>
    <t>50±10</t>
  </si>
  <si>
    <t>21/4</t>
  </si>
  <si>
    <t>24.1±20.3</t>
  </si>
  <si>
    <t>FFNN</t>
  </si>
  <si>
    <t>Sadr et al., (2016)</t>
  </si>
  <si>
    <t>Australia</t>
  </si>
  <si>
    <t>ELM; LDA</t>
  </si>
  <si>
    <t>Shafiee et al., (2014)</t>
  </si>
  <si>
    <t>SMV; Finite State Machine</t>
  </si>
  <si>
    <t>Erdenebayar et al., (2017)</t>
  </si>
  <si>
    <t>Journal of Korean Medical Science</t>
  </si>
  <si>
    <t>45 (AHI≥5 and &lt;15: 15; AHI≥15 and &lt;30: 15; AHI≥30: 15)</t>
  </si>
  <si>
    <t xml:space="preserve">AHI≥5 and &lt;15: 55.9±13.7;
AHI≥15 and &lt;30: 56.0±11.2;
AHI≥30: 54.1±11.2
</t>
  </si>
  <si>
    <t xml:space="preserve">AHI≥5 and &lt;15: 11/4; 
AHI≥15 and &lt;30: 11/4;  
AHI≥30: 12/3 
</t>
  </si>
  <si>
    <t xml:space="preserve">AHI≥5 and &lt;15: 9.9±3.1;
AHI≥15 and &lt;30: 20.3±4.3;
AHI≥30: 50.1±12.1
</t>
  </si>
  <si>
    <t>Stretch et al., (2019)</t>
  </si>
  <si>
    <t>613 (diagnostic HST: 427; non-diagnostic HST: 186)</t>
  </si>
  <si>
    <t xml:space="preserve">diagnostic HST: 413/14;
non-diagnostic HST: 174/12
</t>
  </si>
  <si>
    <t>Hsu et al., (2022)</t>
  </si>
  <si>
    <t>Romero et al., (2022)</t>
  </si>
  <si>
    <t>UK</t>
  </si>
  <si>
    <t>45±13</t>
  </si>
  <si>
    <t>67/36</t>
  </si>
  <si>
    <t>25±25</t>
  </si>
  <si>
    <t>Shao et al., (2022)</t>
  </si>
  <si>
    <t>Bi-LSTM; Squeeze net models</t>
  </si>
  <si>
    <t>Hu et al., (2023)</t>
  </si>
  <si>
    <t>57 (MIT PhysioNet Apnea-ECG database: 32; 
UCDDB: 25)</t>
  </si>
  <si>
    <t xml:space="preserve">MIT PhysioNet
Females: 32.4±7.0 years; 
Males: 46.9±9.9 years; 
UCDDB: 50±10
</t>
  </si>
  <si>
    <t>46/11</t>
  </si>
  <si>
    <t>UCDDB:24.1±20.3</t>
  </si>
  <si>
    <t>Anthropometric indexes</t>
  </si>
  <si>
    <t>Imaging</t>
  </si>
  <si>
    <t>ECG</t>
  </si>
  <si>
    <t>Respiratory sounds</t>
  </si>
  <si>
    <t>Oxymetry</t>
  </si>
  <si>
    <t>Other signals</t>
  </si>
  <si>
    <t>SHHS1 training set: 1441/1435;
SHHS1 test set: 628/609;
WSC test set: 606/514</t>
  </si>
  <si>
    <t>SHHS1 training set: 64.7±11.3;
SHHS1 test set: 60.2±8.3;
WSC test set: 56.4±8.1</t>
  </si>
  <si>
    <t>diagnostic HST: 58.1;
non-diagnostic HST: 48.6</t>
  </si>
  <si>
    <t>lab PSG: 25.3±1.3;
HST: 22.6±2.1;</t>
  </si>
  <si>
    <t>lab PSG: 261/271;
HST: 68/65;</t>
  </si>
  <si>
    <t>lab PSG: 48.5±0.6;
HST: 50.7±1.1</t>
  </si>
  <si>
    <t>AHI &lt;15: 44.1±13.8;
AHI ≥15: 49.1±12.1</t>
  </si>
  <si>
    <t>AHI &lt;15: 93/78
AHI ≥15: 272/78</t>
  </si>
  <si>
    <t>AHI &lt;15: 7.0±4.5;
AHI ≥15: 42.4±20.7;</t>
  </si>
  <si>
    <t>OSA patients: 54.0±20.1;
healthy: 2.5±1.4;</t>
  </si>
  <si>
    <t>Chang et al. (2020a)</t>
  </si>
  <si>
    <t>Chang et al. (2020b)</t>
  </si>
  <si>
    <t xml:space="preserve">Females: 32.4±7.0 years; 
Males: 46.9±9.9 years; </t>
  </si>
  <si>
    <t>Younger group: 32.9±8.9;
Older group: 52.5±7.2;</t>
  </si>
  <si>
    <t>Malaysia; Palestine; Saudi Arabia; USA;</t>
  </si>
  <si>
    <t>Applied Sciences</t>
  </si>
  <si>
    <t>Lim et al., (2019)</t>
  </si>
  <si>
    <t>Ting et al., (2014)</t>
  </si>
  <si>
    <t>Jounal of Medical Systems</t>
  </si>
  <si>
    <t>45.1±14.2</t>
  </si>
  <si>
    <t>322/218</t>
  </si>
  <si>
    <t>Sutherland et al., (2016)</t>
  </si>
  <si>
    <t>Australia; Hong Kong</t>
  </si>
  <si>
    <t>Respirology</t>
  </si>
  <si>
    <t>Lin et al., (2019)</t>
  </si>
  <si>
    <t>Otolaryngology- Head and Neck Surgery</t>
  </si>
  <si>
    <t>44.2</t>
  </si>
  <si>
    <t>274/51</t>
  </si>
  <si>
    <t>35.4</t>
  </si>
  <si>
    <t>Del Brutto et al., (2020)</t>
  </si>
  <si>
    <t>Ecuador; USA</t>
  </si>
  <si>
    <t>Journal of Primary Care &amp; Community Health</t>
  </si>
  <si>
    <t>71.7±6.9</t>
  </si>
  <si>
    <t>60/107</t>
  </si>
  <si>
    <t>Haberfeld et al., (2020)</t>
  </si>
  <si>
    <t>IEEE</t>
  </si>
  <si>
    <t>366/254</t>
  </si>
  <si>
    <t>Hang et al., (2015)</t>
  </si>
  <si>
    <t>BMC Pulmonary Medicine</t>
  </si>
  <si>
    <t>45.2±12.7</t>
  </si>
  <si>
    <t>475/141</t>
  </si>
  <si>
    <t>Ustun et al., (2016)</t>
  </si>
  <si>
    <t>1922 (OSA patients: 444; healthy: 1478)</t>
  </si>
  <si>
    <t>OSA patients: 44;
healthy: 53</t>
  </si>
  <si>
    <t>OSA patients: 162/282;
healthy: 967/511</t>
  </si>
  <si>
    <t>Supersparse Linear Integer Models (SLIM)</t>
  </si>
  <si>
    <t>Ferreira-Santos et al., (2017)</t>
  </si>
  <si>
    <t>Liu et al., (2017)</t>
  </si>
  <si>
    <t>PLOS ONE</t>
  </si>
  <si>
    <t>6399 (TMUH dataset: 5245; SHH: 1154)</t>
  </si>
  <si>
    <t xml:space="preserve">TMUH
4003/1242
SHH
816/338
</t>
  </si>
  <si>
    <t>Journal of Research in Medical Sciences</t>
  </si>
  <si>
    <t>OSA patients: 14.8±38.66; healhty: 13.11±46.64</t>
  </si>
  <si>
    <t>204/129</t>
  </si>
  <si>
    <t>OSA patients: 37.6±16.2; healthy: 47±12.3</t>
  </si>
  <si>
    <t>155/95</t>
  </si>
  <si>
    <t>Xu et al., (2019)</t>
  </si>
  <si>
    <t>4162 (training set: 2913; validation set: 1249)</t>
  </si>
  <si>
    <t xml:space="preserve">Training set: 
 OSA: 2012/364; healthy: 316/221
Validation set: 
OSA: 855/156; healthy: 147/91
</t>
  </si>
  <si>
    <t xml:space="preserve">Training set: 
OSA: 42; healthy: 37
Validation set: 
OSA: 43; healthy: 37
</t>
  </si>
  <si>
    <t xml:space="preserve">Training set: 
 OSA: 40.9; healthy: 1.4
Validation set: 
OSA:38.9; healthy: 1.9
</t>
  </si>
  <si>
    <t>LASSO</t>
  </si>
  <si>
    <t>Portugal</t>
  </si>
  <si>
    <t>International Journal of Data Science and Analytics</t>
  </si>
  <si>
    <t>NB: TANB</t>
  </si>
  <si>
    <t>123/71</t>
  </si>
  <si>
    <t>Ferreira-Santos et al., (2019)</t>
  </si>
  <si>
    <t>NB; TANB</t>
  </si>
  <si>
    <t>Chen et al., (2021)</t>
  </si>
  <si>
    <t>Karamanli et al., (2015)</t>
  </si>
  <si>
    <t>Nature and Science of Sleep</t>
  </si>
  <si>
    <t>Tawaranurak et al., (2021)</t>
  </si>
  <si>
    <t>Thailand</t>
  </si>
  <si>
    <t>Ear, Nose &amp; Throat Journal</t>
  </si>
  <si>
    <t>49.3±13.1</t>
  </si>
  <si>
    <t>604/288</t>
  </si>
  <si>
    <t>Mencar et al., (2020)</t>
  </si>
  <si>
    <t>Italy</t>
  </si>
  <si>
    <t>Health Informatics Journal</t>
  </si>
  <si>
    <t>60.42±12.42</t>
  </si>
  <si>
    <t>238/75</t>
  </si>
  <si>
    <t>Park et al., (2021)</t>
  </si>
  <si>
    <t>42.6±13.5</t>
  </si>
  <si>
    <t>2803/692</t>
  </si>
  <si>
    <t>Ramesh et al., (2021)</t>
  </si>
  <si>
    <t>United Arab Emirates</t>
  </si>
  <si>
    <t>Healthcare</t>
  </si>
  <si>
    <t>58.02±8</t>
  </si>
  <si>
    <t>787/692</t>
  </si>
  <si>
    <t>12.3±15.2</t>
  </si>
  <si>
    <t>AHI&lt;15: 495/461;
AHI≥15: 2023/516;
AHI&lt;30: 997/698;
AHI≥30: 1521/279</t>
  </si>
  <si>
    <t>AHI&lt;15: 42.3±14.1;
AHI≥15: 47.4±13.8;
AHI&lt;30: 44.0±14.1;
AHI≥30: 47.9±13.8</t>
  </si>
  <si>
    <t>AHI&lt;15: 7.3±4.4;
AHI≥15: 48.3±25.1;
AHI&lt;30: 13.6±8.4;
AHI≥30: 59.2±21.7</t>
  </si>
  <si>
    <t>TMUH
Male: 45.3±12.8;
Female 45.4±14
SHH
Female: 46.6±12.9;
Male: 49.5±13.8</t>
  </si>
  <si>
    <t>TMUH
Male: 37.2±28.1;
Female 13.5±19.1
SHH
Female: 32.3±27.5;
Male: 14.2±17</t>
  </si>
  <si>
    <t>AHI &lt;15: 43.2±13.9;
AHI ≥15 and &lt;30: 49.5±13.3;
AHI ≥30: 49.9±13.0;</t>
  </si>
  <si>
    <t>AHI &lt;15: 348/603;
AHI ≥15 and &lt;30: 677/292;
AHI ≥30: 1299/284;</t>
  </si>
  <si>
    <t>AHI &lt;15: 7.8±4.3;
AHI ≥15 and &lt;30: 21.7±4.2;
AHI ≥30: 56.5±21.2;</t>
  </si>
  <si>
    <t>Training set: 
OSA: 32.6±10.1; healthy: 25.9±8.3
Validation set: 
OSA: 31.6±11.5; healthy: 26.5±8.4</t>
  </si>
  <si>
    <t>Training set: 
OSA: 116/127; healthy: 13/82
Validation set: 
OSA: 48/51; healthy: 9/36</t>
  </si>
  <si>
    <t>Training set: 
OSA: 23.6; healthy: 1.1
Validation set: 
OSA: 22.6; healthy: 1.2</t>
  </si>
  <si>
    <t>Unisalkku dataset: 48.1;
Embletta dataset: 49.6</t>
  </si>
  <si>
    <t>median
Unisalkku dataset: 5.3;
Unisalkku dataset: 5.9</t>
  </si>
  <si>
    <t>Bozkurt et al., (2017)</t>
  </si>
  <si>
    <t>Methods of Information in Medicine</t>
  </si>
  <si>
    <t>620 (OSA patients: 357; healthy: 263)</t>
  </si>
  <si>
    <t xml:space="preserve">338 (OSA patients: 304; healthy: 34) </t>
  </si>
  <si>
    <t>200 (OSA patients: 146; healthy  54)</t>
  </si>
  <si>
    <t>OSA patients: 51.7±11.1;
healthy: 50.7±12.2</t>
  </si>
  <si>
    <t>OSA patients: 112/34;
healthy: 33/21</t>
  </si>
  <si>
    <t>OSA patients: 37.9±22.1;
healthy: 4.6±2.7</t>
  </si>
  <si>
    <t>OSA patients: 44.8±10.1; healthy: 49.2±11.0</t>
  </si>
  <si>
    <t>255/83</t>
  </si>
  <si>
    <t>Bedoya et al., (2024)</t>
  </si>
  <si>
    <t>Colombia</t>
  </si>
  <si>
    <t>51.8±13.7</t>
  </si>
  <si>
    <t>299/302</t>
  </si>
  <si>
    <t>22.45±22.0</t>
  </si>
  <si>
    <t>DT; RF; NN; Extra Tree</t>
  </si>
  <si>
    <t>Ge et al., (2024)</t>
  </si>
  <si>
    <t>BMC Health Services Research</t>
  </si>
  <si>
    <t>OSA patients: 54.91±12.78; healthy: 51.43±12.43</t>
  </si>
  <si>
    <t>OSA patients: 706/175;
healthy: 922/261</t>
  </si>
  <si>
    <t>tutto</t>
  </si>
  <si>
    <t>min auc</t>
  </si>
  <si>
    <t>max auc</t>
  </si>
  <si>
    <t>mean auc</t>
  </si>
  <si>
    <t>min acc</t>
  </si>
  <si>
    <t>max acc</t>
  </si>
  <si>
    <t>mean acc</t>
  </si>
  <si>
    <t>bedoya</t>
  </si>
  <si>
    <t>bozkurt</t>
  </si>
  <si>
    <t>chen</t>
  </si>
  <si>
    <t>del brutto</t>
  </si>
  <si>
    <t>ferreira santos</t>
  </si>
  <si>
    <t>ge</t>
  </si>
  <si>
    <t>haberfeld</t>
  </si>
  <si>
    <t>holfinger</t>
  </si>
  <si>
    <t>hsu</t>
  </si>
  <si>
    <t>huang</t>
  </si>
  <si>
    <t>solo OSA</t>
  </si>
  <si>
    <t>karamanli</t>
  </si>
  <si>
    <t>hou</t>
  </si>
  <si>
    <t>keshavarez</t>
  </si>
  <si>
    <t>kaun</t>
  </si>
  <si>
    <t xml:space="preserve">lin </t>
  </si>
  <si>
    <t>liu</t>
  </si>
  <si>
    <t>maniaci</t>
  </si>
  <si>
    <t>manoccheri</t>
  </si>
  <si>
    <t>park</t>
  </si>
  <si>
    <t>ramesh</t>
  </si>
  <si>
    <t>schwarz</t>
  </si>
  <si>
    <t>shi</t>
  </si>
  <si>
    <t>stretch</t>
  </si>
  <si>
    <t>sutherland</t>
  </si>
  <si>
    <t>tawaranuk</t>
  </si>
  <si>
    <t>ting</t>
  </si>
  <si>
    <t>tsai</t>
  </si>
  <si>
    <t>ustun</t>
  </si>
  <si>
    <t>xu</t>
  </si>
  <si>
    <t>zhang</t>
  </si>
  <si>
    <t>tutti insieme</t>
  </si>
  <si>
    <t>LiR</t>
  </si>
  <si>
    <t>Manoochehri et al., (2018)</t>
  </si>
  <si>
    <t>Sheta et al., (2021)</t>
  </si>
  <si>
    <t>Bayesian Network; LR; DT; RF; NN</t>
  </si>
  <si>
    <t>LR; RF; Adaboost; GBM; Xgboost; SVM; MLP</t>
  </si>
  <si>
    <t>LR; SVM</t>
  </si>
  <si>
    <t>LR; ANN; KSVM; RF</t>
  </si>
  <si>
    <t>LR; SVM; NN</t>
  </si>
  <si>
    <t>LR; SVM; NN; kNN; NB; RF</t>
  </si>
  <si>
    <t>LR; ANN</t>
  </si>
  <si>
    <t>LoR; DT</t>
  </si>
  <si>
    <t>XGB, LGBM; CB; RF; kNN; LR; SVM</t>
  </si>
  <si>
    <t>AdaBoost; LR; MLP; Bagging; GBM; XGBoost</t>
  </si>
  <si>
    <t>LR; ANN; RR; LASSO regression; SVM; kNN; Gradient boosted decision tree; RF</t>
  </si>
  <si>
    <t>LR; CART (classification and regression tree analysis)</t>
  </si>
  <si>
    <t>MSDT slgorithm (LR and 4 DTs)</t>
  </si>
  <si>
    <t>LR; SVM; XGBoost; kNN; NB</t>
  </si>
  <si>
    <t>LR; SVM; kNN; NB; RF; XGBoost</t>
  </si>
  <si>
    <t>NB; LDA; QDA; LR; kNN; SVM-RBF; SVM-POLY.; SVM-LINEAR; RF; EXTRA TREES; ANN; AdaBoost; XGBoost</t>
  </si>
  <si>
    <t>LR; SVM; NB; LDA; kNN; BT</t>
  </si>
  <si>
    <t>LR; RF</t>
  </si>
  <si>
    <t>LR; SVM; RF</t>
  </si>
  <si>
    <t>LR; DT</t>
  </si>
  <si>
    <t>Talkuder et al., (2024)</t>
  </si>
  <si>
    <t>Computers in Biology and Medicine</t>
  </si>
  <si>
    <t>Statistical Study</t>
  </si>
  <si>
    <t>Internal set:16958;
External validation sets: SHHS1: 5084;  CFS: 735</t>
  </si>
  <si>
    <t>Internal set: 48.8±17.6</t>
  </si>
  <si>
    <t>Internal set: 7896/9062;
External validation set: SHHS1: 2765/3039; CFS: 329/406</t>
  </si>
  <si>
    <t>XGBoost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</si>
</sst>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0"/>
      <color rgb="FF000000"/>
      <name val="Helvetica Neue"/>
      <family val="2"/>
    </font>
    <font>
      <sz val="10"/>
      <name val="Helvetica Neue"/>
      <family val="2"/>
    </font>
    <font>
      <sz val="10"/>
      <color theme="6" tint="-0.249977111117893"/>
      <name val="Helvetica Neue"/>
      <family val="2"/>
    </font>
    <font>
      <b/>
      <sz val="14"/>
      <color theme="9"/>
      <name val="Calibri"/>
      <family val="2"/>
      <scheme val="minor"/>
    </font>
    <font>
      <b/>
      <sz val="14"/>
      <color theme="8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6"/>
      <name val="Calibri"/>
      <family val="2"/>
      <scheme val="minor"/>
    </font>
    <font>
      <sz val="10"/>
      <color rgb="FF000000"/>
      <name val="Helvetica Neue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Helvetica Neu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6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" fontId="2" fillId="0" borderId="0" xfId="0" quotePrefix="1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16" fontId="12" fillId="0" borderId="0" xfId="0" quotePrefix="1" applyNumberFormat="1" applyFont="1" applyAlignment="1">
      <alignment horizontal="left" vertical="center" wrapText="1"/>
    </xf>
    <xf numFmtId="0" fontId="14" fillId="0" borderId="0" xfId="0" applyFont="1"/>
    <xf numFmtId="0" fontId="13" fillId="0" borderId="0" xfId="0" applyFont="1"/>
    <xf numFmtId="2" fontId="0" fillId="0" borderId="0" xfId="0" applyNumberFormat="1" applyAlignment="1">
      <alignment horizontal="center" vertical="center"/>
    </xf>
    <xf numFmtId="3" fontId="4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</cellXfs>
  <cellStyles count="1">
    <cellStyle name="Normale" xfId="0" builtinId="0"/>
  </cellStyles>
  <dxfs count="7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Helvetica Neue"/>
        <scheme val="none"/>
      </font>
      <fill>
        <patternFill patternType="none"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outline="0">
        <top style="thin">
          <color theme="6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Helvetica Neue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border outline="0"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C71A6E-FE9D-4AAC-9D99-B5799841771B}" name="Tabella1" displayName="Tabella1" ref="A2:I36" totalsRowShown="0" headerRowDxfId="77" dataDxfId="75" headerRowBorderDxfId="76" tableBorderDxfId="74">
  <autoFilter ref="A2:I36" xr:uid="{84C71A6E-FE9D-4AAC-9D99-B5799841771B}"/>
  <sortState xmlns:xlrd2="http://schemas.microsoft.com/office/spreadsheetml/2017/richdata2" ref="A3:I36">
    <sortCondition ref="A2:A36"/>
  </sortState>
  <tableColumns count="9">
    <tableColumn id="1" xr3:uid="{8FC36908-85BE-4C7F-9187-7405613D90C0}" name="Author (year)" dataDxfId="73"/>
    <tableColumn id="2" xr3:uid="{67C2B465-8029-4476-B15B-2EA5DEC6D9A8}" name="Country" dataDxfId="72"/>
    <tableColumn id="3" xr3:uid="{99E37D22-92F5-42FF-9C02-048466875B60}" name="Journal" dataDxfId="71"/>
    <tableColumn id="4" xr3:uid="{B77BEA9C-1950-475F-8BB9-4477DECD3DD5}" name="Study design" dataDxfId="70"/>
    <tableColumn id="5" xr3:uid="{FB40F897-B39E-4407-AB3D-FD213C8CB0B0}" name="N. of patients" dataDxfId="69"/>
    <tableColumn id="6" xr3:uid="{6B9A8218-3AFD-4D98-9F41-FA0B18AD42FE}" name="Mean age (years)" dataDxfId="68"/>
    <tableColumn id="7" xr3:uid="{DE12D5E8-74A3-467C-A85D-03A1F298A6B2}" name="Sex (M/F)" dataDxfId="67"/>
    <tableColumn id="8" xr3:uid="{20831BC1-6043-4B91-B619-A6F159BE9D4A}" name="Mean AHI" dataDxfId="66"/>
    <tableColumn id="9" xr3:uid="{7E44F66B-6EEE-4AAA-9686-23DDF42CC6EE}" name="Algorithm" dataDxfId="65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90A1F5C-D48E-4AF7-A096-E06403737C8F}" name="Tabella15" displayName="Tabella15" ref="A39:I45" totalsRowShown="0" headerRowDxfId="64" dataDxfId="62" headerRowBorderDxfId="63" tableBorderDxfId="61">
  <autoFilter ref="A39:I45" xr:uid="{F90A1F5C-D48E-4AF7-A096-E06403737C8F}"/>
  <sortState xmlns:xlrd2="http://schemas.microsoft.com/office/spreadsheetml/2017/richdata2" ref="A40:I45">
    <sortCondition ref="A39:A45"/>
  </sortState>
  <tableColumns count="9">
    <tableColumn id="1" xr3:uid="{7879682B-FC53-4B99-A1F2-1C724EBAC86C}" name="Author (year)" dataDxfId="60"/>
    <tableColumn id="2" xr3:uid="{D62D09A2-3C17-4A56-8945-EA9F214E551D}" name="Country" dataDxfId="59"/>
    <tableColumn id="3" xr3:uid="{E502BE29-F1C5-47A7-BEED-3184BD0330E1}" name="Journal" dataDxfId="58"/>
    <tableColumn id="4" xr3:uid="{96940C32-817D-487D-B8B6-0A8343D86439}" name="Study design" dataDxfId="57"/>
    <tableColumn id="5" xr3:uid="{E8433600-FEBB-496B-94E6-367A60E9663A}" name="N. of patients" dataDxfId="56"/>
    <tableColumn id="6" xr3:uid="{38324FCB-8B62-4AB9-9675-9A90AC1B4E88}" name="Mean age (years)" dataDxfId="55"/>
    <tableColumn id="7" xr3:uid="{76278063-BE35-4916-9A44-FB6D3E4CF152}" name="Sex (M/F)" dataDxfId="54"/>
    <tableColumn id="8" xr3:uid="{A7AB5AD5-086F-48D8-9010-D2E7F04AC07B}" name="Mean AHI" dataDxfId="53"/>
    <tableColumn id="9" xr3:uid="{EA74930F-72C9-4B23-AAE5-6248CD3F5E33}" name="Algorithm" dataDxfId="52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3AA2659-B193-46AA-9E00-B15FD601555D}" name="Tabella16" displayName="Tabella16" ref="A48:I57" totalsRowShown="0" headerRowDxfId="51" dataDxfId="49" headerRowBorderDxfId="50" tableBorderDxfId="48">
  <autoFilter ref="A48:I57" xr:uid="{03AA2659-B193-46AA-9E00-B15FD601555D}"/>
  <sortState xmlns:xlrd2="http://schemas.microsoft.com/office/spreadsheetml/2017/richdata2" ref="A49:I57">
    <sortCondition ref="A48:A57"/>
  </sortState>
  <tableColumns count="9">
    <tableColumn id="1" xr3:uid="{DE2CB198-505B-468C-A14C-E91A6FD9E375}" name="Author (year)" dataDxfId="47"/>
    <tableColumn id="2" xr3:uid="{62F58695-F3AD-4897-8264-31D3F49C1DD0}" name="Country" dataDxfId="46"/>
    <tableColumn id="3" xr3:uid="{546F66BC-3BA4-443A-9ED6-12310944CBB1}" name="Journal" dataDxfId="45"/>
    <tableColumn id="4" xr3:uid="{6E7A28A1-8185-4E16-9015-3D9F6328F6DC}" name="Study design" dataDxfId="44"/>
    <tableColumn id="5" xr3:uid="{2D20069D-2ABC-4BF8-A6DA-0CAC5F613BD8}" name="N. of patients" dataDxfId="43"/>
    <tableColumn id="6" xr3:uid="{CA30C9E5-B1A5-49AF-BF4F-BEB346171415}" name="Mean age (years)" dataDxfId="42"/>
    <tableColumn id="7" xr3:uid="{9CA48A96-20AD-43F9-A83B-3268CF9193A6}" name="Sex (M/F)" dataDxfId="41"/>
    <tableColumn id="8" xr3:uid="{B7DB55E0-8996-48BA-8D87-F4114D7FD456}" name="Mean AHI" dataDxfId="40"/>
    <tableColumn id="9" xr3:uid="{3601BB20-D989-4814-91C3-9DFCF1B438EF}" name="Algorithm" dataDxfId="39"/>
  </tableColumns>
  <tableStyleInfo name="TableStyleLight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C0E35EE-77C8-4547-B205-64187C0A5869}" name="Tabella17" displayName="Tabella17" ref="A60:I67" totalsRowShown="0" headerRowDxfId="38" dataDxfId="36" headerRowBorderDxfId="37" tableBorderDxfId="35">
  <autoFilter ref="A60:I67" xr:uid="{EC0E35EE-77C8-4547-B205-64187C0A5869}"/>
  <sortState xmlns:xlrd2="http://schemas.microsoft.com/office/spreadsheetml/2017/richdata2" ref="A61:I67">
    <sortCondition ref="A60:A67"/>
  </sortState>
  <tableColumns count="9">
    <tableColumn id="1" xr3:uid="{6C37F868-257B-4A1E-BCFA-FB2921136E89}" name="Author (year)" dataDxfId="34"/>
    <tableColumn id="2" xr3:uid="{454B239D-F65D-465B-AA59-54C909B878A8}" name="Country" dataDxfId="33"/>
    <tableColumn id="3" xr3:uid="{0A66F00B-2E31-49B9-81BE-EA982C4B68F1}" name="Journal" dataDxfId="32"/>
    <tableColumn id="4" xr3:uid="{D2E5E5D9-CC65-4C10-AE67-B81CF8AF7B4D}" name="Study design" dataDxfId="31"/>
    <tableColumn id="5" xr3:uid="{E84E8881-5EBB-4A12-B6CD-4EE55180A195}" name="N. of patients" dataDxfId="30"/>
    <tableColumn id="6" xr3:uid="{358EBE17-A132-4B89-AF2A-FBE1CFC0E925}" name="Mean age (years)" dataDxfId="29"/>
    <tableColumn id="7" xr3:uid="{7EFB0C4F-5FCD-46AD-8BF8-99A0C5ACB4D2}" name="Sex (M/F)" dataDxfId="28"/>
    <tableColumn id="8" xr3:uid="{6ACE4768-D4E6-4EC9-A1D3-1B5869B11A4B}" name="Mean AHI" dataDxfId="27"/>
    <tableColumn id="9" xr3:uid="{8D09EE63-4AC1-4C59-A5FA-AD5F2D3FBE6C}" name="Algorithm" dataDxfId="26"/>
  </tableColumns>
  <tableStyleInfo name="TableStyleLight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8D15967-7E57-49F8-A8CC-8F12B9BAC88C}" name="Tabella18" displayName="Tabella18" ref="A70:I75" totalsRowShown="0" headerRowDxfId="25" dataDxfId="23" headerRowBorderDxfId="24" tableBorderDxfId="22">
  <autoFilter ref="A70:I75" xr:uid="{98D15967-7E57-49F8-A8CC-8F12B9BAC88C}"/>
  <sortState xmlns:xlrd2="http://schemas.microsoft.com/office/spreadsheetml/2017/richdata2" ref="A71:I74">
    <sortCondition ref="A70:A74"/>
  </sortState>
  <tableColumns count="9">
    <tableColumn id="1" xr3:uid="{A2FC77AC-4693-4DD6-848C-B29D124CF3CD}" name="Author (year)" dataDxfId="21"/>
    <tableColumn id="2" xr3:uid="{29F18A66-FBA5-4B0C-AA52-CBCE4C3E8F8C}" name="Country" dataDxfId="20"/>
    <tableColumn id="3" xr3:uid="{893C6026-F7CD-4DB1-BAC2-330D89CE2406}" name="Journal" dataDxfId="19"/>
    <tableColumn id="4" xr3:uid="{85436322-BE94-4DC9-9A5E-C0F211A06779}" name="Study design" dataDxfId="18"/>
    <tableColumn id="5" xr3:uid="{71860063-0372-47AB-B8E7-2A055E79B007}" name="N. of patients" dataDxfId="17"/>
    <tableColumn id="6" xr3:uid="{BFC098B4-B5D1-46CA-BACB-F445CDE76FA3}" name="Mean age (years)" dataDxfId="16"/>
    <tableColumn id="7" xr3:uid="{3C4F1418-3EF4-4414-B32F-6F7F463808C0}" name="Sex (M/F)" dataDxfId="15"/>
    <tableColumn id="8" xr3:uid="{26A69572-FBEF-46AD-B3F9-487B7D132740}" name="Mean AHI" dataDxfId="14"/>
    <tableColumn id="9" xr3:uid="{E9841E98-E9F7-4CB5-90E0-A00590862442}" name="Algorithm" dataDxfId="13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9A044B1-C986-491A-B31C-21C3D41E369A}" name="Tabella19" displayName="Tabella19" ref="A78:I83" totalsRowShown="0" headerRowDxfId="12" dataDxfId="10" headerRowBorderDxfId="11" tableBorderDxfId="9">
  <autoFilter ref="A78:I83" xr:uid="{89A044B1-C986-491A-B31C-21C3D41E369A}"/>
  <sortState xmlns:xlrd2="http://schemas.microsoft.com/office/spreadsheetml/2017/richdata2" ref="A79:I83">
    <sortCondition ref="A78:A83"/>
  </sortState>
  <tableColumns count="9">
    <tableColumn id="1" xr3:uid="{987055D4-B45E-4A6B-8F8F-758518AC128E}" name="Author (year)" dataDxfId="8"/>
    <tableColumn id="2" xr3:uid="{46A35AEA-DFB0-424E-81C2-76D651EB0A42}" name="Country" dataDxfId="7"/>
    <tableColumn id="3" xr3:uid="{534E952A-97E3-4394-9B57-1BF8D14B228B}" name="Journal" dataDxfId="6"/>
    <tableColumn id="4" xr3:uid="{119A44AE-F464-407B-8325-4DEE2B7CBF00}" name="Study design" dataDxfId="5"/>
    <tableColumn id="5" xr3:uid="{342FEA4B-F9FB-4DD6-97E1-9DCE6AE03393}" name="N. of patients" dataDxfId="4"/>
    <tableColumn id="6" xr3:uid="{A64FECD5-EEAF-433E-861F-6A5EA920A09B}" name="Mean age (years)" dataDxfId="3"/>
    <tableColumn id="7" xr3:uid="{3C6E84A2-23A0-4245-B50C-1679A557CA5E}" name="Sex (M/F)" dataDxfId="2"/>
    <tableColumn id="8" xr3:uid="{9CD43166-0C3C-48CB-BB17-F98312811D8E}" name="Mean AHI" dataDxfId="1"/>
    <tableColumn id="9" xr3:uid="{D27AEA59-8573-4C73-9779-0CCBEDFA67EC}" name="Algorithm" dataDxfId="0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3"/>
  <sheetViews>
    <sheetView tabSelected="1" topLeftCell="A67" zoomScale="75" zoomScaleNormal="100" workbookViewId="0">
      <selection activeCell="E75" sqref="E75"/>
    </sheetView>
  </sheetViews>
  <sheetFormatPr defaultColWidth="8.81640625" defaultRowHeight="14.5"/>
  <cols>
    <col min="1" max="9" width="20.453125" customWidth="1"/>
  </cols>
  <sheetData>
    <row r="1" spans="1:9" ht="18.5">
      <c r="A1" s="14" t="s">
        <v>226</v>
      </c>
      <c r="B1" s="14"/>
      <c r="C1" s="14"/>
      <c r="D1" s="14"/>
      <c r="E1" s="14"/>
      <c r="F1" s="14"/>
      <c r="G1" s="14"/>
      <c r="H1" s="14"/>
      <c r="I1" s="14"/>
    </row>
    <row r="2" spans="1:9" ht="15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 s="9" customFormat="1">
      <c r="A3" s="2" t="s">
        <v>345</v>
      </c>
      <c r="B3" s="2" t="s">
        <v>346</v>
      </c>
      <c r="C3" s="2" t="s">
        <v>150</v>
      </c>
      <c r="D3" s="2" t="s">
        <v>12</v>
      </c>
      <c r="E3" s="2">
        <v>601</v>
      </c>
      <c r="F3" s="2" t="s">
        <v>347</v>
      </c>
      <c r="G3" s="2" t="s">
        <v>348</v>
      </c>
      <c r="H3" s="2" t="s">
        <v>349</v>
      </c>
      <c r="I3" s="2" t="s">
        <v>350</v>
      </c>
    </row>
    <row r="4" spans="1:9" s="9" customFormat="1" ht="37.5">
      <c r="A4" s="2" t="s">
        <v>335</v>
      </c>
      <c r="B4" s="2" t="s">
        <v>79</v>
      </c>
      <c r="C4" s="2" t="s">
        <v>336</v>
      </c>
      <c r="D4" s="2" t="s">
        <v>12</v>
      </c>
      <c r="E4" s="2" t="s">
        <v>338</v>
      </c>
      <c r="F4" s="2" t="s">
        <v>343</v>
      </c>
      <c r="G4" s="2" t="s">
        <v>344</v>
      </c>
      <c r="H4" s="2"/>
      <c r="I4" s="2" t="s">
        <v>397</v>
      </c>
    </row>
    <row r="5" spans="1:9" s="9" customFormat="1" ht="75">
      <c r="A5" s="2" t="s">
        <v>300</v>
      </c>
      <c r="B5" s="2" t="s">
        <v>35</v>
      </c>
      <c r="C5" s="2" t="s">
        <v>302</v>
      </c>
      <c r="D5" s="2" t="s">
        <v>12</v>
      </c>
      <c r="E5" s="2">
        <v>482</v>
      </c>
      <c r="F5" s="2" t="s">
        <v>330</v>
      </c>
      <c r="G5" s="2" t="s">
        <v>331</v>
      </c>
      <c r="H5" s="2" t="s">
        <v>332</v>
      </c>
      <c r="I5" s="2" t="s">
        <v>293</v>
      </c>
    </row>
    <row r="6" spans="1:9" s="9" customFormat="1" ht="25">
      <c r="A6" s="2" t="s">
        <v>261</v>
      </c>
      <c r="B6" s="2" t="s">
        <v>262</v>
      </c>
      <c r="C6" s="2" t="s">
        <v>263</v>
      </c>
      <c r="D6" s="2" t="s">
        <v>12</v>
      </c>
      <c r="E6" s="2">
        <v>167</v>
      </c>
      <c r="F6" s="2" t="s">
        <v>264</v>
      </c>
      <c r="G6" s="2" t="s">
        <v>265</v>
      </c>
      <c r="H6" s="2"/>
      <c r="I6" s="2" t="s">
        <v>126</v>
      </c>
    </row>
    <row r="7" spans="1:9" s="9" customFormat="1" ht="25">
      <c r="A7" s="2" t="s">
        <v>278</v>
      </c>
      <c r="B7" s="2" t="s">
        <v>294</v>
      </c>
      <c r="C7" s="2" t="s">
        <v>267</v>
      </c>
      <c r="D7" s="2" t="s">
        <v>12</v>
      </c>
      <c r="E7" s="2">
        <v>194</v>
      </c>
      <c r="F7" s="2">
        <v>58</v>
      </c>
      <c r="G7" s="2" t="s">
        <v>297</v>
      </c>
      <c r="H7" s="2"/>
      <c r="I7" s="2" t="s">
        <v>299</v>
      </c>
    </row>
    <row r="8" spans="1:9" s="9" customFormat="1" ht="37.5">
      <c r="A8" s="2" t="s">
        <v>298</v>
      </c>
      <c r="B8" s="2" t="s">
        <v>294</v>
      </c>
      <c r="C8" s="2" t="s">
        <v>295</v>
      </c>
      <c r="D8" s="2" t="s">
        <v>12</v>
      </c>
      <c r="E8" s="2">
        <v>194</v>
      </c>
      <c r="F8" s="2">
        <v>58</v>
      </c>
      <c r="G8" s="2" t="s">
        <v>297</v>
      </c>
      <c r="H8" s="2"/>
      <c r="I8" s="2" t="s">
        <v>296</v>
      </c>
    </row>
    <row r="9" spans="1:9" s="9" customFormat="1" ht="37.5">
      <c r="A9" s="2" t="s">
        <v>351</v>
      </c>
      <c r="B9" s="2" t="s">
        <v>35</v>
      </c>
      <c r="C9" s="2" t="s">
        <v>352</v>
      </c>
      <c r="D9" s="2" t="s">
        <v>12</v>
      </c>
      <c r="E9" s="2">
        <v>2064</v>
      </c>
      <c r="F9" s="2" t="s">
        <v>353</v>
      </c>
      <c r="G9" s="2" t="s">
        <v>354</v>
      </c>
      <c r="H9" s="2"/>
      <c r="I9" s="2" t="s">
        <v>398</v>
      </c>
    </row>
    <row r="10" spans="1:9" s="9" customFormat="1" ht="25">
      <c r="A10" s="2" t="s">
        <v>266</v>
      </c>
      <c r="B10" s="2" t="s">
        <v>27</v>
      </c>
      <c r="C10" s="2" t="s">
        <v>267</v>
      </c>
      <c r="D10" s="2" t="s">
        <v>20</v>
      </c>
      <c r="E10" s="2" t="s">
        <v>337</v>
      </c>
      <c r="F10" s="2"/>
      <c r="G10" s="2" t="s">
        <v>268</v>
      </c>
      <c r="H10" s="2"/>
      <c r="I10" s="2" t="s">
        <v>399</v>
      </c>
    </row>
    <row r="11" spans="1:9" s="9" customFormat="1" ht="62.5">
      <c r="A11" s="2" t="s">
        <v>111</v>
      </c>
      <c r="B11" s="2" t="s">
        <v>112</v>
      </c>
      <c r="C11" s="2" t="s">
        <v>113</v>
      </c>
      <c r="D11" s="2" t="s">
        <v>12</v>
      </c>
      <c r="E11" s="2" t="s">
        <v>114</v>
      </c>
      <c r="F11" s="2" t="s">
        <v>115</v>
      </c>
      <c r="G11" s="2" t="s">
        <v>116</v>
      </c>
      <c r="H11" s="2" t="s">
        <v>117</v>
      </c>
      <c r="I11" s="2" t="s">
        <v>400</v>
      </c>
    </row>
    <row r="12" spans="1:9" s="9" customFormat="1" ht="50">
      <c r="A12" s="2" t="s">
        <v>213</v>
      </c>
      <c r="B12" s="2" t="s">
        <v>10</v>
      </c>
      <c r="C12" s="2" t="s">
        <v>28</v>
      </c>
      <c r="D12" s="2" t="s">
        <v>20</v>
      </c>
      <c r="E12" s="2">
        <v>3495</v>
      </c>
      <c r="F12" s="2" t="s">
        <v>323</v>
      </c>
      <c r="G12" s="2" t="s">
        <v>322</v>
      </c>
      <c r="H12" s="2" t="s">
        <v>324</v>
      </c>
      <c r="I12" s="2" t="s">
        <v>401</v>
      </c>
    </row>
    <row r="13" spans="1:9" s="9" customFormat="1" ht="37.5">
      <c r="A13" s="2" t="s">
        <v>39</v>
      </c>
      <c r="B13" s="2" t="s">
        <v>10</v>
      </c>
      <c r="C13" s="2" t="s">
        <v>40</v>
      </c>
      <c r="D13" s="2" t="s">
        <v>41</v>
      </c>
      <c r="E13" s="2" t="s">
        <v>42</v>
      </c>
      <c r="F13" s="2" t="s">
        <v>43</v>
      </c>
      <c r="G13" s="2" t="s">
        <v>44</v>
      </c>
      <c r="H13" s="2" t="s">
        <v>45</v>
      </c>
      <c r="I13" s="2" t="s">
        <v>46</v>
      </c>
    </row>
    <row r="14" spans="1:9" s="9" customFormat="1" ht="62.5">
      <c r="A14" s="2" t="s">
        <v>124</v>
      </c>
      <c r="B14" s="2" t="s">
        <v>27</v>
      </c>
      <c r="C14" s="2" t="s">
        <v>80</v>
      </c>
      <c r="D14" s="2" t="s">
        <v>12</v>
      </c>
      <c r="E14" s="2" t="s">
        <v>125</v>
      </c>
      <c r="F14" s="2" t="s">
        <v>233</v>
      </c>
      <c r="G14" s="2" t="s">
        <v>232</v>
      </c>
      <c r="H14" s="2"/>
      <c r="I14" s="2" t="s">
        <v>126</v>
      </c>
    </row>
    <row r="15" spans="1:9" s="9" customFormat="1" ht="25">
      <c r="A15" s="2" t="s">
        <v>301</v>
      </c>
      <c r="B15" s="2" t="s">
        <v>79</v>
      </c>
      <c r="C15" s="2" t="s">
        <v>80</v>
      </c>
      <c r="D15" s="2" t="s">
        <v>12</v>
      </c>
      <c r="E15" s="2" t="s">
        <v>81</v>
      </c>
      <c r="F15" s="2" t="s">
        <v>82</v>
      </c>
      <c r="G15" s="2" t="s">
        <v>83</v>
      </c>
      <c r="H15" s="2"/>
      <c r="I15" s="2" t="s">
        <v>84</v>
      </c>
    </row>
    <row r="16" spans="1:9" s="9" customFormat="1" ht="37.5">
      <c r="A16" s="2" t="s">
        <v>74</v>
      </c>
      <c r="B16" s="2" t="s">
        <v>75</v>
      </c>
      <c r="C16" s="2" t="s">
        <v>76</v>
      </c>
      <c r="D16" s="2" t="s">
        <v>12</v>
      </c>
      <c r="E16" s="2" t="s">
        <v>77</v>
      </c>
      <c r="F16" s="2"/>
      <c r="G16" s="2" t="s">
        <v>78</v>
      </c>
      <c r="H16" s="2"/>
      <c r="I16" s="2" t="s">
        <v>402</v>
      </c>
    </row>
    <row r="17" spans="1:9" s="9" customFormat="1" ht="37.5">
      <c r="A17" s="2" t="s">
        <v>9</v>
      </c>
      <c r="B17" s="2" t="s">
        <v>10</v>
      </c>
      <c r="C17" s="2" t="s">
        <v>11</v>
      </c>
      <c r="D17" s="2" t="s">
        <v>12</v>
      </c>
      <c r="E17" s="12" t="s">
        <v>13</v>
      </c>
      <c r="F17" s="2" t="s">
        <v>14</v>
      </c>
      <c r="G17" s="2" t="s">
        <v>15</v>
      </c>
      <c r="H17" s="2" t="s">
        <v>16</v>
      </c>
      <c r="I17" s="2" t="s">
        <v>403</v>
      </c>
    </row>
    <row r="18" spans="1:9" s="9" customFormat="1" ht="25">
      <c r="A18" s="2" t="s">
        <v>256</v>
      </c>
      <c r="B18" s="2" t="s">
        <v>10</v>
      </c>
      <c r="C18" s="2" t="s">
        <v>257</v>
      </c>
      <c r="D18" s="2" t="s">
        <v>12</v>
      </c>
      <c r="E18" s="12">
        <v>325</v>
      </c>
      <c r="F18" s="2" t="s">
        <v>258</v>
      </c>
      <c r="G18" s="2" t="s">
        <v>259</v>
      </c>
      <c r="H18" s="2" t="s">
        <v>260</v>
      </c>
      <c r="I18" s="2" t="s">
        <v>394</v>
      </c>
    </row>
    <row r="19" spans="1:9" s="9" customFormat="1" ht="75">
      <c r="A19" s="2" t="s">
        <v>279</v>
      </c>
      <c r="B19" s="2" t="s">
        <v>10</v>
      </c>
      <c r="C19" s="2" t="s">
        <v>280</v>
      </c>
      <c r="D19" s="2" t="s">
        <v>12</v>
      </c>
      <c r="E19" s="12" t="s">
        <v>281</v>
      </c>
      <c r="F19" s="2" t="s">
        <v>325</v>
      </c>
      <c r="G19" s="2" t="s">
        <v>282</v>
      </c>
      <c r="H19" s="2" t="s">
        <v>326</v>
      </c>
      <c r="I19" s="2" t="s">
        <v>46</v>
      </c>
    </row>
    <row r="20" spans="1:9" s="9" customFormat="1" ht="50">
      <c r="A20" s="2" t="s">
        <v>148</v>
      </c>
      <c r="B20" s="2" t="s">
        <v>149</v>
      </c>
      <c r="C20" s="2" t="s">
        <v>150</v>
      </c>
      <c r="D20" s="2" t="s">
        <v>12</v>
      </c>
      <c r="E20" s="2" t="s">
        <v>151</v>
      </c>
      <c r="F20" s="2" t="s">
        <v>152</v>
      </c>
      <c r="G20" s="2" t="s">
        <v>153</v>
      </c>
      <c r="H20" s="2" t="s">
        <v>154</v>
      </c>
      <c r="I20" s="2" t="s">
        <v>399</v>
      </c>
    </row>
    <row r="21" spans="1:9" s="9" customFormat="1" ht="37.5">
      <c r="A21" s="2" t="s">
        <v>395</v>
      </c>
      <c r="B21" s="2" t="s">
        <v>75</v>
      </c>
      <c r="C21" s="2" t="s">
        <v>283</v>
      </c>
      <c r="D21" s="2" t="s">
        <v>12</v>
      </c>
      <c r="E21" s="2">
        <v>333</v>
      </c>
      <c r="F21" s="2" t="s">
        <v>284</v>
      </c>
      <c r="G21" s="2" t="s">
        <v>285</v>
      </c>
      <c r="H21" s="2"/>
      <c r="I21" s="2" t="s">
        <v>404</v>
      </c>
    </row>
    <row r="22" spans="1:9" s="9" customFormat="1" ht="37.5">
      <c r="A22" s="2" t="s">
        <v>395</v>
      </c>
      <c r="B22" s="2" t="s">
        <v>75</v>
      </c>
      <c r="C22" s="2" t="s">
        <v>283</v>
      </c>
      <c r="D22" s="2" t="s">
        <v>12</v>
      </c>
      <c r="E22" s="2">
        <v>250</v>
      </c>
      <c r="F22" s="2" t="s">
        <v>286</v>
      </c>
      <c r="G22" s="2" t="s">
        <v>287</v>
      </c>
      <c r="H22" s="2"/>
      <c r="I22" s="2" t="s">
        <v>399</v>
      </c>
    </row>
    <row r="23" spans="1:9" s="9" customFormat="1">
      <c r="A23" s="2" t="s">
        <v>313</v>
      </c>
      <c r="B23" s="2" t="s">
        <v>56</v>
      </c>
      <c r="C23" s="2" t="s">
        <v>280</v>
      </c>
      <c r="D23" s="2" t="s">
        <v>66</v>
      </c>
      <c r="E23" s="2">
        <v>3432</v>
      </c>
      <c r="F23" s="2" t="s">
        <v>314</v>
      </c>
      <c r="G23" s="2" t="s">
        <v>315</v>
      </c>
      <c r="H23" s="2"/>
      <c r="I23" s="2" t="s">
        <v>126</v>
      </c>
    </row>
    <row r="24" spans="1:9" s="9" customFormat="1" ht="25">
      <c r="A24" s="2" t="s">
        <v>316</v>
      </c>
      <c r="B24" s="2" t="s">
        <v>317</v>
      </c>
      <c r="C24" s="2" t="s">
        <v>318</v>
      </c>
      <c r="D24" s="2" t="s">
        <v>20</v>
      </c>
      <c r="E24" s="2">
        <v>1479</v>
      </c>
      <c r="F24" s="2" t="s">
        <v>319</v>
      </c>
      <c r="G24" s="2" t="s">
        <v>320</v>
      </c>
      <c r="H24" s="2" t="s">
        <v>321</v>
      </c>
      <c r="I24" s="2" t="s">
        <v>405</v>
      </c>
    </row>
    <row r="25" spans="1:9" s="9" customFormat="1" ht="25">
      <c r="A25" s="2" t="s">
        <v>167</v>
      </c>
      <c r="B25" s="2" t="s">
        <v>27</v>
      </c>
      <c r="C25" s="2" t="s">
        <v>65</v>
      </c>
      <c r="D25" s="2" t="s">
        <v>168</v>
      </c>
      <c r="E25" s="2" t="s">
        <v>169</v>
      </c>
      <c r="F25" s="2" t="s">
        <v>170</v>
      </c>
      <c r="G25" s="2" t="s">
        <v>171</v>
      </c>
      <c r="H25" s="2"/>
      <c r="I25" s="2" t="s">
        <v>172</v>
      </c>
    </row>
    <row r="26" spans="1:9" s="9" customFormat="1" ht="37.5">
      <c r="A26" s="2" t="s">
        <v>34</v>
      </c>
      <c r="B26" s="2" t="s">
        <v>35</v>
      </c>
      <c r="C26" s="2" t="s">
        <v>36</v>
      </c>
      <c r="D26" s="2" t="s">
        <v>12</v>
      </c>
      <c r="E26" s="2" t="s">
        <v>37</v>
      </c>
      <c r="F26" s="2">
        <v>40</v>
      </c>
      <c r="G26" s="2" t="s">
        <v>38</v>
      </c>
      <c r="H26" s="2"/>
      <c r="I26" s="2" t="s">
        <v>406</v>
      </c>
    </row>
    <row r="27" spans="1:9" s="9" customFormat="1" ht="50">
      <c r="A27" s="2" t="s">
        <v>210</v>
      </c>
      <c r="B27" s="2" t="s">
        <v>27</v>
      </c>
      <c r="C27" s="2" t="s">
        <v>142</v>
      </c>
      <c r="D27" s="2" t="s">
        <v>12</v>
      </c>
      <c r="E27" s="2" t="s">
        <v>211</v>
      </c>
      <c r="F27" s="2" t="s">
        <v>234</v>
      </c>
      <c r="G27" s="2" t="s">
        <v>212</v>
      </c>
      <c r="H27" s="2"/>
      <c r="I27" s="2" t="s">
        <v>407</v>
      </c>
    </row>
    <row r="28" spans="1:9" s="9" customFormat="1" ht="50">
      <c r="A28" s="2" t="s">
        <v>253</v>
      </c>
      <c r="B28" s="2" t="s">
        <v>254</v>
      </c>
      <c r="C28" s="2" t="s">
        <v>255</v>
      </c>
      <c r="D28" s="2" t="s">
        <v>66</v>
      </c>
      <c r="E28" s="2" t="s">
        <v>339</v>
      </c>
      <c r="F28" s="2" t="s">
        <v>340</v>
      </c>
      <c r="G28" s="2" t="s">
        <v>341</v>
      </c>
      <c r="H28" s="2" t="s">
        <v>342</v>
      </c>
      <c r="I28" s="2" t="s">
        <v>408</v>
      </c>
    </row>
    <row r="29" spans="1:9" s="9" customFormat="1" ht="25">
      <c r="A29" s="2" t="s">
        <v>303</v>
      </c>
      <c r="B29" s="2" t="s">
        <v>304</v>
      </c>
      <c r="C29" s="2" t="s">
        <v>305</v>
      </c>
      <c r="D29" s="2" t="s">
        <v>66</v>
      </c>
      <c r="E29" s="2">
        <v>892</v>
      </c>
      <c r="F29" s="2" t="s">
        <v>306</v>
      </c>
      <c r="G29" s="2" t="s">
        <v>307</v>
      </c>
      <c r="H29" s="2"/>
      <c r="I29" s="2" t="s">
        <v>126</v>
      </c>
    </row>
    <row r="30" spans="1:9" s="9" customFormat="1" ht="25">
      <c r="A30" s="2" t="s">
        <v>91</v>
      </c>
      <c r="B30" s="2" t="s">
        <v>27</v>
      </c>
      <c r="C30" s="2" t="s">
        <v>92</v>
      </c>
      <c r="D30" s="2" t="s">
        <v>93</v>
      </c>
      <c r="E30" s="2" t="s">
        <v>94</v>
      </c>
      <c r="F30" s="2" t="s">
        <v>237</v>
      </c>
      <c r="G30" s="2" t="s">
        <v>236</v>
      </c>
      <c r="H30" s="2" t="s">
        <v>235</v>
      </c>
      <c r="I30" s="2" t="s">
        <v>95</v>
      </c>
    </row>
    <row r="31" spans="1:9" s="9" customFormat="1" ht="25">
      <c r="A31" s="2" t="s">
        <v>249</v>
      </c>
      <c r="B31" s="2" t="s">
        <v>35</v>
      </c>
      <c r="C31" s="2" t="s">
        <v>250</v>
      </c>
      <c r="D31" s="2" t="s">
        <v>66</v>
      </c>
      <c r="E31" s="2">
        <v>540</v>
      </c>
      <c r="F31" s="2" t="s">
        <v>251</v>
      </c>
      <c r="G31" s="2" t="s">
        <v>252</v>
      </c>
      <c r="H31" s="2"/>
      <c r="I31" s="2" t="s">
        <v>409</v>
      </c>
    </row>
    <row r="32" spans="1:9" s="9" customFormat="1" ht="50">
      <c r="A32" s="2" t="s">
        <v>47</v>
      </c>
      <c r="B32" s="2" t="s">
        <v>10</v>
      </c>
      <c r="C32" s="2" t="s">
        <v>48</v>
      </c>
      <c r="D32" s="2" t="s">
        <v>12</v>
      </c>
      <c r="E32" s="2" t="s">
        <v>49</v>
      </c>
      <c r="F32" s="2" t="s">
        <v>327</v>
      </c>
      <c r="G32" s="2" t="s">
        <v>328</v>
      </c>
      <c r="H32" s="2" t="s">
        <v>329</v>
      </c>
      <c r="I32" s="2" t="s">
        <v>410</v>
      </c>
    </row>
    <row r="33" spans="1:9" s="9" customFormat="1" ht="50">
      <c r="A33" s="2" t="s">
        <v>85</v>
      </c>
      <c r="B33" s="2" t="s">
        <v>10</v>
      </c>
      <c r="C33" s="2" t="s">
        <v>86</v>
      </c>
      <c r="D33" s="2" t="s">
        <v>12</v>
      </c>
      <c r="E33" s="2" t="s">
        <v>87</v>
      </c>
      <c r="F33" s="2" t="s">
        <v>88</v>
      </c>
      <c r="G33" s="2" t="s">
        <v>89</v>
      </c>
      <c r="H33" s="2" t="s">
        <v>90</v>
      </c>
      <c r="I33" s="2" t="s">
        <v>411</v>
      </c>
    </row>
    <row r="34" spans="1:9" s="9" customFormat="1" ht="25">
      <c r="A34" s="2" t="s">
        <v>273</v>
      </c>
      <c r="B34" s="2" t="s">
        <v>27</v>
      </c>
      <c r="C34" s="2" t="s">
        <v>142</v>
      </c>
      <c r="D34" s="2" t="s">
        <v>12</v>
      </c>
      <c r="E34" s="2" t="s">
        <v>274</v>
      </c>
      <c r="F34" s="2" t="s">
        <v>275</v>
      </c>
      <c r="G34" s="2" t="s">
        <v>276</v>
      </c>
      <c r="H34" s="2"/>
      <c r="I34" s="2" t="s">
        <v>277</v>
      </c>
    </row>
    <row r="35" spans="1:9" s="9" customFormat="1" ht="87.5">
      <c r="A35" s="2" t="s">
        <v>288</v>
      </c>
      <c r="B35" s="2" t="s">
        <v>35</v>
      </c>
      <c r="C35" s="2" t="s">
        <v>270</v>
      </c>
      <c r="D35" s="2" t="s">
        <v>12</v>
      </c>
      <c r="E35" s="2" t="s">
        <v>289</v>
      </c>
      <c r="F35" s="2" t="s">
        <v>291</v>
      </c>
      <c r="G35" s="2" t="s">
        <v>290</v>
      </c>
      <c r="H35" s="2" t="s">
        <v>292</v>
      </c>
      <c r="I35" s="2" t="s">
        <v>293</v>
      </c>
    </row>
    <row r="36" spans="1:9" s="9" customFormat="1" ht="25">
      <c r="A36" s="2" t="s">
        <v>50</v>
      </c>
      <c r="B36" s="2" t="s">
        <v>35</v>
      </c>
      <c r="C36" s="2" t="s">
        <v>51</v>
      </c>
      <c r="D36" s="2" t="s">
        <v>52</v>
      </c>
      <c r="E36" s="2" t="s">
        <v>53</v>
      </c>
      <c r="F36" s="2" t="s">
        <v>238</v>
      </c>
      <c r="G36" s="2" t="s">
        <v>239</v>
      </c>
      <c r="H36" s="2" t="s">
        <v>240</v>
      </c>
      <c r="I36" s="2" t="s">
        <v>54</v>
      </c>
    </row>
    <row r="38" spans="1:9" ht="18.5">
      <c r="A38" s="15" t="s">
        <v>227</v>
      </c>
      <c r="B38" s="15"/>
      <c r="C38" s="15"/>
      <c r="D38" s="15"/>
      <c r="E38" s="15"/>
      <c r="F38" s="15"/>
      <c r="G38" s="15"/>
      <c r="H38" s="15"/>
      <c r="I38" s="15"/>
    </row>
    <row r="39" spans="1:9" ht="15.5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1" t="s">
        <v>6</v>
      </c>
      <c r="H39" s="1" t="s">
        <v>7</v>
      </c>
      <c r="I39" s="1" t="s">
        <v>8</v>
      </c>
    </row>
    <row r="40" spans="1:9" ht="37.5">
      <c r="A40" s="2" t="s">
        <v>118</v>
      </c>
      <c r="B40" s="2" t="s">
        <v>27</v>
      </c>
      <c r="C40" s="2" t="s">
        <v>119</v>
      </c>
      <c r="D40" s="2" t="s">
        <v>20</v>
      </c>
      <c r="E40" s="2">
        <v>1366</v>
      </c>
      <c r="F40" s="2" t="s">
        <v>120</v>
      </c>
      <c r="G40" s="2" t="s">
        <v>121</v>
      </c>
      <c r="H40" s="2" t="s">
        <v>122</v>
      </c>
      <c r="I40" s="2" t="s">
        <v>123</v>
      </c>
    </row>
    <row r="41" spans="1:9" ht="62.5">
      <c r="A41" s="3" t="s">
        <v>141</v>
      </c>
      <c r="B41" s="3" t="s">
        <v>56</v>
      </c>
      <c r="C41" s="3" t="s">
        <v>142</v>
      </c>
      <c r="D41" s="3" t="s">
        <v>20</v>
      </c>
      <c r="E41" s="3" t="s">
        <v>143</v>
      </c>
      <c r="F41" s="3" t="s">
        <v>144</v>
      </c>
      <c r="G41" s="3" t="s">
        <v>145</v>
      </c>
      <c r="H41" s="3" t="s">
        <v>146</v>
      </c>
      <c r="I41" s="3" t="s">
        <v>147</v>
      </c>
    </row>
    <row r="42" spans="1:9" ht="37.5">
      <c r="A42" s="4" t="s">
        <v>55</v>
      </c>
      <c r="B42" s="3" t="s">
        <v>56</v>
      </c>
      <c r="C42" s="3" t="s">
        <v>57</v>
      </c>
      <c r="D42" s="3" t="s">
        <v>12</v>
      </c>
      <c r="E42" s="3" t="s">
        <v>58</v>
      </c>
      <c r="F42" s="3" t="s">
        <v>59</v>
      </c>
      <c r="G42" s="3" t="s">
        <v>60</v>
      </c>
      <c r="H42" s="3" t="s">
        <v>61</v>
      </c>
      <c r="I42" s="3" t="s">
        <v>62</v>
      </c>
    </row>
    <row r="43" spans="1:9" ht="75">
      <c r="A43" s="2" t="s">
        <v>63</v>
      </c>
      <c r="B43" s="2" t="s">
        <v>64</v>
      </c>
      <c r="C43" s="2" t="s">
        <v>65</v>
      </c>
      <c r="D43" s="2" t="s">
        <v>66</v>
      </c>
      <c r="E43" s="2">
        <v>267</v>
      </c>
      <c r="F43" s="2" t="s">
        <v>67</v>
      </c>
      <c r="G43" s="2" t="s">
        <v>68</v>
      </c>
      <c r="H43" s="2">
        <v>27</v>
      </c>
      <c r="I43" s="2" t="s">
        <v>412</v>
      </c>
    </row>
    <row r="44" spans="1:9" ht="25">
      <c r="A44" s="3" t="s">
        <v>26</v>
      </c>
      <c r="B44" s="3" t="s">
        <v>27</v>
      </c>
      <c r="C44" s="3" t="s">
        <v>28</v>
      </c>
      <c r="D44" s="3" t="s">
        <v>20</v>
      </c>
      <c r="E44" s="3" t="s">
        <v>29</v>
      </c>
      <c r="F44" s="3" t="s">
        <v>30</v>
      </c>
      <c r="G44" s="3" t="s">
        <v>31</v>
      </c>
      <c r="H44" s="3" t="s">
        <v>32</v>
      </c>
      <c r="I44" s="3" t="s">
        <v>33</v>
      </c>
    </row>
    <row r="45" spans="1:9" ht="37.5">
      <c r="A45" s="3" t="s">
        <v>131</v>
      </c>
      <c r="B45" s="3" t="s">
        <v>132</v>
      </c>
      <c r="C45" s="3" t="s">
        <v>80</v>
      </c>
      <c r="D45" s="3" t="s">
        <v>20</v>
      </c>
      <c r="E45" s="3" t="s">
        <v>133</v>
      </c>
      <c r="F45" s="3" t="s">
        <v>134</v>
      </c>
      <c r="G45" s="3" t="s">
        <v>135</v>
      </c>
      <c r="H45" s="3" t="s">
        <v>241</v>
      </c>
      <c r="I45" s="3" t="s">
        <v>62</v>
      </c>
    </row>
    <row r="47" spans="1:9" ht="18.5">
      <c r="A47" s="16" t="s">
        <v>228</v>
      </c>
      <c r="B47" s="16"/>
      <c r="C47" s="16"/>
      <c r="D47" s="16"/>
      <c r="E47" s="16"/>
      <c r="F47" s="16"/>
      <c r="G47" s="16"/>
      <c r="H47" s="16"/>
      <c r="I47" s="16"/>
    </row>
    <row r="48" spans="1:9" ht="15.5">
      <c r="A48" s="1" t="s">
        <v>0</v>
      </c>
      <c r="B48" s="1" t="s">
        <v>1</v>
      </c>
      <c r="C48" s="1" t="s">
        <v>2</v>
      </c>
      <c r="D48" s="1" t="s">
        <v>3</v>
      </c>
      <c r="E48" s="1" t="s">
        <v>4</v>
      </c>
      <c r="F48" s="1" t="s">
        <v>5</v>
      </c>
      <c r="G48" s="1" t="s">
        <v>6</v>
      </c>
      <c r="H48" s="1" t="s">
        <v>7</v>
      </c>
      <c r="I48" s="1" t="s">
        <v>8</v>
      </c>
    </row>
    <row r="49" spans="1:9" ht="37.5">
      <c r="A49" s="3" t="s">
        <v>242</v>
      </c>
      <c r="B49" s="3" t="s">
        <v>10</v>
      </c>
      <c r="C49" s="3" t="s">
        <v>48</v>
      </c>
      <c r="D49" s="3" t="s">
        <v>20</v>
      </c>
      <c r="E49" s="3" t="s">
        <v>189</v>
      </c>
      <c r="F49" s="3" t="s">
        <v>244</v>
      </c>
      <c r="G49" s="3" t="s">
        <v>190</v>
      </c>
      <c r="H49" s="3"/>
      <c r="I49" s="3" t="s">
        <v>62</v>
      </c>
    </row>
    <row r="50" spans="1:9" ht="100">
      <c r="A50" s="2" t="s">
        <v>243</v>
      </c>
      <c r="B50" s="2" t="s">
        <v>10</v>
      </c>
      <c r="C50" s="2" t="s">
        <v>48</v>
      </c>
      <c r="D50" s="2" t="s">
        <v>20</v>
      </c>
      <c r="E50" s="2" t="s">
        <v>69</v>
      </c>
      <c r="F50" s="2" t="s">
        <v>70</v>
      </c>
      <c r="G50" s="2" t="s">
        <v>71</v>
      </c>
      <c r="H50" s="2" t="s">
        <v>72</v>
      </c>
      <c r="I50" s="2" t="s">
        <v>73</v>
      </c>
    </row>
    <row r="51" spans="1:9" ht="87.5">
      <c r="A51" s="3" t="s">
        <v>204</v>
      </c>
      <c r="B51" s="3" t="s">
        <v>56</v>
      </c>
      <c r="C51" s="3" t="s">
        <v>205</v>
      </c>
      <c r="D51" s="3" t="s">
        <v>66</v>
      </c>
      <c r="E51" s="3" t="s">
        <v>206</v>
      </c>
      <c r="F51" s="3" t="s">
        <v>207</v>
      </c>
      <c r="G51" s="3" t="s">
        <v>208</v>
      </c>
      <c r="H51" s="3" t="s">
        <v>209</v>
      </c>
      <c r="I51" s="3" t="s">
        <v>46</v>
      </c>
    </row>
    <row r="52" spans="1:9" ht="87.5">
      <c r="A52" s="3" t="s">
        <v>221</v>
      </c>
      <c r="B52" s="3" t="s">
        <v>35</v>
      </c>
      <c r="C52" s="3" t="s">
        <v>119</v>
      </c>
      <c r="D52" s="3" t="s">
        <v>20</v>
      </c>
      <c r="E52" s="3" t="s">
        <v>222</v>
      </c>
      <c r="F52" s="3" t="s">
        <v>223</v>
      </c>
      <c r="G52" s="3" t="s">
        <v>224</v>
      </c>
      <c r="H52" s="3" t="s">
        <v>225</v>
      </c>
      <c r="I52" s="3" t="s">
        <v>147</v>
      </c>
    </row>
    <row r="53" spans="1:9" ht="37.5">
      <c r="A53" s="3" t="s">
        <v>191</v>
      </c>
      <c r="B53" s="3" t="s">
        <v>192</v>
      </c>
      <c r="C53" s="3" t="s">
        <v>119</v>
      </c>
      <c r="D53" s="3" t="s">
        <v>193</v>
      </c>
      <c r="E53" s="3" t="s">
        <v>194</v>
      </c>
      <c r="F53" s="3" t="s">
        <v>195</v>
      </c>
      <c r="G53" s="3" t="s">
        <v>196</v>
      </c>
      <c r="H53" s="3" t="s">
        <v>197</v>
      </c>
      <c r="I53" s="3" t="s">
        <v>198</v>
      </c>
    </row>
    <row r="54" spans="1:9" ht="37.5">
      <c r="A54" s="3" t="s">
        <v>199</v>
      </c>
      <c r="B54" s="3" t="s">
        <v>200</v>
      </c>
      <c r="C54" s="3" t="s">
        <v>119</v>
      </c>
      <c r="D54" s="3" t="s">
        <v>20</v>
      </c>
      <c r="E54" s="3" t="s">
        <v>189</v>
      </c>
      <c r="F54" s="3" t="s">
        <v>244</v>
      </c>
      <c r="G54" s="3" t="s">
        <v>190</v>
      </c>
      <c r="H54" s="3"/>
      <c r="I54" s="3" t="s">
        <v>201</v>
      </c>
    </row>
    <row r="55" spans="1:9" ht="37.5">
      <c r="A55" s="3" t="s">
        <v>219</v>
      </c>
      <c r="B55" s="3" t="s">
        <v>35</v>
      </c>
      <c r="C55" s="3" t="s">
        <v>119</v>
      </c>
      <c r="D55" s="3" t="s">
        <v>20</v>
      </c>
      <c r="E55" s="3" t="s">
        <v>189</v>
      </c>
      <c r="F55" s="3" t="s">
        <v>244</v>
      </c>
      <c r="G55" s="3" t="s">
        <v>190</v>
      </c>
      <c r="H55" s="3"/>
      <c r="I55" s="3" t="s">
        <v>220</v>
      </c>
    </row>
    <row r="56" spans="1:9" ht="37.5">
      <c r="A56" s="3" t="s">
        <v>396</v>
      </c>
      <c r="B56" s="7" t="s">
        <v>246</v>
      </c>
      <c r="C56" s="7" t="s">
        <v>247</v>
      </c>
      <c r="D56" s="7" t="s">
        <v>20</v>
      </c>
      <c r="E56" s="7" t="s">
        <v>189</v>
      </c>
      <c r="F56" s="7" t="s">
        <v>244</v>
      </c>
      <c r="G56" s="8" t="s">
        <v>190</v>
      </c>
      <c r="H56" s="7"/>
      <c r="I56" s="2" t="s">
        <v>413</v>
      </c>
    </row>
    <row r="57" spans="1:9" ht="37.5">
      <c r="A57" s="3" t="s">
        <v>188</v>
      </c>
      <c r="B57" s="3" t="s">
        <v>10</v>
      </c>
      <c r="C57" s="3" t="s">
        <v>48</v>
      </c>
      <c r="D57" s="3" t="s">
        <v>20</v>
      </c>
      <c r="E57" s="3" t="s">
        <v>189</v>
      </c>
      <c r="F57" s="3" t="s">
        <v>244</v>
      </c>
      <c r="G57" s="3" t="s">
        <v>190</v>
      </c>
      <c r="H57" s="3"/>
      <c r="I57" s="3" t="s">
        <v>62</v>
      </c>
    </row>
    <row r="59" spans="1:9" ht="18.5">
      <c r="A59" s="17" t="s">
        <v>229</v>
      </c>
      <c r="B59" s="17"/>
      <c r="C59" s="17"/>
      <c r="D59" s="17"/>
      <c r="E59" s="17"/>
      <c r="F59" s="17"/>
      <c r="G59" s="17"/>
      <c r="H59" s="17"/>
      <c r="I59" s="17"/>
    </row>
    <row r="60" spans="1:9" ht="15.5">
      <c r="A60" s="1" t="s">
        <v>0</v>
      </c>
      <c r="B60" s="1" t="s">
        <v>1</v>
      </c>
      <c r="C60" s="1" t="s">
        <v>2</v>
      </c>
      <c r="D60" s="1" t="s">
        <v>3</v>
      </c>
      <c r="E60" s="1" t="s">
        <v>4</v>
      </c>
      <c r="F60" s="1" t="s">
        <v>5</v>
      </c>
      <c r="G60" s="1" t="s">
        <v>6</v>
      </c>
      <c r="H60" s="1" t="s">
        <v>7</v>
      </c>
      <c r="I60" s="1" t="s">
        <v>8</v>
      </c>
    </row>
    <row r="61" spans="1:9" ht="75">
      <c r="A61" s="2" t="s">
        <v>127</v>
      </c>
      <c r="B61" s="2" t="s">
        <v>18</v>
      </c>
      <c r="C61" s="2" t="s">
        <v>65</v>
      </c>
      <c r="D61" s="2" t="s">
        <v>12</v>
      </c>
      <c r="E61" s="2" t="s">
        <v>128</v>
      </c>
      <c r="F61" s="2" t="s">
        <v>129</v>
      </c>
      <c r="G61" s="2" t="s">
        <v>130</v>
      </c>
      <c r="H61" s="2"/>
      <c r="I61" s="2" t="s">
        <v>46</v>
      </c>
    </row>
    <row r="62" spans="1:9" ht="37.5">
      <c r="A62" s="3" t="s">
        <v>179</v>
      </c>
      <c r="B62" s="3" t="s">
        <v>180</v>
      </c>
      <c r="C62" s="3" t="s">
        <v>181</v>
      </c>
      <c r="D62" s="3" t="s">
        <v>20</v>
      </c>
      <c r="E62" s="3" t="s">
        <v>182</v>
      </c>
      <c r="F62" s="5"/>
      <c r="G62" s="3" t="s">
        <v>183</v>
      </c>
      <c r="H62" s="3"/>
      <c r="I62" s="2" t="s">
        <v>414</v>
      </c>
    </row>
    <row r="63" spans="1:9" ht="25">
      <c r="A63" s="2" t="s">
        <v>96</v>
      </c>
      <c r="B63" s="2" t="s">
        <v>56</v>
      </c>
      <c r="C63" s="2" t="s">
        <v>97</v>
      </c>
      <c r="D63" s="2" t="s">
        <v>66</v>
      </c>
      <c r="E63" s="2">
        <v>101</v>
      </c>
      <c r="F63" s="2" t="s">
        <v>98</v>
      </c>
      <c r="G63" s="2" t="s">
        <v>99</v>
      </c>
      <c r="H63" s="2" t="s">
        <v>100</v>
      </c>
      <c r="I63" s="2" t="s">
        <v>62</v>
      </c>
    </row>
    <row r="64" spans="1:9" ht="37.5">
      <c r="A64" s="3" t="s">
        <v>173</v>
      </c>
      <c r="B64" s="3" t="s">
        <v>56</v>
      </c>
      <c r="C64" s="3" t="s">
        <v>174</v>
      </c>
      <c r="D64" s="3" t="s">
        <v>20</v>
      </c>
      <c r="E64" s="3" t="s">
        <v>175</v>
      </c>
      <c r="F64" s="3" t="s">
        <v>176</v>
      </c>
      <c r="G64" s="3" t="s">
        <v>177</v>
      </c>
      <c r="H64" s="3" t="s">
        <v>178</v>
      </c>
      <c r="I64" s="3" t="s">
        <v>62</v>
      </c>
    </row>
    <row r="65" spans="1:9" ht="25">
      <c r="A65" s="3" t="s">
        <v>136</v>
      </c>
      <c r="B65" s="3" t="s">
        <v>35</v>
      </c>
      <c r="C65" s="3" t="s">
        <v>137</v>
      </c>
      <c r="D65" s="3" t="s">
        <v>66</v>
      </c>
      <c r="E65" s="3">
        <v>132</v>
      </c>
      <c r="F65" s="3" t="s">
        <v>138</v>
      </c>
      <c r="G65" s="3" t="s">
        <v>139</v>
      </c>
      <c r="H65" s="3" t="s">
        <v>140</v>
      </c>
      <c r="I65" s="3" t="s">
        <v>62</v>
      </c>
    </row>
    <row r="66" spans="1:9" ht="37.5">
      <c r="A66" s="3" t="s">
        <v>214</v>
      </c>
      <c r="B66" s="3" t="s">
        <v>215</v>
      </c>
      <c r="C66" s="3" t="s">
        <v>119</v>
      </c>
      <c r="D66" s="3" t="s">
        <v>20</v>
      </c>
      <c r="E66" s="3">
        <v>103</v>
      </c>
      <c r="F66" s="3" t="s">
        <v>216</v>
      </c>
      <c r="G66" s="3" t="s">
        <v>217</v>
      </c>
      <c r="H66" s="3" t="s">
        <v>218</v>
      </c>
      <c r="I66" s="3" t="s">
        <v>25</v>
      </c>
    </row>
    <row r="67" spans="1:9" ht="25">
      <c r="A67" s="3" t="s">
        <v>17</v>
      </c>
      <c r="B67" s="3" t="s">
        <v>18</v>
      </c>
      <c r="C67" s="3" t="s">
        <v>19</v>
      </c>
      <c r="D67" s="3" t="s">
        <v>20</v>
      </c>
      <c r="E67" s="3" t="s">
        <v>21</v>
      </c>
      <c r="F67" s="3" t="s">
        <v>22</v>
      </c>
      <c r="G67" s="3" t="s">
        <v>23</v>
      </c>
      <c r="H67" s="3" t="s">
        <v>24</v>
      </c>
      <c r="I67" s="3" t="s">
        <v>25</v>
      </c>
    </row>
    <row r="68" spans="1:9">
      <c r="A68" s="7"/>
      <c r="B68" s="7"/>
      <c r="C68" s="7"/>
      <c r="D68" s="7"/>
      <c r="E68" s="7"/>
      <c r="F68" s="7"/>
      <c r="G68" s="7"/>
      <c r="H68" s="7"/>
      <c r="I68" s="7"/>
    </row>
    <row r="69" spans="1:9" ht="18.5">
      <c r="A69" s="18" t="s">
        <v>230</v>
      </c>
      <c r="B69" s="18"/>
      <c r="C69" s="18"/>
      <c r="D69" s="18"/>
      <c r="E69" s="18"/>
      <c r="F69" s="18"/>
      <c r="G69" s="18"/>
      <c r="H69" s="18"/>
      <c r="I69" s="18"/>
    </row>
    <row r="70" spans="1:9" ht="15.5">
      <c r="A70" s="1" t="s">
        <v>0</v>
      </c>
      <c r="B70" s="1" t="s">
        <v>1</v>
      </c>
      <c r="C70" s="1" t="s">
        <v>2</v>
      </c>
      <c r="D70" s="1" t="s">
        <v>3</v>
      </c>
      <c r="E70" s="1" t="s">
        <v>4</v>
      </c>
      <c r="F70" s="1" t="s">
        <v>5</v>
      </c>
      <c r="G70" s="1" t="s">
        <v>6</v>
      </c>
      <c r="H70" s="1" t="s">
        <v>7</v>
      </c>
      <c r="I70" s="1" t="s">
        <v>8</v>
      </c>
    </row>
    <row r="71" spans="1:9" ht="25">
      <c r="A71" s="2" t="s">
        <v>101</v>
      </c>
      <c r="B71" s="2" t="s">
        <v>102</v>
      </c>
      <c r="C71" s="2" t="s">
        <v>57</v>
      </c>
      <c r="D71" s="2" t="s">
        <v>66</v>
      </c>
      <c r="E71" s="2" t="s">
        <v>103</v>
      </c>
      <c r="F71" s="2" t="s">
        <v>104</v>
      </c>
      <c r="G71" s="2" t="s">
        <v>105</v>
      </c>
      <c r="H71" s="2"/>
      <c r="I71" s="2" t="s">
        <v>46</v>
      </c>
    </row>
    <row r="72" spans="1:9" ht="25">
      <c r="A72" s="3" t="s">
        <v>269</v>
      </c>
      <c r="B72" s="3" t="s">
        <v>10</v>
      </c>
      <c r="C72" s="3" t="s">
        <v>270</v>
      </c>
      <c r="D72" s="3" t="s">
        <v>12</v>
      </c>
      <c r="E72" s="3">
        <v>616</v>
      </c>
      <c r="F72" s="3" t="s">
        <v>271</v>
      </c>
      <c r="G72" s="3" t="s">
        <v>272</v>
      </c>
      <c r="H72" s="3"/>
      <c r="I72" s="3" t="s">
        <v>46</v>
      </c>
    </row>
    <row r="73" spans="1:9" ht="75">
      <c r="A73" s="3" t="s">
        <v>155</v>
      </c>
      <c r="B73" s="3" t="s">
        <v>156</v>
      </c>
      <c r="C73" s="3" t="s">
        <v>157</v>
      </c>
      <c r="D73" s="3" t="s">
        <v>12</v>
      </c>
      <c r="E73" s="3" t="s">
        <v>158</v>
      </c>
      <c r="F73" s="3" t="s">
        <v>159</v>
      </c>
      <c r="G73" s="3" t="s">
        <v>160</v>
      </c>
      <c r="H73" s="3" t="s">
        <v>161</v>
      </c>
      <c r="I73" s="3" t="s">
        <v>162</v>
      </c>
    </row>
    <row r="74" spans="1:9" ht="50">
      <c r="A74" s="3" t="s">
        <v>163</v>
      </c>
      <c r="B74" s="3" t="s">
        <v>164</v>
      </c>
      <c r="C74" s="3" t="s">
        <v>57</v>
      </c>
      <c r="D74" s="3" t="s">
        <v>66</v>
      </c>
      <c r="E74" s="3" t="s">
        <v>165</v>
      </c>
      <c r="F74" s="3" t="s">
        <v>333</v>
      </c>
      <c r="G74" s="5"/>
      <c r="H74" s="3" t="s">
        <v>334</v>
      </c>
      <c r="I74" s="3" t="s">
        <v>166</v>
      </c>
    </row>
    <row r="75" spans="1:9" ht="50">
      <c r="A75" s="19" t="s">
        <v>417</v>
      </c>
      <c r="B75" s="19" t="s">
        <v>27</v>
      </c>
      <c r="C75" s="19" t="s">
        <v>418</v>
      </c>
      <c r="D75" s="19" t="s">
        <v>419</v>
      </c>
      <c r="E75" s="19" t="s">
        <v>420</v>
      </c>
      <c r="F75" s="19" t="s">
        <v>421</v>
      </c>
      <c r="G75" s="19" t="s">
        <v>422</v>
      </c>
      <c r="H75" s="19"/>
      <c r="I75" s="19" t="s">
        <v>423</v>
      </c>
    </row>
    <row r="77" spans="1:9" ht="18.5">
      <c r="A77" s="13" t="s">
        <v>231</v>
      </c>
      <c r="B77" s="13"/>
      <c r="C77" s="13"/>
      <c r="D77" s="13"/>
      <c r="E77" s="13"/>
      <c r="F77" s="13"/>
      <c r="G77" s="13"/>
      <c r="H77" s="13"/>
      <c r="I77" s="13"/>
    </row>
    <row r="78" spans="1:9" ht="15.5">
      <c r="A78" s="1" t="s">
        <v>0</v>
      </c>
      <c r="B78" s="1" t="s">
        <v>1</v>
      </c>
      <c r="C78" s="1" t="s">
        <v>2</v>
      </c>
      <c r="D78" s="1" t="s">
        <v>3</v>
      </c>
      <c r="E78" s="1" t="s">
        <v>4</v>
      </c>
      <c r="F78" s="1" t="s">
        <v>5</v>
      </c>
      <c r="G78" s="1" t="s">
        <v>6</v>
      </c>
      <c r="H78" s="1" t="s">
        <v>7</v>
      </c>
      <c r="I78" s="1" t="s">
        <v>8</v>
      </c>
    </row>
    <row r="79" spans="1:9" ht="37.5">
      <c r="A79" s="2" t="s">
        <v>106</v>
      </c>
      <c r="B79" s="2" t="s">
        <v>56</v>
      </c>
      <c r="C79" s="2" t="s">
        <v>107</v>
      </c>
      <c r="D79" s="2" t="s">
        <v>12</v>
      </c>
      <c r="E79" s="2" t="s">
        <v>108</v>
      </c>
      <c r="F79" s="2" t="s">
        <v>245</v>
      </c>
      <c r="G79" s="2" t="s">
        <v>109</v>
      </c>
      <c r="H79" s="2"/>
      <c r="I79" s="2" t="s">
        <v>110</v>
      </c>
    </row>
    <row r="80" spans="1:9" ht="37.5">
      <c r="A80" s="3" t="s">
        <v>248</v>
      </c>
      <c r="B80" s="3" t="s">
        <v>180</v>
      </c>
      <c r="C80" s="3" t="s">
        <v>119</v>
      </c>
      <c r="D80" s="3" t="s">
        <v>66</v>
      </c>
      <c r="E80" s="3">
        <v>16</v>
      </c>
      <c r="F80" s="3"/>
      <c r="G80" s="3"/>
      <c r="H80" s="3"/>
      <c r="I80" s="2" t="s">
        <v>415</v>
      </c>
    </row>
    <row r="81" spans="1:9" ht="25">
      <c r="A81" s="3" t="s">
        <v>308</v>
      </c>
      <c r="B81" s="3" t="s">
        <v>309</v>
      </c>
      <c r="C81" s="3" t="s">
        <v>310</v>
      </c>
      <c r="D81" s="3" t="s">
        <v>66</v>
      </c>
      <c r="E81" s="3">
        <v>313</v>
      </c>
      <c r="F81" s="3" t="s">
        <v>311</v>
      </c>
      <c r="G81" s="3" t="s">
        <v>312</v>
      </c>
      <c r="H81" s="3"/>
      <c r="I81" s="2" t="s">
        <v>33</v>
      </c>
    </row>
    <row r="82" spans="1:9" ht="25">
      <c r="A82" s="3" t="s">
        <v>184</v>
      </c>
      <c r="B82" s="3" t="s">
        <v>27</v>
      </c>
      <c r="C82" s="3" t="s">
        <v>185</v>
      </c>
      <c r="D82" s="3" t="s">
        <v>168</v>
      </c>
      <c r="E82" s="3">
        <v>14</v>
      </c>
      <c r="F82" s="5"/>
      <c r="G82" s="6" t="s">
        <v>186</v>
      </c>
      <c r="H82" s="3" t="s">
        <v>187</v>
      </c>
      <c r="I82" s="2" t="s">
        <v>416</v>
      </c>
    </row>
    <row r="83" spans="1:9" ht="37.5">
      <c r="A83" s="3" t="s">
        <v>202</v>
      </c>
      <c r="B83" s="3" t="s">
        <v>27</v>
      </c>
      <c r="C83" s="3" t="s">
        <v>119</v>
      </c>
      <c r="D83" s="3" t="s">
        <v>20</v>
      </c>
      <c r="E83" s="3">
        <v>3</v>
      </c>
      <c r="F83" s="5"/>
      <c r="G83" s="5"/>
      <c r="H83" s="3">
        <v>73.099999999999994</v>
      </c>
      <c r="I83" s="3" t="s">
        <v>203</v>
      </c>
    </row>
  </sheetData>
  <mergeCells count="6">
    <mergeCell ref="A77:I77"/>
    <mergeCell ref="A1:I1"/>
    <mergeCell ref="A38:I38"/>
    <mergeCell ref="A47:I47"/>
    <mergeCell ref="A59:I59"/>
    <mergeCell ref="A69:I69"/>
  </mergeCells>
  <pageMargins left="0.7" right="0.7" top="0.75" bottom="0.75" header="0.3" footer="0.3"/>
  <pageSetup scale="49" fitToHeight="4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2EDAA-ADCB-44B6-9988-022DD273F911}">
  <dimension ref="A1:S6"/>
  <sheetViews>
    <sheetView workbookViewId="0">
      <selection activeCell="G7" sqref="G7"/>
    </sheetView>
  </sheetViews>
  <sheetFormatPr defaultColWidth="8.81640625" defaultRowHeight="14.5"/>
  <sheetData>
    <row r="1" spans="1:19">
      <c r="B1" s="10" t="s">
        <v>356</v>
      </c>
      <c r="C1" s="10" t="s">
        <v>357</v>
      </c>
      <c r="D1" s="10" t="s">
        <v>358</v>
      </c>
      <c r="E1" s="10" t="s">
        <v>359</v>
      </c>
      <c r="F1" s="10" t="s">
        <v>360</v>
      </c>
      <c r="G1" s="10" t="s">
        <v>361</v>
      </c>
      <c r="H1" t="s">
        <v>380</v>
      </c>
      <c r="I1" t="s">
        <v>383</v>
      </c>
      <c r="J1" t="s">
        <v>386</v>
      </c>
      <c r="K1" t="s">
        <v>392</v>
      </c>
    </row>
    <row r="2" spans="1:19">
      <c r="A2" s="10" t="s">
        <v>372</v>
      </c>
      <c r="B2" s="11">
        <v>0.52</v>
      </c>
      <c r="C2" s="11">
        <v>0.92</v>
      </c>
      <c r="D2" s="11">
        <f>AVERAGE(0.91,0.84,0.81,0.85,0.61,0.53,0.61,0.61,0.62,0.61,0.61,0.68,0.66,0.68,0.83,0.84,0.83,0.82,0.8,0.78,0.78,0.69,0.6,0.56,0.54,0.76,0.62,0.6,0.52,0.76,0.66,0.77,0.72,0.76,0.75,0.81,0.81,0.8,0.82,0.87,0.92,0.85,0.81,0.85,0.77,0.81,0.83,0.63)</f>
        <v>0.73333333333333373</v>
      </c>
      <c r="E2" s="11">
        <v>55.6</v>
      </c>
      <c r="F2" s="11">
        <v>86.6</v>
      </c>
      <c r="G2" s="11">
        <f>AVERAGE(63,59.5,60.1,60.9,55.6,67.9,67.4,61.1,60.9,74.24,72.68,70.28,86.6,73.6,67.5,72.3,72.8,74.4,74.9,76.3,76.4,78,78.7,72.5,73.5,74,76,73.1,76.4,75)</f>
        <v>70.853333333333325</v>
      </c>
      <c r="H2" t="s">
        <v>363</v>
      </c>
      <c r="I2" t="s">
        <v>365</v>
      </c>
      <c r="J2" t="s">
        <v>368</v>
      </c>
      <c r="K2" t="s">
        <v>369</v>
      </c>
      <c r="L2" t="s">
        <v>370</v>
      </c>
      <c r="M2" t="s">
        <v>371</v>
      </c>
      <c r="N2" t="s">
        <v>374</v>
      </c>
      <c r="O2" t="s">
        <v>373</v>
      </c>
      <c r="P2" t="s">
        <v>375</v>
      </c>
      <c r="Q2" t="s">
        <v>376</v>
      </c>
      <c r="R2" t="s">
        <v>377</v>
      </c>
      <c r="S2" t="s">
        <v>378</v>
      </c>
    </row>
    <row r="3" spans="1:19">
      <c r="A3" s="10" t="s">
        <v>355</v>
      </c>
      <c r="B3" s="11">
        <v>0.56999999999999995</v>
      </c>
      <c r="C3" s="11">
        <v>0.99</v>
      </c>
      <c r="D3" s="11">
        <f>AVERAGE(0.86,0.88,0.86,0.72,0.79,0.75,0.76,0.69,0.69,0.75,0.64,0.8,0.74,0.85,0.83,0.84,0.86,0.94,0.73,0.69,0.92,0.84,0.66,0.66,0.64,0.67,0.66,0.66,0.65,0.65,0.68,0.68,0.65,0.62,0.66,0.63,0.825,0.77,0.81,0.83,0.86,0.84,0.57,0.67,0.67,0.67,0.73,0.77,0.8,0.86,0.99,0.91,0.83,0.87,0.9,0.9,0.89,0.81,0.76,0.81,0.83,0.86,0.82,0.81,0.75,0.78,0.81,0.83,0.82,0.81,0.73,0.77,0.79,0.83,0.82,0.79,0.84)</f>
        <v>0.77448051948051932</v>
      </c>
      <c r="E3" s="11">
        <v>56</v>
      </c>
      <c r="F3" s="11">
        <v>96.9</v>
      </c>
      <c r="G3" s="11">
        <f>AVERAGE(71.7,89.2,66.6,89.6,68.2,72.6,68.8,69.9,67,68,70,68,80.8,75,85.3,83.9,84.7,87.1,85.8,60,56,86,73,80,68.1,67.4,67.4,68.1,67.1,67.1,68.1,69.4,68.4,69,65.8,63.3,67.4,65.2,72,71,75,72,77,75,73.3,96.9,81.6,82.6,78.2,83.55,85.2,83.9,72.6,83,87,90,90,89,76.5,72.8,70.1,77.1,77.1,80.2,78.3,73.8,70,70.5,74,77,74.9)</f>
        <v>75.213380281690164</v>
      </c>
      <c r="H3" t="s">
        <v>362</v>
      </c>
      <c r="I3" t="s">
        <v>364</v>
      </c>
      <c r="J3" t="s">
        <v>366</v>
      </c>
      <c r="K3" t="s">
        <v>366</v>
      </c>
      <c r="L3" t="s">
        <v>367</v>
      </c>
      <c r="M3" t="s">
        <v>379</v>
      </c>
      <c r="N3" t="s">
        <v>380</v>
      </c>
      <c r="O3" t="s">
        <v>381</v>
      </c>
      <c r="P3" t="s">
        <v>382</v>
      </c>
      <c r="Q3" t="s">
        <v>384</v>
      </c>
      <c r="R3" t="s">
        <v>385</v>
      </c>
    </row>
    <row r="4" spans="1:19">
      <c r="H4" t="s">
        <v>387</v>
      </c>
      <c r="I4" t="s">
        <v>388</v>
      </c>
      <c r="J4" t="s">
        <v>389</v>
      </c>
      <c r="K4" t="s">
        <v>389</v>
      </c>
      <c r="L4" t="s">
        <v>390</v>
      </c>
      <c r="M4" t="s">
        <v>391</v>
      </c>
    </row>
    <row r="6" spans="1:19">
      <c r="A6" t="s">
        <v>393</v>
      </c>
      <c r="B6">
        <v>0.52</v>
      </c>
      <c r="C6">
        <v>0.99</v>
      </c>
      <c r="D6">
        <f>AVERAGE(0.91,0.84,0.81,0.85,0.61,0.53,0.61,0.61,0.62,0.61,0.61,0.68,0.66,0.68,0.83,0.84,0.83,0.82,0.8,0.78,0.78,0.69,0.6,0.56,0.54,0.76,0.62,0.6,0.52,0.76,0.66,0.77,0.72,0.76,0.75,0.81,0.81,0.8,0.82,0.87,0.92,0.85,0.81,0.85,0.77,0.81,0.83,0.63,0.86,0.88,0.86,0.72,0.79,0.75,0.76,0.69,0.69,0.75,0.64,0.8,0.74,0.85,0.83,0.84,0.86,0.94,0.73,0.69,0.92,0.84,0.66,0.66,0.64,0.67,0.66,0.66,0.65,0.65,0.68,0.68,0.65,0.62,0.66,0.63,0.825,0.77,0.81,0.83,0.86,0.84,0.57,0.67,0.67,0.67,0.73,0.77,0.8,0.86,0.99,0.91,0.83,0.87,0.9,0.9,0.89,0.81,0.76,0.81,0.83,0.86,0.82,0.81,0.75,0.78,0.81,0.83,0.82,0.81,0.73,0.77,0.79,0.83,0.82,0.79,0.84)</f>
        <v>0.75868000000000002</v>
      </c>
      <c r="E6">
        <v>55.6</v>
      </c>
      <c r="F6">
        <v>96.9</v>
      </c>
      <c r="G6" s="11">
        <f>AVERAGE(63,59.5,60.1,60.9,55.6,67.9,67.4,61.1,60.9,74.24,72.68,70.28,86.6,73.6,67.5,72.3,72.8,74.4,74.9,76.3,76.4,78,78.7,72.5,73.5,74,76,73.1,76.4,75,71.7,89.2,66.6,89.6,68.2,72.6,68.8,69.9,67,68,70,68,80.8,75,85.3,83.9,84.7,87.1,85.8,60,56,86,73,80,68.1,67.4,67.4,68.1,67.1,67.1,68.1,69.4,68.4,69,65.8,63.3,67.4,65.2,72,71,75,72,77,75,73.3,96.9,81.6,82.6,78.2,83.55,85.2,83.9,72.6,83,87,90,90,89,76.5,72.8,70.1,77.1,77.1,80.2,78.3,73.8,70,70.5,74,77,74.9)</f>
        <v>73.918316831683185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Tab1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lucrezia giorgi</dc:creator>
  <cp:lastModifiedBy>Giorgi Lucrezia</cp:lastModifiedBy>
  <cp:lastPrinted>2024-07-05T09:37:21Z</cp:lastPrinted>
  <dcterms:created xsi:type="dcterms:W3CDTF">2015-06-05T18:19:34Z</dcterms:created>
  <dcterms:modified xsi:type="dcterms:W3CDTF">2025-01-07T15:56:02Z</dcterms:modified>
</cp:coreProperties>
</file>