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ah\Desktop\BMJ MELCHOR 2\"/>
    </mc:Choice>
  </mc:AlternateContent>
  <bookViews>
    <workbookView xWindow="0" yWindow="495" windowWidth="40965" windowHeight="20835" firstSheet="6" activeTab="10"/>
  </bookViews>
  <sheets>
    <sheet name="TABLE 1" sheetId="1" r:id="rId1"/>
    <sheet name="TABLE 2" sheetId="2" r:id="rId2"/>
    <sheet name="TABLE 3" sheetId="3" r:id="rId3"/>
    <sheet name="TABLE 3 con target Exitus" sheetId="23" r:id="rId4"/>
    <sheet name="TABLE 4" sheetId="8" r:id="rId5"/>
    <sheet name="TABLE 5" sheetId="18" r:id="rId6"/>
    <sheet name="TABLE 6" sheetId="13" r:id="rId7"/>
    <sheet name="TABLE 7" sheetId="11" r:id="rId8"/>
    <sheet name="TABLE 7 días 0-3 vs 4-6" sheetId="22" r:id="rId9"/>
    <sheet name="TABLE 8" sheetId="16" r:id="rId10"/>
    <sheet name="TABLE 9" sheetId="17" r:id="rId11"/>
    <sheet name="TABLE 4 (EM6)" sheetId="19" r:id="rId12"/>
    <sheet name="Hoja2" sheetId="25" r:id="rId13"/>
    <sheet name="TABLE 5 (EM6)" sheetId="20" r:id="rId14"/>
    <sheet name="TABLE 6 (EM6)" sheetId="21" r:id="rId15"/>
  </sheets>
  <definedNames>
    <definedName name="_xlnm._FilterDatabase" localSheetId="1" hidden="1">'TABLE 2'!$B$2:$H$2</definedName>
    <definedName name="_xlnm._FilterDatabase" localSheetId="2" hidden="1">'TABLE 3'!#REF!</definedName>
    <definedName name="_xlnm._FilterDatabase" localSheetId="3" hidden="1">'TABLE 3 con target Exitus'!#REF!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63" i="1" l="1"/>
  <c r="L30" i="1"/>
  <c r="C12" i="1"/>
  <c r="J60" i="22"/>
  <c r="K60" i="22"/>
  <c r="J61" i="22"/>
  <c r="K61" i="22"/>
  <c r="J62" i="22"/>
  <c r="K62" i="22"/>
  <c r="J63" i="22"/>
  <c r="K63" i="22"/>
  <c r="J64" i="22"/>
  <c r="K64" i="22"/>
  <c r="J65" i="22"/>
  <c r="K65" i="22"/>
  <c r="K59" i="22"/>
  <c r="J59" i="22"/>
  <c r="K38" i="22"/>
  <c r="J38" i="22"/>
  <c r="K37" i="22"/>
  <c r="J37" i="22"/>
  <c r="J21" i="22"/>
  <c r="K21" i="22"/>
  <c r="J22" i="22"/>
  <c r="K22" i="22"/>
  <c r="K20" i="22"/>
  <c r="J20" i="22"/>
  <c r="E10" i="21" l="1"/>
  <c r="F10" i="21"/>
  <c r="D10" i="21"/>
  <c r="E10" i="17" l="1"/>
  <c r="F10" i="17"/>
  <c r="D10" i="17"/>
</calcChain>
</file>

<file path=xl/sharedStrings.xml><?xml version="1.0" encoding="utf-8"?>
<sst xmlns="http://schemas.openxmlformats.org/spreadsheetml/2006/main" count="1180" uniqueCount="179">
  <si>
    <t>var</t>
  </si>
  <si>
    <t>sCD40L</t>
  </si>
  <si>
    <t>EGF</t>
  </si>
  <si>
    <t>EOTAXIN</t>
  </si>
  <si>
    <t>FGF2</t>
  </si>
  <si>
    <t>FLT3L</t>
  </si>
  <si>
    <t>FRACTALKINE</t>
  </si>
  <si>
    <t>GCSF</t>
  </si>
  <si>
    <t>GMCSF</t>
  </si>
  <si>
    <t>GROa</t>
  </si>
  <si>
    <t>IFNa2</t>
  </si>
  <si>
    <t>IFNg</t>
  </si>
  <si>
    <t>IL1a</t>
  </si>
  <si>
    <t>IL1b</t>
  </si>
  <si>
    <t>IL1RA</t>
  </si>
  <si>
    <t>IL2</t>
  </si>
  <si>
    <t>IL3</t>
  </si>
  <si>
    <t>IL4</t>
  </si>
  <si>
    <t>IL5</t>
  </si>
  <si>
    <t>IL6</t>
  </si>
  <si>
    <t>IL7</t>
  </si>
  <si>
    <t>IL8</t>
  </si>
  <si>
    <t>IL9</t>
  </si>
  <si>
    <t>IL10</t>
  </si>
  <si>
    <t>IL12p40</t>
  </si>
  <si>
    <t>IL12p70</t>
  </si>
  <si>
    <t>IL13</t>
  </si>
  <si>
    <t>IL15</t>
  </si>
  <si>
    <t>IL17A</t>
  </si>
  <si>
    <t>IL17EIL25</t>
  </si>
  <si>
    <t>IL17F</t>
  </si>
  <si>
    <t>IL18</t>
  </si>
  <si>
    <t>IL22</t>
  </si>
  <si>
    <t>IL27</t>
  </si>
  <si>
    <t>IP10</t>
  </si>
  <si>
    <t>MCP1</t>
  </si>
  <si>
    <t>MCP3</t>
  </si>
  <si>
    <t>MCSF</t>
  </si>
  <si>
    <t>MDC</t>
  </si>
  <si>
    <t>MIG</t>
  </si>
  <si>
    <t>MIP1a</t>
  </si>
  <si>
    <t>MIP1b</t>
  </si>
  <si>
    <t>PDGFAA</t>
  </si>
  <si>
    <t>PDGFABBB</t>
  </si>
  <si>
    <t>RANTES</t>
  </si>
  <si>
    <t>TGFa</t>
  </si>
  <si>
    <t>TNFa</t>
  </si>
  <si>
    <t>TNFb</t>
  </si>
  <si>
    <t>VEGFA</t>
  </si>
  <si>
    <t>sCD30</t>
  </si>
  <si>
    <t>sEGFR</t>
  </si>
  <si>
    <t>sgp130</t>
  </si>
  <si>
    <t>sIL1RI</t>
  </si>
  <si>
    <t>sIL1RII</t>
  </si>
  <si>
    <t>sIL2Ra</t>
  </si>
  <si>
    <t>sIL4R</t>
  </si>
  <si>
    <t>sIL6R</t>
  </si>
  <si>
    <t>sRAGE</t>
  </si>
  <si>
    <t>sTNFRI</t>
  </si>
  <si>
    <t>sTNFRII</t>
  </si>
  <si>
    <t>sVEGFR1</t>
  </si>
  <si>
    <t>sVEGFR2</t>
  </si>
  <si>
    <t>sVEGFR3</t>
  </si>
  <si>
    <t>Cytoquine</t>
  </si>
  <si>
    <t>Group</t>
  </si>
  <si>
    <t>Mean</t>
  </si>
  <si>
    <t>StdDev</t>
  </si>
  <si>
    <t>Variable</t>
  </si>
  <si>
    <t>Age</t>
  </si>
  <si>
    <t>Female Gender</t>
  </si>
  <si>
    <t>Comorbidites</t>
  </si>
  <si>
    <t>Charlson Index</t>
  </si>
  <si>
    <t>Elixhauser Index</t>
  </si>
  <si>
    <t>Oxygen saturation extremely low</t>
  </si>
  <si>
    <t>Oxygen saturation low</t>
  </si>
  <si>
    <t>Oxygen saturation medium</t>
  </si>
  <si>
    <t>Oxygen saturation correct</t>
  </si>
  <si>
    <t>ICU</t>
  </si>
  <si>
    <t>Death</t>
  </si>
  <si>
    <t>% ICU or death</t>
  </si>
  <si>
    <t>adaptative inflamatory</t>
  </si>
  <si>
    <t>innate inflamatory</t>
  </si>
  <si>
    <t>Healthy patients</t>
  </si>
  <si>
    <t>COVID patients</t>
  </si>
  <si>
    <t>odds_ratio</t>
  </si>
  <si>
    <t>p_value</t>
  </si>
  <si>
    <t>group</t>
  </si>
  <si>
    <t>lower_extreme_bound</t>
  </si>
  <si>
    <t>mean_param</t>
  </si>
  <si>
    <t>upper_extreme_bound</t>
  </si>
  <si>
    <t>models_with_significance</t>
  </si>
  <si>
    <t>modelo_final</t>
  </si>
  <si>
    <t>YES</t>
  </si>
  <si>
    <t>NO</t>
  </si>
  <si>
    <t>mean_1_3</t>
  </si>
  <si>
    <t>t_test</t>
  </si>
  <si>
    <t>media_control</t>
  </si>
  <si>
    <t>score_riesgo</t>
  </si>
  <si>
    <t>BEST CONTRIBUTOR</t>
  </si>
  <si>
    <t>AUC</t>
  </si>
  <si>
    <t>MAX CONTRIBUTOR</t>
  </si>
  <si>
    <t>MEAN CONTRIBUTOR</t>
  </si>
  <si>
    <t>mean_all</t>
  </si>
  <si>
    <t>Final selection</t>
  </si>
  <si>
    <t>Cytokine</t>
  </si>
  <si>
    <t>average_auc_gain</t>
  </si>
  <si>
    <t>AUC GAIN</t>
  </si>
  <si>
    <t>SHAPS</t>
  </si>
  <si>
    <t>AUC Gain</t>
  </si>
  <si>
    <t>control_expresa</t>
  </si>
  <si>
    <t>control_mean_level</t>
  </si>
  <si>
    <t>pct_expresan</t>
  </si>
  <si>
    <t>mean_level</t>
  </si>
  <si>
    <t>growth factors</t>
  </si>
  <si>
    <t>grupo3: growth factors</t>
  </si>
  <si>
    <t>grupo1:adaptative inflamatory</t>
  </si>
  <si>
    <t>grupo2: innate inflamatory</t>
  </si>
  <si>
    <t>p-value of the t-test</t>
  </si>
  <si>
    <t>p-value of the t-tes</t>
  </si>
  <si>
    <t>mean_4-6</t>
  </si>
  <si>
    <t>Todos</t>
  </si>
  <si>
    <t>UCI_Exictus</t>
  </si>
  <si>
    <t>No Uci no Exitus</t>
  </si>
  <si>
    <t>commorbilidad</t>
  </si>
  <si>
    <t>pct_covid_no_uci_exitus</t>
  </si>
  <si>
    <t>pct_uci_exitus</t>
  </si>
  <si>
    <t>total</t>
  </si>
  <si>
    <t>Hypertension</t>
  </si>
  <si>
    <t>Metabolic-endocrine diseases</t>
  </si>
  <si>
    <t>Diabetes</t>
  </si>
  <si>
    <t>Hypothyroidism</t>
  </si>
  <si>
    <t>Obesity</t>
  </si>
  <si>
    <t>Heart diseases</t>
  </si>
  <si>
    <t>CORE pulmonar</t>
  </si>
  <si>
    <t>Ischemic heart disease</t>
  </si>
  <si>
    <t>Congestive Heart Failure</t>
  </si>
  <si>
    <t>Respiratory diseases</t>
  </si>
  <si>
    <t>Asthma</t>
  </si>
  <si>
    <t>COPD (Chronic obstructiva pulmonary disease)</t>
  </si>
  <si>
    <t>Other diseases of the pulmonary system</t>
  </si>
  <si>
    <t>Kidney disease</t>
  </si>
  <si>
    <t>Acute Kidney failure</t>
  </si>
  <si>
    <t>Chronic Kidney disease</t>
  </si>
  <si>
    <t>Autoimmune ¿musculoskeletal/conective diseases?</t>
  </si>
  <si>
    <t>Reumathoid arthritis</t>
  </si>
  <si>
    <t>Spondiloarthritis</t>
  </si>
  <si>
    <t>Psoriasis</t>
  </si>
  <si>
    <t>Vasculitis</t>
  </si>
  <si>
    <t>Hematologic neoplam</t>
  </si>
  <si>
    <t>Leukemia</t>
  </si>
  <si>
    <t>Lymphoma</t>
  </si>
  <si>
    <t>Multiple myeloma</t>
  </si>
  <si>
    <t>Solid neoplasms</t>
  </si>
  <si>
    <t>Bowel Cancer</t>
  </si>
  <si>
    <t>Breast Cancer</t>
  </si>
  <si>
    <t>Lung Cancer</t>
  </si>
  <si>
    <t>Others</t>
  </si>
  <si>
    <t>Urinaty Tract Infection (UIT)</t>
  </si>
  <si>
    <t>Dementia</t>
  </si>
  <si>
    <t>Colitis ulcerosa</t>
  </si>
  <si>
    <t>ANEXO</t>
  </si>
  <si>
    <t>Modelo corto</t>
  </si>
  <si>
    <t>Total</t>
  </si>
  <si>
    <t>Modelo largo</t>
  </si>
  <si>
    <t>Mean/%</t>
  </si>
  <si>
    <t>Age ( years), mean (SD)</t>
  </si>
  <si>
    <t>Comorbidites (number), mean (sd)</t>
  </si>
  <si>
    <t>63.8 (12.2)</t>
  </si>
  <si>
    <t>0.8 (1.1)</t>
  </si>
  <si>
    <t>2 (1.9)</t>
  </si>
  <si>
    <t>1.3 (1.4)</t>
  </si>
  <si>
    <t>2.8 (2.1)</t>
  </si>
  <si>
    <t>0.9 (1.2)</t>
  </si>
  <si>
    <t>2.2 (2)</t>
  </si>
  <si>
    <t>3 (3.5)</t>
  </si>
  <si>
    <t>5.1 (4.2)</t>
  </si>
  <si>
    <t>3.5 (3.7)</t>
  </si>
  <si>
    <t>64.3 (13.7)</t>
  </si>
  <si>
    <t>63.9 (12.5)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</si>
</sst>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%"/>
    <numFmt numFmtId="165" formatCode="0.0"/>
    <numFmt numFmtId="166" formatCode="0.0000"/>
    <numFmt numFmtId="167" formatCode="0.000"/>
  </numFmts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7E7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0">
    <xf numFmtId="0" fontId="0" fillId="0" borderId="0" xfId="0"/>
    <xf numFmtId="9" fontId="0" fillId="0" borderId="0" xfId="1" applyFont="1"/>
    <xf numFmtId="164" fontId="0" fillId="0" borderId="0" xfId="1" applyNumberFormat="1" applyFont="1"/>
    <xf numFmtId="165" fontId="0" fillId="0" borderId="0" xfId="1" applyNumberFormat="1" applyFont="1"/>
    <xf numFmtId="164" fontId="3" fillId="0" borderId="0" xfId="1" applyNumberFormat="1" applyFont="1"/>
    <xf numFmtId="165" fontId="3" fillId="0" borderId="0" xfId="1" applyNumberFormat="1" applyFont="1"/>
    <xf numFmtId="0" fontId="3" fillId="0" borderId="1" xfId="0" applyFont="1" applyBorder="1"/>
    <xf numFmtId="165" fontId="0" fillId="0" borderId="0" xfId="0" applyNumberFormat="1"/>
    <xf numFmtId="9" fontId="3" fillId="0" borderId="1" xfId="1" applyFont="1" applyBorder="1"/>
    <xf numFmtId="164" fontId="3" fillId="0" borderId="1" xfId="1" applyNumberFormat="1" applyFont="1" applyBorder="1"/>
    <xf numFmtId="165" fontId="3" fillId="0" borderId="1" xfId="1" applyNumberFormat="1" applyFont="1" applyBorder="1"/>
    <xf numFmtId="0" fontId="3" fillId="0" borderId="0" xfId="0" applyFont="1"/>
    <xf numFmtId="165" fontId="3" fillId="0" borderId="1" xfId="0" applyNumberFormat="1" applyFont="1" applyBorder="1"/>
    <xf numFmtId="166" fontId="0" fillId="0" borderId="0" xfId="0" applyNumberFormat="1"/>
    <xf numFmtId="0" fontId="0" fillId="2" borderId="0" xfId="0" applyFill="1"/>
    <xf numFmtId="9" fontId="0" fillId="2" borderId="0" xfId="1" applyFont="1" applyFill="1"/>
    <xf numFmtId="2" fontId="0" fillId="0" borderId="0" xfId="0" applyNumberFormat="1"/>
    <xf numFmtId="164" fontId="0" fillId="2" borderId="0" xfId="1" applyNumberFormat="1" applyFont="1" applyFill="1"/>
    <xf numFmtId="9" fontId="0" fillId="0" borderId="0" xfId="1" applyFont="1" applyAlignment="1">
      <alignment vertical="top"/>
    </xf>
    <xf numFmtId="164" fontId="0" fillId="0" borderId="0" xfId="0" applyNumberFormat="1"/>
    <xf numFmtId="0" fontId="0" fillId="2" borderId="0" xfId="0" applyFill="1" applyAlignment="1"/>
    <xf numFmtId="164" fontId="0" fillId="2" borderId="0" xfId="1" applyNumberFormat="1" applyFont="1" applyFill="1" applyAlignment="1"/>
    <xf numFmtId="0" fontId="0" fillId="0" borderId="0" xfId="0" applyAlignment="1"/>
    <xf numFmtId="164" fontId="0" fillId="0" borderId="0" xfId="1" applyNumberFormat="1" applyFont="1" applyAlignment="1"/>
    <xf numFmtId="166" fontId="0" fillId="2" borderId="0" xfId="0" applyNumberFormat="1" applyFill="1" applyAlignment="1"/>
    <xf numFmtId="166" fontId="0" fillId="0" borderId="0" xfId="0" applyNumberFormat="1" applyAlignment="1"/>
    <xf numFmtId="0" fontId="0" fillId="0" borderId="0" xfId="0" applyFill="1" applyAlignment="1"/>
    <xf numFmtId="164" fontId="0" fillId="0" borderId="0" xfId="1" applyNumberFormat="1" applyFont="1" applyFill="1" applyAlignment="1"/>
    <xf numFmtId="0" fontId="0" fillId="3" borderId="0" xfId="0" applyFill="1"/>
    <xf numFmtId="165" fontId="0" fillId="3" borderId="0" xfId="1" applyNumberFormat="1" applyFont="1" applyFill="1"/>
    <xf numFmtId="167" fontId="0" fillId="0" borderId="0" xfId="1" applyNumberFormat="1" applyFont="1"/>
    <xf numFmtId="167" fontId="3" fillId="0" borderId="1" xfId="1" applyNumberFormat="1" applyFont="1" applyBorder="1"/>
    <xf numFmtId="167" fontId="2" fillId="0" borderId="0" xfId="1" applyNumberFormat="1" applyFont="1"/>
    <xf numFmtId="167" fontId="1" fillId="0" borderId="0" xfId="1" applyNumberFormat="1" applyFont="1"/>
    <xf numFmtId="167" fontId="0" fillId="3" borderId="0" xfId="1" applyNumberFormat="1" applyFont="1" applyFill="1"/>
    <xf numFmtId="0" fontId="0" fillId="4" borderId="0" xfId="0" applyFill="1"/>
    <xf numFmtId="165" fontId="0" fillId="4" borderId="0" xfId="1" applyNumberFormat="1" applyFont="1" applyFill="1"/>
    <xf numFmtId="9" fontId="0" fillId="4" borderId="0" xfId="1" applyFont="1" applyFill="1"/>
    <xf numFmtId="0" fontId="0" fillId="0" borderId="0" xfId="0" applyAlignment="1">
      <alignment horizontal="right"/>
    </xf>
    <xf numFmtId="165" fontId="0" fillId="0" borderId="0" xfId="0" applyNumberFormat="1" applyAlignment="1">
      <alignment horizontal="right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FF7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66"/>
  <sheetViews>
    <sheetView workbookViewId="0">
      <selection activeCell="O19" sqref="O19:Q66"/>
    </sheetView>
  </sheetViews>
  <sheetFormatPr baseColWidth="10" defaultRowHeight="15.75" x14ac:dyDescent="0.25"/>
  <cols>
    <col min="2" max="2" width="28.625" bestFit="1" customWidth="1"/>
    <col min="3" max="3" width="13.875" bestFit="1" customWidth="1"/>
    <col min="4" max="4" width="12.625" bestFit="1" customWidth="1"/>
    <col min="6" max="6" width="17.625" customWidth="1"/>
  </cols>
  <sheetData>
    <row r="2" spans="2:12" x14ac:dyDescent="0.25">
      <c r="B2" t="s">
        <v>120</v>
      </c>
      <c r="F2" t="s">
        <v>121</v>
      </c>
      <c r="J2" t="s">
        <v>122</v>
      </c>
    </row>
    <row r="3" spans="2:12" x14ac:dyDescent="0.25">
      <c r="B3" s="6" t="s">
        <v>67</v>
      </c>
      <c r="C3" s="6" t="s">
        <v>65</v>
      </c>
      <c r="D3" s="6" t="s">
        <v>66</v>
      </c>
      <c r="F3" s="6" t="s">
        <v>67</v>
      </c>
      <c r="G3" s="6" t="s">
        <v>65</v>
      </c>
      <c r="H3" s="6" t="s">
        <v>66</v>
      </c>
      <c r="J3" s="6" t="s">
        <v>67</v>
      </c>
      <c r="K3" s="6" t="s">
        <v>65</v>
      </c>
      <c r="L3" s="6" t="s">
        <v>66</v>
      </c>
    </row>
    <row r="4" spans="2:12" x14ac:dyDescent="0.25">
      <c r="B4" t="s">
        <v>68</v>
      </c>
      <c r="C4" s="7">
        <v>63.926672102631002</v>
      </c>
      <c r="D4" s="7">
        <v>12.5384803647511</v>
      </c>
      <c r="F4" t="s">
        <v>68</v>
      </c>
      <c r="G4" s="7">
        <v>64.279501307261796</v>
      </c>
      <c r="H4" s="7">
        <v>13.7407078869127</v>
      </c>
      <c r="J4" t="s">
        <v>68</v>
      </c>
      <c r="K4" s="7">
        <v>63.829448055132801</v>
      </c>
      <c r="L4" s="7">
        <v>12.2175193940421</v>
      </c>
    </row>
    <row r="5" spans="2:12" x14ac:dyDescent="0.25">
      <c r="B5" s="1" t="s">
        <v>69</v>
      </c>
      <c r="C5" s="1">
        <v>0.348432055749129</v>
      </c>
      <c r="D5" s="1"/>
      <c r="E5" s="1"/>
      <c r="F5" s="1" t="s">
        <v>69</v>
      </c>
      <c r="G5" s="1">
        <v>0.35483870967741898</v>
      </c>
      <c r="H5" s="1"/>
      <c r="I5" s="1"/>
      <c r="J5" s="1" t="s">
        <v>69</v>
      </c>
      <c r="K5" s="1">
        <v>0.34666666666666701</v>
      </c>
      <c r="L5" s="1"/>
    </row>
    <row r="6" spans="2:12" x14ac:dyDescent="0.25">
      <c r="B6" t="s">
        <v>70</v>
      </c>
      <c r="C6" s="7">
        <v>3.4532135210974899</v>
      </c>
      <c r="D6" s="7">
        <v>3.7213689652830002</v>
      </c>
      <c r="F6" t="s">
        <v>70</v>
      </c>
      <c r="G6" s="7">
        <v>5.1396709329286301</v>
      </c>
      <c r="H6" s="7">
        <v>4.1521694859853104</v>
      </c>
      <c r="J6" t="s">
        <v>70</v>
      </c>
      <c r="K6" s="7">
        <v>2.9885008120595802</v>
      </c>
      <c r="L6" s="7">
        <v>3.46158610680029</v>
      </c>
    </row>
    <row r="7" spans="2:12" x14ac:dyDescent="0.25">
      <c r="B7" t="s">
        <v>71</v>
      </c>
      <c r="C7" s="7">
        <v>0.93031358885017401</v>
      </c>
      <c r="D7" s="7">
        <v>1.2040233714262201</v>
      </c>
      <c r="F7" t="s">
        <v>71</v>
      </c>
      <c r="G7" s="7">
        <v>1.2741935483871001</v>
      </c>
      <c r="H7" s="7">
        <v>1.35706233881613</v>
      </c>
      <c r="J7" t="s">
        <v>71</v>
      </c>
      <c r="K7" s="7">
        <v>0.83555555555555605</v>
      </c>
      <c r="L7" s="7">
        <v>1.14352906834882</v>
      </c>
    </row>
    <row r="8" spans="2:12" x14ac:dyDescent="0.25">
      <c r="B8" t="s">
        <v>72</v>
      </c>
      <c r="C8" s="7">
        <v>2.1881533101045298</v>
      </c>
      <c r="D8" s="7">
        <v>1.9928541233199699</v>
      </c>
      <c r="F8" t="s">
        <v>72</v>
      </c>
      <c r="G8" s="7">
        <v>2.7741935483871001</v>
      </c>
      <c r="H8" s="7">
        <v>2.1226287046166599</v>
      </c>
      <c r="J8" t="s">
        <v>72</v>
      </c>
      <c r="K8" s="7">
        <v>2.0266666666666699</v>
      </c>
      <c r="L8" s="7">
        <v>1.9293781381574699</v>
      </c>
    </row>
    <row r="9" spans="2:12" x14ac:dyDescent="0.25">
      <c r="B9" s="1" t="s">
        <v>73</v>
      </c>
      <c r="C9" s="1">
        <v>7.6655052264808399E-2</v>
      </c>
      <c r="D9" s="1"/>
      <c r="E9" s="1"/>
      <c r="F9" s="1" t="s">
        <v>73</v>
      </c>
      <c r="G9" s="1">
        <v>0.32258064516128998</v>
      </c>
      <c r="H9" s="1"/>
      <c r="I9" s="1"/>
      <c r="J9" s="1" t="s">
        <v>73</v>
      </c>
      <c r="K9" s="1">
        <v>8.8888888888888906E-3</v>
      </c>
      <c r="L9" s="1"/>
    </row>
    <row r="10" spans="2:12" x14ac:dyDescent="0.25">
      <c r="B10" s="1" t="s">
        <v>74</v>
      </c>
      <c r="C10" s="1">
        <v>0.14982578397212501</v>
      </c>
      <c r="D10" s="1"/>
      <c r="E10" s="1"/>
      <c r="F10" s="1" t="s">
        <v>74</v>
      </c>
      <c r="G10" s="1">
        <v>0.27419354838709697</v>
      </c>
      <c r="H10" s="1"/>
      <c r="I10" s="1"/>
      <c r="J10" s="1" t="s">
        <v>74</v>
      </c>
      <c r="K10" s="1">
        <v>0.11555555555555599</v>
      </c>
      <c r="L10" s="1"/>
    </row>
    <row r="11" spans="2:12" x14ac:dyDescent="0.25">
      <c r="B11" s="1" t="s">
        <v>75</v>
      </c>
      <c r="C11" s="1">
        <v>0.56794425087108003</v>
      </c>
      <c r="D11" s="1"/>
      <c r="E11" s="1"/>
      <c r="F11" s="1" t="s">
        <v>75</v>
      </c>
      <c r="G11" s="1">
        <v>0.37096774193548399</v>
      </c>
      <c r="H11" s="1"/>
      <c r="I11" s="1"/>
      <c r="J11" s="1" t="s">
        <v>75</v>
      </c>
      <c r="K11" s="1">
        <v>0.62222222222222201</v>
      </c>
      <c r="L11" s="1"/>
    </row>
    <row r="12" spans="2:12" x14ac:dyDescent="0.25">
      <c r="B12" s="1" t="s">
        <v>76</v>
      </c>
      <c r="C12" s="1">
        <f>1-SUM(C9:C11)</f>
        <v>0.20557491289198659</v>
      </c>
      <c r="D12" s="1"/>
      <c r="E12" s="1"/>
      <c r="F12" s="1" t="s">
        <v>76</v>
      </c>
      <c r="G12" s="1">
        <v>0.03</v>
      </c>
      <c r="H12" s="1"/>
      <c r="I12" s="1"/>
      <c r="J12" s="1" t="s">
        <v>76</v>
      </c>
      <c r="K12" s="1">
        <v>0.25</v>
      </c>
      <c r="L12" s="1"/>
    </row>
    <row r="13" spans="2:12" x14ac:dyDescent="0.25">
      <c r="B13" s="1" t="s">
        <v>77</v>
      </c>
      <c r="C13" s="1">
        <v>0.13588850174216</v>
      </c>
      <c r="D13" s="7"/>
      <c r="F13" s="1" t="s">
        <v>77</v>
      </c>
      <c r="G13" s="1">
        <v>0.62903225806451601</v>
      </c>
      <c r="H13" s="7"/>
      <c r="I13" s="1"/>
      <c r="J13" s="1" t="s">
        <v>77</v>
      </c>
      <c r="K13" s="1">
        <v>0</v>
      </c>
      <c r="L13" s="7"/>
    </row>
    <row r="14" spans="2:12" x14ac:dyDescent="0.25">
      <c r="B14" s="1" t="s">
        <v>78</v>
      </c>
      <c r="C14" s="1">
        <v>0.128919860627178</v>
      </c>
      <c r="D14" s="7"/>
      <c r="F14" s="1" t="s">
        <v>78</v>
      </c>
      <c r="G14" s="1">
        <v>0.59677419354838701</v>
      </c>
      <c r="H14" s="7"/>
      <c r="J14" s="1" t="s">
        <v>78</v>
      </c>
      <c r="K14" s="1">
        <v>0</v>
      </c>
      <c r="L14" s="7"/>
    </row>
    <row r="15" spans="2:12" x14ac:dyDescent="0.25">
      <c r="B15" s="1" t="s">
        <v>79</v>
      </c>
      <c r="C15" s="1">
        <v>0.21602787456445999</v>
      </c>
      <c r="D15" s="1"/>
      <c r="E15" s="1"/>
      <c r="F15" s="1" t="s">
        <v>79</v>
      </c>
      <c r="G15" s="1">
        <v>1</v>
      </c>
      <c r="H15" s="1"/>
      <c r="J15" s="1" t="s">
        <v>79</v>
      </c>
      <c r="K15" s="1">
        <v>0</v>
      </c>
      <c r="L15" s="1"/>
    </row>
    <row r="16" spans="2:12" s="1" customFormat="1" x14ac:dyDescent="0.25">
      <c r="D16" s="18"/>
    </row>
    <row r="17" spans="2:19" s="1" customFormat="1" x14ac:dyDescent="0.25"/>
    <row r="19" spans="2:19" x14ac:dyDescent="0.25">
      <c r="B19" t="s">
        <v>160</v>
      </c>
      <c r="G19" t="s">
        <v>161</v>
      </c>
      <c r="O19" t="s">
        <v>163</v>
      </c>
    </row>
    <row r="20" spans="2:19" x14ac:dyDescent="0.25">
      <c r="B20" s="6" t="s">
        <v>123</v>
      </c>
      <c r="C20" s="6" t="s">
        <v>124</v>
      </c>
      <c r="D20" s="6" t="s">
        <v>125</v>
      </c>
      <c r="E20" s="6" t="s">
        <v>126</v>
      </c>
      <c r="H20" t="s">
        <v>122</v>
      </c>
      <c r="J20" t="s">
        <v>121</v>
      </c>
      <c r="L20" t="s">
        <v>162</v>
      </c>
      <c r="P20" t="s">
        <v>122</v>
      </c>
      <c r="Q20" t="s">
        <v>121</v>
      </c>
      <c r="R20" t="s">
        <v>162</v>
      </c>
    </row>
    <row r="21" spans="2:19" x14ac:dyDescent="0.25">
      <c r="B21" s="11" t="s">
        <v>127</v>
      </c>
      <c r="C21" s="4">
        <v>0.45333333333333298</v>
      </c>
      <c r="D21" s="4">
        <v>0.38709677419354799</v>
      </c>
      <c r="E21" s="2">
        <v>0.439024390243902</v>
      </c>
      <c r="G21" s="6" t="s">
        <v>67</v>
      </c>
      <c r="H21" s="6" t="s">
        <v>65</v>
      </c>
      <c r="I21" s="6" t="s">
        <v>66</v>
      </c>
      <c r="J21" s="6" t="s">
        <v>65</v>
      </c>
      <c r="K21" s="6" t="s">
        <v>66</v>
      </c>
      <c r="L21" s="6" t="s">
        <v>65</v>
      </c>
      <c r="M21" s="6" t="s">
        <v>66</v>
      </c>
      <c r="O21" s="6" t="s">
        <v>67</v>
      </c>
      <c r="P21" s="6" t="s">
        <v>164</v>
      </c>
      <c r="Q21" s="6" t="s">
        <v>65</v>
      </c>
      <c r="R21" s="6" t="s">
        <v>65</v>
      </c>
      <c r="S21" s="6" t="s">
        <v>66</v>
      </c>
    </row>
    <row r="22" spans="2:19" x14ac:dyDescent="0.25">
      <c r="B22" s="11" t="s">
        <v>128</v>
      </c>
      <c r="C22" s="4">
        <v>0.302222222222222</v>
      </c>
      <c r="D22" s="4">
        <v>0.37096774193548399</v>
      </c>
      <c r="E22" s="2"/>
      <c r="G22" t="s">
        <v>68</v>
      </c>
      <c r="H22" s="7">
        <v>63.829448055132801</v>
      </c>
      <c r="I22" s="7">
        <v>12.2175193940421</v>
      </c>
      <c r="J22" s="7">
        <v>64.279501307261796</v>
      </c>
      <c r="K22" s="7">
        <v>13.7407078869127</v>
      </c>
      <c r="L22" s="7">
        <v>63.926672102631002</v>
      </c>
      <c r="M22" s="7">
        <v>12.5384803647511</v>
      </c>
      <c r="O22" t="s">
        <v>165</v>
      </c>
      <c r="P22" s="38" t="s">
        <v>167</v>
      </c>
      <c r="Q22" s="38" t="s">
        <v>177</v>
      </c>
      <c r="R22" s="38" t="s">
        <v>178</v>
      </c>
      <c r="S22" s="7"/>
    </row>
    <row r="23" spans="2:19" x14ac:dyDescent="0.25">
      <c r="B23" t="s">
        <v>129</v>
      </c>
      <c r="C23" s="2">
        <v>0.21777777777777799</v>
      </c>
      <c r="D23" s="2">
        <v>0.29032258064516098</v>
      </c>
      <c r="E23" s="2">
        <v>0.23344947735191601</v>
      </c>
      <c r="G23" s="1" t="s">
        <v>69</v>
      </c>
      <c r="H23" s="1">
        <v>0.34666666666666701</v>
      </c>
      <c r="I23" s="1"/>
      <c r="J23" s="1">
        <v>0.35483870967741898</v>
      </c>
      <c r="K23" s="1"/>
      <c r="L23" s="1">
        <v>0.348432055749129</v>
      </c>
      <c r="M23" s="1"/>
      <c r="O23" s="1" t="s">
        <v>69</v>
      </c>
      <c r="P23" s="1">
        <v>0.34666666666666701</v>
      </c>
      <c r="Q23" s="1">
        <v>0.35483870967741898</v>
      </c>
      <c r="R23" s="1">
        <v>0.348432055749129</v>
      </c>
      <c r="S23" s="1"/>
    </row>
    <row r="24" spans="2:19" x14ac:dyDescent="0.25">
      <c r="B24" t="s">
        <v>130</v>
      </c>
      <c r="C24" s="2">
        <v>6.6666666666666693E-2</v>
      </c>
      <c r="D24" s="2">
        <v>0</v>
      </c>
      <c r="E24" s="2">
        <v>0.23344947735191601</v>
      </c>
      <c r="G24" t="s">
        <v>70</v>
      </c>
      <c r="H24" s="7">
        <v>2.9885008120595802</v>
      </c>
      <c r="I24" s="7">
        <v>3.46158610680029</v>
      </c>
      <c r="J24" s="7">
        <v>5.1396709329286301</v>
      </c>
      <c r="K24" s="7">
        <v>4.1521694859853104</v>
      </c>
      <c r="L24" s="7">
        <v>3.4532135210974899</v>
      </c>
      <c r="M24" s="7">
        <v>3.7213689652830002</v>
      </c>
      <c r="O24" t="s">
        <v>166</v>
      </c>
      <c r="P24" s="39" t="s">
        <v>174</v>
      </c>
      <c r="Q24" s="39" t="s">
        <v>175</v>
      </c>
      <c r="R24" s="39" t="s">
        <v>176</v>
      </c>
      <c r="S24" s="7"/>
    </row>
    <row r="25" spans="2:19" x14ac:dyDescent="0.25">
      <c r="B25" t="s">
        <v>131</v>
      </c>
      <c r="C25" s="2">
        <v>8.8888888888888906E-2</v>
      </c>
      <c r="D25" s="2">
        <v>0.16129032258064499</v>
      </c>
      <c r="E25" s="2">
        <v>0.23344947735191601</v>
      </c>
      <c r="G25" t="s">
        <v>71</v>
      </c>
      <c r="H25" s="7">
        <v>0.83555555555555605</v>
      </c>
      <c r="I25" s="7">
        <v>1.14352906834882</v>
      </c>
      <c r="J25" s="7">
        <v>1.2741935483871001</v>
      </c>
      <c r="K25" s="7">
        <v>1.35706233881613</v>
      </c>
      <c r="L25" s="7">
        <v>0.93031358885017401</v>
      </c>
      <c r="M25" s="7">
        <v>1.2040233714262201</v>
      </c>
      <c r="O25" s="11" t="s">
        <v>127</v>
      </c>
      <c r="P25" s="4">
        <v>0.45333333333333298</v>
      </c>
      <c r="Q25" s="4">
        <v>0.38709677419354799</v>
      </c>
      <c r="R25" s="2">
        <v>0.439024390243902</v>
      </c>
    </row>
    <row r="26" spans="2:19" x14ac:dyDescent="0.25">
      <c r="B26" s="11" t="s">
        <v>132</v>
      </c>
      <c r="C26" s="4">
        <v>0.133333333333333</v>
      </c>
      <c r="D26" s="4">
        <v>0.35483870967741898</v>
      </c>
      <c r="E26" s="2"/>
      <c r="G26" t="s">
        <v>72</v>
      </c>
      <c r="H26" s="7">
        <v>2.0266666666666699</v>
      </c>
      <c r="I26" s="7">
        <v>1.9293781381574699</v>
      </c>
      <c r="J26" s="7">
        <v>2.7741935483871001</v>
      </c>
      <c r="K26" s="7">
        <v>2.1226287046166599</v>
      </c>
      <c r="L26" s="7">
        <v>2.1881533101045298</v>
      </c>
      <c r="M26" s="7">
        <v>1.9928541233199699</v>
      </c>
      <c r="O26" s="11" t="s">
        <v>128</v>
      </c>
      <c r="P26" s="4">
        <v>0.302222222222222</v>
      </c>
      <c r="Q26" s="4">
        <v>0.37096774193548399</v>
      </c>
      <c r="R26" s="2"/>
    </row>
    <row r="27" spans="2:19" x14ac:dyDescent="0.25">
      <c r="B27" t="s">
        <v>133</v>
      </c>
      <c r="C27" s="2">
        <v>6.6666666666666693E-2</v>
      </c>
      <c r="D27" s="2">
        <v>0.241935483870968</v>
      </c>
      <c r="E27" s="2">
        <v>0.104529616724739</v>
      </c>
      <c r="G27" s="1" t="s">
        <v>73</v>
      </c>
      <c r="H27" s="1">
        <v>8.8888888888888906E-3</v>
      </c>
      <c r="I27" s="1"/>
      <c r="J27" s="1">
        <v>0.32258064516128998</v>
      </c>
      <c r="K27" s="1"/>
      <c r="L27" s="1">
        <v>7.6655052264808399E-2</v>
      </c>
      <c r="M27" s="1"/>
      <c r="O27" t="s">
        <v>129</v>
      </c>
      <c r="P27" s="2">
        <v>0.21777777777777799</v>
      </c>
      <c r="Q27" s="2">
        <v>0.29032258064516098</v>
      </c>
      <c r="R27" s="2">
        <v>0.23344947735191601</v>
      </c>
    </row>
    <row r="28" spans="2:19" x14ac:dyDescent="0.25">
      <c r="B28" t="s">
        <v>134</v>
      </c>
      <c r="C28" s="2">
        <v>5.7777777777777803E-2</v>
      </c>
      <c r="D28" s="2">
        <v>6.4516129032258104E-2</v>
      </c>
      <c r="E28" s="2">
        <v>0.104529616724739</v>
      </c>
      <c r="G28" s="1" t="s">
        <v>74</v>
      </c>
      <c r="H28" s="1">
        <v>0.11555555555555599</v>
      </c>
      <c r="I28" s="1"/>
      <c r="J28" s="1">
        <v>0.27419354838709697</v>
      </c>
      <c r="K28" s="1"/>
      <c r="L28" s="1">
        <v>0.14982578397212501</v>
      </c>
      <c r="M28" s="1"/>
      <c r="O28" t="s">
        <v>130</v>
      </c>
      <c r="P28" s="2">
        <v>6.6666666666666693E-2</v>
      </c>
      <c r="Q28" s="2">
        <v>0</v>
      </c>
      <c r="R28" s="2">
        <v>0.23344947735191601</v>
      </c>
    </row>
    <row r="29" spans="2:19" x14ac:dyDescent="0.25">
      <c r="B29" t="s">
        <v>135</v>
      </c>
      <c r="C29" s="2">
        <v>4.4444444444444398E-2</v>
      </c>
      <c r="D29" s="2">
        <v>8.0645161290322606E-2</v>
      </c>
      <c r="E29" s="2">
        <v>0.104529616724739</v>
      </c>
      <c r="G29" s="1" t="s">
        <v>75</v>
      </c>
      <c r="H29" s="1">
        <v>0.62222222222222201</v>
      </c>
      <c r="I29" s="1"/>
      <c r="J29" s="1">
        <v>0.37096774193548399</v>
      </c>
      <c r="K29" s="1"/>
      <c r="L29" s="1">
        <v>0.56794425087108003</v>
      </c>
      <c r="M29" s="1"/>
      <c r="O29" t="s">
        <v>131</v>
      </c>
      <c r="P29" s="2">
        <v>8.8888888888888906E-2</v>
      </c>
      <c r="Q29" s="2">
        <v>0.16129032258064499</v>
      </c>
      <c r="R29" s="2">
        <v>0.23344947735191601</v>
      </c>
    </row>
    <row r="30" spans="2:19" x14ac:dyDescent="0.25">
      <c r="B30" s="11" t="s">
        <v>136</v>
      </c>
      <c r="C30" s="4">
        <v>0.146666666666667</v>
      </c>
      <c r="D30" s="4">
        <v>0.14516129032258099</v>
      </c>
      <c r="E30" s="2"/>
      <c r="G30" s="1" t="s">
        <v>76</v>
      </c>
      <c r="H30" s="1">
        <v>0.25</v>
      </c>
      <c r="I30" s="1"/>
      <c r="J30" s="1">
        <v>0.03</v>
      </c>
      <c r="K30" s="1"/>
      <c r="L30" s="1">
        <f>1-SUM(L27:L29)</f>
        <v>0.20557491289198659</v>
      </c>
      <c r="M30" s="1"/>
      <c r="O30" s="11" t="s">
        <v>132</v>
      </c>
      <c r="P30" s="4">
        <v>0.133333333333333</v>
      </c>
      <c r="Q30" s="4">
        <v>0.35483870967741898</v>
      </c>
      <c r="R30" s="2"/>
    </row>
    <row r="31" spans="2:19" x14ac:dyDescent="0.25">
      <c r="B31" t="s">
        <v>137</v>
      </c>
      <c r="C31" s="2">
        <v>0.08</v>
      </c>
      <c r="D31" s="2">
        <v>6.4516129032258104E-2</v>
      </c>
      <c r="E31" s="2">
        <v>7.6655052264808399E-2</v>
      </c>
      <c r="G31" s="1" t="s">
        <v>77</v>
      </c>
      <c r="H31" s="1"/>
      <c r="I31" s="7"/>
      <c r="J31" s="1">
        <v>0.62903225806451601</v>
      </c>
      <c r="K31" s="7"/>
      <c r="L31" s="1">
        <v>0.13588850174216</v>
      </c>
      <c r="M31" s="7"/>
      <c r="O31" t="s">
        <v>133</v>
      </c>
      <c r="P31" s="2">
        <v>6.6666666666666693E-2</v>
      </c>
      <c r="Q31" s="2">
        <v>0.241935483870968</v>
      </c>
      <c r="R31" s="2">
        <v>0.104529616724739</v>
      </c>
    </row>
    <row r="32" spans="2:19" x14ac:dyDescent="0.25">
      <c r="B32" t="s">
        <v>138</v>
      </c>
      <c r="C32" s="2">
        <v>6.22222222222222E-2</v>
      </c>
      <c r="D32" s="2">
        <v>8.0645161290322606E-2</v>
      </c>
      <c r="E32" s="2">
        <v>7.6655052264808399E-2</v>
      </c>
      <c r="G32" s="1" t="s">
        <v>78</v>
      </c>
      <c r="H32" s="1"/>
      <c r="I32" s="7"/>
      <c r="J32" s="1">
        <v>0.59677419354838701</v>
      </c>
      <c r="K32" s="7"/>
      <c r="L32" s="1">
        <v>0.128919860627178</v>
      </c>
      <c r="M32" s="7"/>
      <c r="O32" t="s">
        <v>134</v>
      </c>
      <c r="P32" s="2">
        <v>5.7777777777777803E-2</v>
      </c>
      <c r="Q32" s="2">
        <v>6.4516129032258104E-2</v>
      </c>
      <c r="R32" s="2">
        <v>0.104529616724739</v>
      </c>
    </row>
    <row r="33" spans="2:18" x14ac:dyDescent="0.25">
      <c r="B33" t="s">
        <v>139</v>
      </c>
      <c r="C33" s="2">
        <v>2.2222222222222199E-2</v>
      </c>
      <c r="D33" s="2">
        <v>1.6129032258064498E-2</v>
      </c>
      <c r="E33" s="2">
        <v>7.6655052264808399E-2</v>
      </c>
      <c r="G33" s="1" t="s">
        <v>79</v>
      </c>
      <c r="H33" s="1"/>
      <c r="I33" s="1"/>
      <c r="J33" s="1">
        <v>1</v>
      </c>
      <c r="K33" s="1"/>
      <c r="L33" s="1">
        <v>0.21602787456445999</v>
      </c>
      <c r="M33" s="1"/>
      <c r="O33" t="s">
        <v>135</v>
      </c>
      <c r="P33" s="2">
        <v>4.4444444444444398E-2</v>
      </c>
      <c r="Q33" s="2">
        <v>8.0645161290322606E-2</v>
      </c>
      <c r="R33" s="2">
        <v>0.104529616724739</v>
      </c>
    </row>
    <row r="34" spans="2:18" x14ac:dyDescent="0.25">
      <c r="B34" s="11" t="s">
        <v>140</v>
      </c>
      <c r="C34" s="4">
        <v>9.3333333333333296E-2</v>
      </c>
      <c r="D34" s="4">
        <v>0.30645161290322598</v>
      </c>
      <c r="E34" s="2"/>
      <c r="O34" s="11" t="s">
        <v>136</v>
      </c>
      <c r="P34" s="4">
        <v>0.146666666666667</v>
      </c>
      <c r="Q34" s="4">
        <v>0.14516129032258099</v>
      </c>
      <c r="R34" s="2"/>
    </row>
    <row r="35" spans="2:18" x14ac:dyDescent="0.25">
      <c r="B35" t="s">
        <v>141</v>
      </c>
      <c r="C35" s="2">
        <v>6.22222222222222E-2</v>
      </c>
      <c r="D35" s="2">
        <v>0.27419354838709697</v>
      </c>
      <c r="E35" s="2">
        <v>0.10801393728222999</v>
      </c>
      <c r="O35" t="s">
        <v>137</v>
      </c>
      <c r="P35" s="2">
        <v>0.08</v>
      </c>
      <c r="Q35" s="2">
        <v>6.4516129032258104E-2</v>
      </c>
      <c r="R35" s="2">
        <v>7.6655052264808399E-2</v>
      </c>
    </row>
    <row r="36" spans="2:18" x14ac:dyDescent="0.25">
      <c r="B36" t="s">
        <v>142</v>
      </c>
      <c r="C36" s="2">
        <v>4.8888888888888898E-2</v>
      </c>
      <c r="D36" s="2">
        <v>9.6774193548387094E-2</v>
      </c>
      <c r="E36" s="2">
        <v>0.10801393728222999</v>
      </c>
      <c r="O36" t="s">
        <v>138</v>
      </c>
      <c r="P36" s="2">
        <v>6.22222222222222E-2</v>
      </c>
      <c r="Q36" s="2">
        <v>8.0645161290322606E-2</v>
      </c>
      <c r="R36" s="2">
        <v>7.6655052264808399E-2</v>
      </c>
    </row>
    <row r="37" spans="2:18" x14ac:dyDescent="0.25">
      <c r="B37" s="11" t="s">
        <v>143</v>
      </c>
      <c r="C37" s="4">
        <v>8.4444444444444405E-2</v>
      </c>
      <c r="D37" s="4">
        <v>9.6774193548387094E-2</v>
      </c>
      <c r="E37" s="2"/>
      <c r="O37" t="s">
        <v>139</v>
      </c>
      <c r="P37" s="2">
        <v>2.2222222222222199E-2</v>
      </c>
      <c r="Q37" s="2">
        <v>1.6129032258064498E-2</v>
      </c>
      <c r="R37" s="2">
        <v>7.6655052264808399E-2</v>
      </c>
    </row>
    <row r="38" spans="2:18" x14ac:dyDescent="0.25">
      <c r="B38" t="s">
        <v>144</v>
      </c>
      <c r="C38" s="2">
        <v>1.3333333333333299E-2</v>
      </c>
      <c r="D38" s="2">
        <v>3.2258064516128997E-2</v>
      </c>
      <c r="E38" s="2">
        <v>1.74216027874564E-2</v>
      </c>
      <c r="O38" s="11" t="s">
        <v>140</v>
      </c>
      <c r="P38" s="4">
        <v>9.3333333333333296E-2</v>
      </c>
      <c r="Q38" s="4">
        <v>0.30645161290322598</v>
      </c>
      <c r="R38" s="2"/>
    </row>
    <row r="39" spans="2:18" x14ac:dyDescent="0.25">
      <c r="B39" t="s">
        <v>145</v>
      </c>
      <c r="C39" s="2">
        <v>1.3333333333333299E-2</v>
      </c>
      <c r="D39" s="2">
        <v>1.6129032258064498E-2</v>
      </c>
      <c r="E39" s="2">
        <v>1.74216027874564E-2</v>
      </c>
      <c r="O39" t="s">
        <v>141</v>
      </c>
      <c r="P39" s="2">
        <v>6.22222222222222E-2</v>
      </c>
      <c r="Q39" s="2">
        <v>0.27419354838709697</v>
      </c>
      <c r="R39" s="2">
        <v>0.10801393728222999</v>
      </c>
    </row>
    <row r="40" spans="2:18" x14ac:dyDescent="0.25">
      <c r="B40" t="s">
        <v>146</v>
      </c>
      <c r="C40" s="2">
        <v>1.3333333333333299E-2</v>
      </c>
      <c r="D40" s="2">
        <v>0</v>
      </c>
      <c r="E40" s="2">
        <v>1.74216027874564E-2</v>
      </c>
      <c r="O40" t="s">
        <v>142</v>
      </c>
      <c r="P40" s="2">
        <v>4.8888888888888898E-2</v>
      </c>
      <c r="Q40" s="2">
        <v>9.6774193548387094E-2</v>
      </c>
      <c r="R40" s="2">
        <v>0.10801393728222999</v>
      </c>
    </row>
    <row r="41" spans="2:18" x14ac:dyDescent="0.25">
      <c r="B41" t="s">
        <v>147</v>
      </c>
      <c r="C41" s="2">
        <v>4.4444444444444398E-2</v>
      </c>
      <c r="D41" s="2">
        <v>6.4516129032258104E-2</v>
      </c>
      <c r="E41" s="2">
        <v>1.74216027874564E-2</v>
      </c>
      <c r="O41" s="11" t="s">
        <v>143</v>
      </c>
      <c r="P41" s="4">
        <v>8.4444444444444405E-2</v>
      </c>
      <c r="Q41" s="4">
        <v>9.6774193548387094E-2</v>
      </c>
      <c r="R41" s="2"/>
    </row>
    <row r="42" spans="2:18" x14ac:dyDescent="0.25">
      <c r="B42" s="11" t="s">
        <v>148</v>
      </c>
      <c r="C42" s="4">
        <v>2.2222222222222199E-2</v>
      </c>
      <c r="D42" s="4">
        <v>1.6129032258064498E-2</v>
      </c>
      <c r="E42" s="2"/>
      <c r="O42" t="s">
        <v>144</v>
      </c>
      <c r="P42" s="2">
        <v>1.3333333333333299E-2</v>
      </c>
      <c r="Q42" s="2">
        <v>3.2258064516128997E-2</v>
      </c>
      <c r="R42" s="2">
        <v>1.74216027874564E-2</v>
      </c>
    </row>
    <row r="43" spans="2:18" x14ac:dyDescent="0.25">
      <c r="B43" t="s">
        <v>149</v>
      </c>
      <c r="C43" s="2">
        <v>4.4444444444444401E-3</v>
      </c>
      <c r="D43" s="2">
        <v>1.6129032258064498E-2</v>
      </c>
      <c r="E43" s="2">
        <v>6.9686411149825801E-3</v>
      </c>
      <c r="O43" t="s">
        <v>145</v>
      </c>
      <c r="P43" s="2">
        <v>1.3333333333333299E-2</v>
      </c>
      <c r="Q43" s="2">
        <v>1.6129032258064498E-2</v>
      </c>
      <c r="R43" s="2">
        <v>1.74216027874564E-2</v>
      </c>
    </row>
    <row r="44" spans="2:18" x14ac:dyDescent="0.25">
      <c r="B44" t="s">
        <v>150</v>
      </c>
      <c r="C44" s="2">
        <v>8.8888888888888906E-3</v>
      </c>
      <c r="D44" s="2">
        <v>0</v>
      </c>
      <c r="E44" s="2">
        <v>6.9686411149825801E-3</v>
      </c>
      <c r="O44" t="s">
        <v>146</v>
      </c>
      <c r="P44" s="2">
        <v>1.3333333333333299E-2</v>
      </c>
      <c r="Q44" s="2">
        <v>0</v>
      </c>
      <c r="R44" s="2">
        <v>1.74216027874564E-2</v>
      </c>
    </row>
    <row r="45" spans="2:18" x14ac:dyDescent="0.25">
      <c r="B45" t="s">
        <v>151</v>
      </c>
      <c r="C45" s="2">
        <v>8.8888888888888906E-3</v>
      </c>
      <c r="D45" s="2">
        <v>0</v>
      </c>
      <c r="E45" s="2">
        <v>6.9686411149825801E-3</v>
      </c>
      <c r="O45" t="s">
        <v>147</v>
      </c>
      <c r="P45" s="2">
        <v>4.4444444444444398E-2</v>
      </c>
      <c r="Q45" s="2">
        <v>6.4516129032258104E-2</v>
      </c>
      <c r="R45" s="2">
        <v>1.74216027874564E-2</v>
      </c>
    </row>
    <row r="46" spans="2:18" x14ac:dyDescent="0.25">
      <c r="B46" s="11" t="s">
        <v>152</v>
      </c>
      <c r="C46" s="4">
        <v>1.3333333333333299E-2</v>
      </c>
      <c r="D46" s="4">
        <v>1.6129032258064498E-2</v>
      </c>
      <c r="E46" s="2"/>
      <c r="O46" s="11" t="s">
        <v>148</v>
      </c>
      <c r="P46" s="4">
        <v>2.2222222222222199E-2</v>
      </c>
      <c r="Q46" s="4">
        <v>1.6129032258064498E-2</v>
      </c>
      <c r="R46" s="2"/>
    </row>
    <row r="47" spans="2:18" x14ac:dyDescent="0.25">
      <c r="B47" t="s">
        <v>153</v>
      </c>
      <c r="C47" s="2">
        <v>4.4444444444444401E-3</v>
      </c>
      <c r="D47" s="2">
        <v>1.6129032258064498E-2</v>
      </c>
      <c r="E47" s="2">
        <v>6.9686411149825801E-3</v>
      </c>
      <c r="O47" t="s">
        <v>149</v>
      </c>
      <c r="P47" s="2">
        <v>4.4444444444444401E-3</v>
      </c>
      <c r="Q47" s="2">
        <v>1.6129032258064498E-2</v>
      </c>
      <c r="R47" s="2">
        <v>6.9686411149825801E-3</v>
      </c>
    </row>
    <row r="48" spans="2:18" x14ac:dyDescent="0.25">
      <c r="B48" t="s">
        <v>154</v>
      </c>
      <c r="C48" s="2">
        <v>0</v>
      </c>
      <c r="D48" s="2">
        <v>0</v>
      </c>
      <c r="E48" s="2">
        <v>6.9686411149825801E-3</v>
      </c>
      <c r="O48" t="s">
        <v>150</v>
      </c>
      <c r="P48" s="2">
        <v>8.8888888888888906E-3</v>
      </c>
      <c r="Q48" s="2">
        <v>0</v>
      </c>
      <c r="R48" s="2">
        <v>6.9686411149825801E-3</v>
      </c>
    </row>
    <row r="49" spans="2:19" x14ac:dyDescent="0.25">
      <c r="B49" t="s">
        <v>155</v>
      </c>
      <c r="C49" s="2">
        <v>8.8888888888888906E-3</v>
      </c>
      <c r="D49" s="2">
        <v>0</v>
      </c>
      <c r="E49" s="2">
        <v>6.9686411149825801E-3</v>
      </c>
      <c r="O49" t="s">
        <v>151</v>
      </c>
      <c r="P49" s="2">
        <v>8.8888888888888906E-3</v>
      </c>
      <c r="Q49" s="2">
        <v>0</v>
      </c>
      <c r="R49" s="2">
        <v>6.9686411149825801E-3</v>
      </c>
    </row>
    <row r="50" spans="2:19" x14ac:dyDescent="0.25">
      <c r="B50" s="11" t="s">
        <v>156</v>
      </c>
      <c r="C50" s="11"/>
      <c r="D50" s="11"/>
      <c r="E50" s="11"/>
      <c r="O50" s="11" t="s">
        <v>152</v>
      </c>
      <c r="P50" s="4">
        <v>1.3333333333333299E-2</v>
      </c>
      <c r="Q50" s="4">
        <v>1.6129032258064498E-2</v>
      </c>
      <c r="R50" s="2"/>
    </row>
    <row r="51" spans="2:19" x14ac:dyDescent="0.25">
      <c r="B51" s="11" t="s">
        <v>157</v>
      </c>
      <c r="C51" s="4">
        <v>3.11111111111111E-2</v>
      </c>
      <c r="D51" s="4">
        <v>4.8387096774193498E-2</v>
      </c>
      <c r="E51" s="2">
        <v>3.4843205574912897E-2</v>
      </c>
      <c r="O51" t="s">
        <v>153</v>
      </c>
      <c r="P51" s="2">
        <v>4.4444444444444401E-3</v>
      </c>
      <c r="Q51" s="2">
        <v>1.6129032258064498E-2</v>
      </c>
      <c r="R51" s="2">
        <v>6.9686411149825801E-3</v>
      </c>
    </row>
    <row r="52" spans="2:19" x14ac:dyDescent="0.25">
      <c r="B52" s="11" t="s">
        <v>158</v>
      </c>
      <c r="C52" s="4">
        <v>8.8888888888888906E-3</v>
      </c>
      <c r="D52" s="4">
        <v>4.8387096774193498E-2</v>
      </c>
      <c r="E52" s="2">
        <v>1.74216027874564E-2</v>
      </c>
      <c r="O52" t="s">
        <v>154</v>
      </c>
      <c r="P52" s="2">
        <v>0</v>
      </c>
      <c r="Q52" s="2">
        <v>0</v>
      </c>
      <c r="R52" s="2">
        <v>6.9686411149825801E-3</v>
      </c>
    </row>
    <row r="53" spans="2:19" x14ac:dyDescent="0.25">
      <c r="B53" s="11" t="s">
        <v>159</v>
      </c>
      <c r="C53" s="4">
        <v>4.4444444444444401E-3</v>
      </c>
      <c r="D53" s="4">
        <v>0</v>
      </c>
      <c r="E53" s="2">
        <v>3.4843205574912901E-3</v>
      </c>
      <c r="O53" t="s">
        <v>155</v>
      </c>
      <c r="P53" s="2">
        <v>8.8888888888888906E-3</v>
      </c>
      <c r="Q53" s="2">
        <v>0</v>
      </c>
      <c r="R53" s="2">
        <v>6.9686411149825801E-3</v>
      </c>
    </row>
    <row r="54" spans="2:19" x14ac:dyDescent="0.25">
      <c r="O54" s="11" t="s">
        <v>156</v>
      </c>
      <c r="P54" s="11"/>
      <c r="Q54" s="11"/>
      <c r="R54" s="11"/>
    </row>
    <row r="55" spans="2:19" x14ac:dyDescent="0.25">
      <c r="O55" s="11" t="s">
        <v>157</v>
      </c>
      <c r="P55" s="4">
        <v>3.11111111111111E-2</v>
      </c>
      <c r="Q55" s="4">
        <v>4.8387096774193498E-2</v>
      </c>
      <c r="R55" s="2">
        <v>3.4843205574912897E-2</v>
      </c>
    </row>
    <row r="56" spans="2:19" x14ac:dyDescent="0.25">
      <c r="O56" s="11" t="s">
        <v>158</v>
      </c>
      <c r="P56" s="4">
        <v>8.8888888888888906E-3</v>
      </c>
      <c r="Q56" s="4">
        <v>4.8387096774193498E-2</v>
      </c>
      <c r="R56" s="2">
        <v>1.74216027874564E-2</v>
      </c>
    </row>
    <row r="57" spans="2:19" x14ac:dyDescent="0.25">
      <c r="O57" s="11" t="s">
        <v>159</v>
      </c>
      <c r="P57" s="4">
        <v>4.4444444444444401E-3</v>
      </c>
      <c r="Q57" s="4">
        <v>0</v>
      </c>
      <c r="R57" s="2">
        <v>3.4843205574912901E-3</v>
      </c>
    </row>
    <row r="58" spans="2:19" x14ac:dyDescent="0.25">
      <c r="O58" t="s">
        <v>71</v>
      </c>
      <c r="P58" s="39" t="s">
        <v>168</v>
      </c>
      <c r="Q58" s="39" t="s">
        <v>170</v>
      </c>
      <c r="R58" s="39" t="s">
        <v>172</v>
      </c>
      <c r="S58" s="7"/>
    </row>
    <row r="59" spans="2:19" x14ac:dyDescent="0.25">
      <c r="O59" t="s">
        <v>72</v>
      </c>
      <c r="P59" s="39" t="s">
        <v>169</v>
      </c>
      <c r="Q59" s="39" t="s">
        <v>171</v>
      </c>
      <c r="R59" s="39" t="s">
        <v>173</v>
      </c>
      <c r="S59" s="7"/>
    </row>
    <row r="60" spans="2:19" x14ac:dyDescent="0.25">
      <c r="O60" s="1" t="s">
        <v>73</v>
      </c>
      <c r="P60" s="1">
        <v>8.8888888888888906E-3</v>
      </c>
      <c r="Q60" s="1">
        <v>0.32258064516128998</v>
      </c>
      <c r="R60" s="1">
        <v>7.6655052264808399E-2</v>
      </c>
      <c r="S60" s="1"/>
    </row>
    <row r="61" spans="2:19" x14ac:dyDescent="0.25">
      <c r="O61" s="1" t="s">
        <v>74</v>
      </c>
      <c r="P61" s="1">
        <v>0.11555555555555599</v>
      </c>
      <c r="Q61" s="1">
        <v>0.27419354838709697</v>
      </c>
      <c r="R61" s="1">
        <v>0.14982578397212501</v>
      </c>
      <c r="S61" s="1"/>
    </row>
    <row r="62" spans="2:19" x14ac:dyDescent="0.25">
      <c r="O62" s="1" t="s">
        <v>75</v>
      </c>
      <c r="P62" s="1">
        <v>0.62222222222222201</v>
      </c>
      <c r="Q62" s="1">
        <v>0.37096774193548399</v>
      </c>
      <c r="R62" s="1">
        <v>0.56794425087108003</v>
      </c>
      <c r="S62" s="1"/>
    </row>
    <row r="63" spans="2:19" x14ac:dyDescent="0.25">
      <c r="O63" s="1" t="s">
        <v>76</v>
      </c>
      <c r="P63" s="1">
        <v>0.25</v>
      </c>
      <c r="Q63" s="1">
        <v>0.03</v>
      </c>
      <c r="R63" s="1">
        <f>1-SUM(R60:R62)</f>
        <v>0.20557491289198659</v>
      </c>
      <c r="S63" s="1"/>
    </row>
    <row r="64" spans="2:19" x14ac:dyDescent="0.25">
      <c r="O64" s="1" t="s">
        <v>77</v>
      </c>
      <c r="P64" s="1"/>
      <c r="Q64" s="1">
        <v>0.62903225806451601</v>
      </c>
      <c r="R64" s="1">
        <v>0.13588850174216</v>
      </c>
      <c r="S64" s="7"/>
    </row>
    <row r="65" spans="15:19" x14ac:dyDescent="0.25">
      <c r="O65" s="1" t="s">
        <v>78</v>
      </c>
      <c r="P65" s="1"/>
      <c r="Q65" s="1">
        <v>0.59677419354838701</v>
      </c>
      <c r="R65" s="1">
        <v>0.128919860627178</v>
      </c>
      <c r="S65" s="7"/>
    </row>
    <row r="66" spans="15:19" x14ac:dyDescent="0.25">
      <c r="O66" s="1" t="s">
        <v>79</v>
      </c>
      <c r="P66" s="1"/>
      <c r="Q66" s="1">
        <v>1</v>
      </c>
      <c r="R66" s="1">
        <v>0.21602787456445999</v>
      </c>
      <c r="S66" s="1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34"/>
  <sheetViews>
    <sheetView workbookViewId="0">
      <selection activeCell="F20" sqref="B16:F20"/>
    </sheetView>
  </sheetViews>
  <sheetFormatPr baseColWidth="10" defaultRowHeight="15.75" x14ac:dyDescent="0.25"/>
  <cols>
    <col min="3" max="3" width="21.5" customWidth="1"/>
    <col min="4" max="4" width="17.5" bestFit="1" customWidth="1"/>
    <col min="5" max="5" width="22.875" bestFit="1" customWidth="1"/>
    <col min="6" max="6" width="12" bestFit="1" customWidth="1"/>
    <col min="9" max="9" width="21.875" customWidth="1"/>
    <col min="10" max="10" width="17.5" bestFit="1" customWidth="1"/>
    <col min="11" max="11" width="22.875" bestFit="1" customWidth="1"/>
  </cols>
  <sheetData>
    <row r="3" spans="2:11" x14ac:dyDescent="0.25">
      <c r="B3" s="6" t="s">
        <v>104</v>
      </c>
      <c r="C3" s="6" t="s">
        <v>86</v>
      </c>
      <c r="D3" s="8" t="s">
        <v>105</v>
      </c>
      <c r="E3" s="8" t="s">
        <v>90</v>
      </c>
      <c r="F3" s="9" t="s">
        <v>91</v>
      </c>
      <c r="H3" s="6" t="s">
        <v>104</v>
      </c>
      <c r="I3" s="6" t="s">
        <v>86</v>
      </c>
      <c r="J3" s="8" t="s">
        <v>105</v>
      </c>
      <c r="K3" s="8" t="s">
        <v>90</v>
      </c>
    </row>
    <row r="4" spans="2:11" x14ac:dyDescent="0.25">
      <c r="B4" s="14" t="s">
        <v>23</v>
      </c>
      <c r="C4" s="14" t="s">
        <v>80</v>
      </c>
      <c r="D4" s="17">
        <v>2.7599913624868001E-2</v>
      </c>
      <c r="E4" s="15">
        <v>1</v>
      </c>
      <c r="F4" s="14" t="s">
        <v>92</v>
      </c>
      <c r="H4" t="s">
        <v>23</v>
      </c>
      <c r="I4" t="s">
        <v>80</v>
      </c>
      <c r="J4" s="2">
        <v>2.7599913624868001E-2</v>
      </c>
      <c r="K4" s="1">
        <v>1</v>
      </c>
    </row>
    <row r="5" spans="2:11" x14ac:dyDescent="0.25">
      <c r="B5" t="s">
        <v>54</v>
      </c>
      <c r="C5" t="s">
        <v>80</v>
      </c>
      <c r="D5" s="2">
        <v>1.47417935447597E-2</v>
      </c>
      <c r="E5" s="1">
        <v>0.78571428571428603</v>
      </c>
      <c r="F5" t="s">
        <v>93</v>
      </c>
      <c r="H5" t="s">
        <v>7</v>
      </c>
      <c r="I5" t="s">
        <v>113</v>
      </c>
      <c r="J5" s="2">
        <v>4.98550738082746E-2</v>
      </c>
      <c r="K5" s="1">
        <v>1</v>
      </c>
    </row>
    <row r="6" spans="2:11" x14ac:dyDescent="0.25">
      <c r="B6" t="s">
        <v>55</v>
      </c>
      <c r="C6" t="s">
        <v>80</v>
      </c>
      <c r="D6" s="2">
        <v>1.92033937298035E-3</v>
      </c>
      <c r="E6" s="1">
        <v>0.214285714285714</v>
      </c>
      <c r="F6" t="s">
        <v>93</v>
      </c>
      <c r="H6" t="s">
        <v>37</v>
      </c>
      <c r="I6" t="s">
        <v>113</v>
      </c>
      <c r="J6" s="2">
        <v>4.0575981378286302E-2</v>
      </c>
      <c r="K6" s="1">
        <v>0.96428571428571397</v>
      </c>
    </row>
    <row r="7" spans="2:11" x14ac:dyDescent="0.25">
      <c r="B7" t="s">
        <v>22</v>
      </c>
      <c r="C7" t="s">
        <v>80</v>
      </c>
      <c r="D7" s="2">
        <v>0</v>
      </c>
      <c r="E7" s="1">
        <v>0</v>
      </c>
      <c r="F7" t="s">
        <v>93</v>
      </c>
      <c r="H7" t="s">
        <v>16</v>
      </c>
      <c r="I7" t="s">
        <v>113</v>
      </c>
      <c r="J7" s="2">
        <v>2.6224332208229499E-2</v>
      </c>
      <c r="K7" s="1">
        <v>0.96428571428571397</v>
      </c>
    </row>
    <row r="8" spans="2:11" x14ac:dyDescent="0.25">
      <c r="B8" s="14" t="s">
        <v>7</v>
      </c>
      <c r="C8" s="14" t="s">
        <v>113</v>
      </c>
      <c r="D8" s="17">
        <v>4.98550738082746E-2</v>
      </c>
      <c r="E8" s="15">
        <v>1</v>
      </c>
      <c r="F8" s="14" t="s">
        <v>92</v>
      </c>
      <c r="H8" t="s">
        <v>57</v>
      </c>
      <c r="I8" t="s">
        <v>81</v>
      </c>
      <c r="J8" s="2">
        <v>6.6395931900491006E-2</v>
      </c>
      <c r="K8" s="1">
        <v>1</v>
      </c>
    </row>
    <row r="9" spans="2:11" x14ac:dyDescent="0.25">
      <c r="B9" s="14" t="s">
        <v>37</v>
      </c>
      <c r="C9" s="14" t="s">
        <v>113</v>
      </c>
      <c r="D9" s="17">
        <v>4.0575981378286302E-2</v>
      </c>
      <c r="E9" s="15">
        <v>0.96428571428571397</v>
      </c>
      <c r="F9" s="14" t="s">
        <v>92</v>
      </c>
      <c r="H9" t="s">
        <v>34</v>
      </c>
      <c r="I9" t="s">
        <v>81</v>
      </c>
      <c r="J9" s="2">
        <v>5.1173558981709298E-2</v>
      </c>
      <c r="K9" s="1">
        <v>1</v>
      </c>
    </row>
    <row r="10" spans="2:11" x14ac:dyDescent="0.25">
      <c r="B10" s="14" t="s">
        <v>16</v>
      </c>
      <c r="C10" s="14" t="s">
        <v>113</v>
      </c>
      <c r="D10" s="17">
        <v>2.6224332208229499E-2</v>
      </c>
      <c r="E10" s="15">
        <v>0.96428571428571397</v>
      </c>
      <c r="F10" s="14" t="s">
        <v>92</v>
      </c>
      <c r="H10" t="s">
        <v>27</v>
      </c>
      <c r="I10" t="s">
        <v>81</v>
      </c>
      <c r="J10" s="2">
        <v>4.6775634626511298E-2</v>
      </c>
      <c r="K10" s="1">
        <v>1</v>
      </c>
    </row>
    <row r="11" spans="2:11" x14ac:dyDescent="0.25">
      <c r="B11" t="s">
        <v>15</v>
      </c>
      <c r="C11" t="s">
        <v>113</v>
      </c>
      <c r="D11" s="2">
        <v>9.7248107208510407E-3</v>
      </c>
      <c r="E11" s="1">
        <v>0.92857142857142905</v>
      </c>
      <c r="F11" t="s">
        <v>93</v>
      </c>
      <c r="H11" t="s">
        <v>19</v>
      </c>
      <c r="I11" t="s">
        <v>81</v>
      </c>
      <c r="J11" s="2">
        <v>4.23134387093781E-2</v>
      </c>
      <c r="K11" s="1">
        <v>1</v>
      </c>
    </row>
    <row r="12" spans="2:11" x14ac:dyDescent="0.25">
      <c r="B12" t="s">
        <v>62</v>
      </c>
      <c r="C12" t="s">
        <v>113</v>
      </c>
      <c r="D12" s="2">
        <v>4.7407686923947399E-3</v>
      </c>
      <c r="E12" s="1">
        <v>0.35714285714285698</v>
      </c>
      <c r="F12" t="s">
        <v>93</v>
      </c>
      <c r="H12" t="s">
        <v>36</v>
      </c>
      <c r="I12" t="s">
        <v>81</v>
      </c>
      <c r="J12" s="2">
        <v>3.2274394287249097E-2</v>
      </c>
      <c r="K12" s="1">
        <v>0.96428571428571397</v>
      </c>
    </row>
    <row r="13" spans="2:11" x14ac:dyDescent="0.25">
      <c r="B13" t="s">
        <v>8</v>
      </c>
      <c r="C13" t="s">
        <v>113</v>
      </c>
      <c r="D13" s="2">
        <v>3.9334221192502397E-3</v>
      </c>
      <c r="E13" s="1">
        <v>0.39285714285714302</v>
      </c>
      <c r="F13" t="s">
        <v>93</v>
      </c>
      <c r="J13" s="2"/>
      <c r="K13" s="1"/>
    </row>
    <row r="14" spans="2:11" x14ac:dyDescent="0.25">
      <c r="B14" t="s">
        <v>5</v>
      </c>
      <c r="C14" t="s">
        <v>113</v>
      </c>
      <c r="D14" s="2">
        <v>0</v>
      </c>
      <c r="E14" s="1">
        <v>0</v>
      </c>
      <c r="F14" t="s">
        <v>93</v>
      </c>
      <c r="J14" s="2"/>
      <c r="K14" s="1"/>
    </row>
    <row r="15" spans="2:11" x14ac:dyDescent="0.25">
      <c r="B15" t="s">
        <v>20</v>
      </c>
      <c r="C15" t="s">
        <v>113</v>
      </c>
      <c r="D15" s="2">
        <v>0</v>
      </c>
      <c r="E15" s="1">
        <v>0</v>
      </c>
      <c r="F15" t="s">
        <v>93</v>
      </c>
      <c r="J15" s="2"/>
      <c r="K15" s="1"/>
    </row>
    <row r="16" spans="2:11" x14ac:dyDescent="0.25">
      <c r="B16" s="14" t="s">
        <v>57</v>
      </c>
      <c r="C16" s="14" t="s">
        <v>81</v>
      </c>
      <c r="D16" s="17">
        <v>6.6395931900491006E-2</v>
      </c>
      <c r="E16" s="15">
        <v>1</v>
      </c>
      <c r="F16" s="14" t="s">
        <v>92</v>
      </c>
      <c r="J16" s="2"/>
      <c r="K16" s="1"/>
    </row>
    <row r="17" spans="2:11" x14ac:dyDescent="0.25">
      <c r="B17" s="14" t="s">
        <v>34</v>
      </c>
      <c r="C17" s="14" t="s">
        <v>81</v>
      </c>
      <c r="D17" s="17">
        <v>5.1173558981709298E-2</v>
      </c>
      <c r="E17" s="15">
        <v>1</v>
      </c>
      <c r="F17" s="14" t="s">
        <v>92</v>
      </c>
      <c r="J17" s="2"/>
      <c r="K17" s="1"/>
    </row>
    <row r="18" spans="2:11" x14ac:dyDescent="0.25">
      <c r="B18" s="14" t="s">
        <v>27</v>
      </c>
      <c r="C18" s="14" t="s">
        <v>81</v>
      </c>
      <c r="D18" s="17">
        <v>4.6775634626511298E-2</v>
      </c>
      <c r="E18" s="15">
        <v>1</v>
      </c>
      <c r="F18" s="14" t="s">
        <v>92</v>
      </c>
      <c r="J18" s="2"/>
      <c r="K18" s="1"/>
    </row>
    <row r="19" spans="2:11" x14ac:dyDescent="0.25">
      <c r="B19" s="14" t="s">
        <v>19</v>
      </c>
      <c r="C19" s="14" t="s">
        <v>81</v>
      </c>
      <c r="D19" s="17">
        <v>4.23134387093781E-2</v>
      </c>
      <c r="E19" s="15">
        <v>1</v>
      </c>
      <c r="F19" s="14" t="s">
        <v>92</v>
      </c>
      <c r="J19" s="2"/>
      <c r="K19" s="1"/>
    </row>
    <row r="20" spans="2:11" x14ac:dyDescent="0.25">
      <c r="B20" s="14" t="s">
        <v>36</v>
      </c>
      <c r="C20" s="14" t="s">
        <v>81</v>
      </c>
      <c r="D20" s="17">
        <v>3.2274394287249097E-2</v>
      </c>
      <c r="E20" s="15">
        <v>0.96428571428571397</v>
      </c>
      <c r="F20" s="14" t="s">
        <v>92</v>
      </c>
      <c r="J20" s="2"/>
      <c r="K20" s="1"/>
    </row>
    <row r="21" spans="2:11" x14ac:dyDescent="0.25">
      <c r="B21" t="s">
        <v>59</v>
      </c>
      <c r="C21" t="s">
        <v>81</v>
      </c>
      <c r="D21" s="2">
        <v>2.3231059904615801E-2</v>
      </c>
      <c r="E21" s="1">
        <v>0.82142857142857095</v>
      </c>
      <c r="F21" t="s">
        <v>93</v>
      </c>
      <c r="J21" s="2"/>
      <c r="K21" s="1"/>
    </row>
    <row r="22" spans="2:11" x14ac:dyDescent="0.25">
      <c r="B22" t="s">
        <v>14</v>
      </c>
      <c r="C22" t="s">
        <v>81</v>
      </c>
      <c r="D22" s="2">
        <v>1.9097457620083101E-2</v>
      </c>
      <c r="E22" s="1">
        <v>1</v>
      </c>
      <c r="F22" t="s">
        <v>93</v>
      </c>
      <c r="J22" s="2"/>
      <c r="K22" s="1"/>
    </row>
    <row r="23" spans="2:11" x14ac:dyDescent="0.25">
      <c r="B23" t="s">
        <v>46</v>
      </c>
      <c r="C23" t="s">
        <v>81</v>
      </c>
      <c r="D23" s="2">
        <v>1.90692679937133E-2</v>
      </c>
      <c r="E23" s="1">
        <v>0.82142857142857095</v>
      </c>
      <c r="F23" t="s">
        <v>93</v>
      </c>
      <c r="J23" s="2"/>
      <c r="K23" s="1"/>
    </row>
    <row r="24" spans="2:11" x14ac:dyDescent="0.25">
      <c r="B24" t="s">
        <v>35</v>
      </c>
      <c r="C24" t="s">
        <v>81</v>
      </c>
      <c r="D24" s="2">
        <v>1.54509470251925E-2</v>
      </c>
      <c r="E24" s="1">
        <v>0.67857142857142905</v>
      </c>
      <c r="F24" t="s">
        <v>93</v>
      </c>
      <c r="J24" s="2"/>
      <c r="K24" s="1"/>
    </row>
    <row r="25" spans="2:11" x14ac:dyDescent="0.25">
      <c r="B25" t="s">
        <v>53</v>
      </c>
      <c r="C25" t="s">
        <v>81</v>
      </c>
      <c r="D25" s="2">
        <v>1.4989238274860799E-2</v>
      </c>
      <c r="E25" s="1">
        <v>0.92857142857142905</v>
      </c>
      <c r="F25" t="s">
        <v>93</v>
      </c>
      <c r="J25" s="2"/>
      <c r="K25" s="1"/>
    </row>
    <row r="26" spans="2:11" x14ac:dyDescent="0.25">
      <c r="B26" t="s">
        <v>21</v>
      </c>
      <c r="C26" t="s">
        <v>81</v>
      </c>
      <c r="D26" s="2">
        <v>1.37720347227676E-2</v>
      </c>
      <c r="E26" s="1">
        <v>0.71428571428571397</v>
      </c>
      <c r="F26" t="s">
        <v>93</v>
      </c>
      <c r="J26" s="2"/>
      <c r="K26" s="1"/>
    </row>
    <row r="27" spans="2:11" x14ac:dyDescent="0.25">
      <c r="B27" t="s">
        <v>31</v>
      </c>
      <c r="C27" t="s">
        <v>81</v>
      </c>
      <c r="D27" s="2">
        <v>1.17645224568816E-2</v>
      </c>
      <c r="E27" s="1">
        <v>0.60714285714285698</v>
      </c>
      <c r="F27" t="s">
        <v>93</v>
      </c>
      <c r="J27" s="2"/>
      <c r="K27" s="1"/>
    </row>
    <row r="28" spans="2:11" x14ac:dyDescent="0.25">
      <c r="B28" t="s">
        <v>39</v>
      </c>
      <c r="C28" t="s">
        <v>81</v>
      </c>
      <c r="D28" s="2">
        <v>1.00471100411447E-2</v>
      </c>
      <c r="E28" s="1">
        <v>0.57142857142857095</v>
      </c>
      <c r="F28" t="s">
        <v>93</v>
      </c>
      <c r="J28" s="2"/>
      <c r="K28" s="1"/>
    </row>
    <row r="29" spans="2:11" x14ac:dyDescent="0.25">
      <c r="B29" t="s">
        <v>9</v>
      </c>
      <c r="C29" t="s">
        <v>81</v>
      </c>
      <c r="D29" s="2">
        <v>3.5534908782689101E-3</v>
      </c>
      <c r="E29" s="1">
        <v>0.17857142857142899</v>
      </c>
      <c r="F29" t="s">
        <v>93</v>
      </c>
      <c r="J29" s="2"/>
      <c r="K29" s="1"/>
    </row>
    <row r="30" spans="2:11" x14ac:dyDescent="0.25">
      <c r="B30" t="s">
        <v>33</v>
      </c>
      <c r="C30" t="s">
        <v>81</v>
      </c>
      <c r="D30" s="2">
        <v>2.6158702381219899E-4</v>
      </c>
      <c r="E30" s="1">
        <v>3.5714285714285698E-2</v>
      </c>
      <c r="F30" t="s">
        <v>93</v>
      </c>
      <c r="J30" s="2"/>
      <c r="K30" s="1"/>
    </row>
    <row r="31" spans="2:11" x14ac:dyDescent="0.25">
      <c r="B31" t="s">
        <v>24</v>
      </c>
      <c r="C31" t="s">
        <v>81</v>
      </c>
      <c r="D31" s="2">
        <v>0</v>
      </c>
      <c r="E31" s="1">
        <v>0</v>
      </c>
      <c r="F31" t="s">
        <v>93</v>
      </c>
      <c r="J31" s="2"/>
      <c r="K31" s="1"/>
    </row>
    <row r="32" spans="2:11" x14ac:dyDescent="0.25">
      <c r="B32" t="s">
        <v>56</v>
      </c>
      <c r="C32" t="s">
        <v>81</v>
      </c>
      <c r="D32" s="2">
        <v>0</v>
      </c>
      <c r="E32" s="1">
        <v>0</v>
      </c>
      <c r="F32" t="s">
        <v>93</v>
      </c>
      <c r="J32" s="2"/>
      <c r="K32" s="1"/>
    </row>
    <row r="33" spans="4:11" x14ac:dyDescent="0.25">
      <c r="D33" s="2"/>
      <c r="E33" s="1"/>
      <c r="J33" s="2"/>
      <c r="K33" s="1"/>
    </row>
    <row r="34" spans="4:11" x14ac:dyDescent="0.25">
      <c r="D34" s="1"/>
      <c r="E34" s="1"/>
      <c r="J34" s="1"/>
      <c r="K34" s="1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H26"/>
  <sheetViews>
    <sheetView tabSelected="1" workbookViewId="0">
      <selection activeCell="D16" sqref="D16"/>
    </sheetView>
  </sheetViews>
  <sheetFormatPr baseColWidth="10" defaultRowHeight="15.75" x14ac:dyDescent="0.25"/>
  <cols>
    <col min="3" max="3" width="26.375" bestFit="1" customWidth="1"/>
    <col min="4" max="4" width="18.375" bestFit="1" customWidth="1"/>
    <col min="5" max="5" width="18.125" bestFit="1" customWidth="1"/>
    <col min="6" max="6" width="19.375" bestFit="1" customWidth="1"/>
  </cols>
  <sheetData>
    <row r="3" spans="3:7" x14ac:dyDescent="0.25">
      <c r="C3" s="6" t="s">
        <v>0</v>
      </c>
      <c r="D3" s="6" t="s">
        <v>98</v>
      </c>
      <c r="E3" s="6" t="s">
        <v>100</v>
      </c>
      <c r="F3" s="6" t="s">
        <v>101</v>
      </c>
    </row>
    <row r="4" spans="3:7" x14ac:dyDescent="0.25">
      <c r="C4" t="s">
        <v>97</v>
      </c>
      <c r="D4" s="2">
        <v>0.42820681712265901</v>
      </c>
      <c r="E4" s="2">
        <v>0.38213948371610101</v>
      </c>
      <c r="F4" s="2">
        <v>0.45021568921038002</v>
      </c>
    </row>
    <row r="5" spans="3:7" x14ac:dyDescent="0.25">
      <c r="C5" t="s">
        <v>115</v>
      </c>
      <c r="D5" s="2">
        <v>0.101193652231852</v>
      </c>
      <c r="E5" s="2">
        <v>0.11346125418637</v>
      </c>
      <c r="F5" s="2">
        <v>0.101158014933695</v>
      </c>
    </row>
    <row r="6" spans="3:7" x14ac:dyDescent="0.25">
      <c r="C6" t="s">
        <v>116</v>
      </c>
      <c r="D6" s="2">
        <v>0.279350452494738</v>
      </c>
      <c r="E6" s="2">
        <v>0.37882468081135301</v>
      </c>
      <c r="F6" s="2">
        <v>0.24948009950017699</v>
      </c>
    </row>
    <row r="7" spans="3:7" x14ac:dyDescent="0.25">
      <c r="C7" t="s">
        <v>114</v>
      </c>
      <c r="D7" s="2">
        <v>0.19124907815075101</v>
      </c>
      <c r="E7" s="2">
        <v>0.12557458128617599</v>
      </c>
      <c r="F7" s="2">
        <v>0.19914619635574901</v>
      </c>
    </row>
    <row r="9" spans="3:7" x14ac:dyDescent="0.25">
      <c r="C9" s="11" t="s">
        <v>99</v>
      </c>
      <c r="D9" s="16">
        <v>87.98</v>
      </c>
      <c r="E9" s="16">
        <v>87.21</v>
      </c>
      <c r="F9" s="16">
        <v>87.29</v>
      </c>
    </row>
    <row r="10" spans="3:7" x14ac:dyDescent="0.25">
      <c r="C10" s="11" t="s">
        <v>108</v>
      </c>
      <c r="D10" s="16">
        <f>D9-78.43</f>
        <v>9.5499999999999972</v>
      </c>
      <c r="E10" s="16">
        <f t="shared" ref="E10:F10" si="0">E9-78.43</f>
        <v>8.7799999999999869</v>
      </c>
      <c r="F10" s="16">
        <f t="shared" si="0"/>
        <v>8.86</v>
      </c>
    </row>
    <row r="11" spans="3:7" x14ac:dyDescent="0.25">
      <c r="D11" s="13"/>
      <c r="E11" s="1"/>
      <c r="F11" s="13"/>
      <c r="G11" s="1"/>
    </row>
    <row r="12" spans="3:7" x14ac:dyDescent="0.25">
      <c r="D12" s="13"/>
      <c r="E12" s="13"/>
      <c r="F12" s="13"/>
      <c r="G12" s="1"/>
    </row>
    <row r="13" spans="3:7" x14ac:dyDescent="0.25">
      <c r="D13" s="13"/>
      <c r="E13" s="1"/>
      <c r="F13" s="13"/>
      <c r="G13" s="1"/>
    </row>
    <row r="14" spans="3:7" x14ac:dyDescent="0.25">
      <c r="D14" s="13"/>
      <c r="E14" s="1"/>
      <c r="F14" s="13"/>
      <c r="G14" s="1"/>
    </row>
    <row r="15" spans="3:7" x14ac:dyDescent="0.25">
      <c r="D15" s="13"/>
      <c r="E15" s="13"/>
      <c r="F15" s="13"/>
      <c r="G15" s="13"/>
    </row>
    <row r="17" spans="4:8" x14ac:dyDescent="0.25">
      <c r="D17" s="16"/>
      <c r="F17" s="16"/>
    </row>
    <row r="21" spans="4:8" x14ac:dyDescent="0.25">
      <c r="D21" s="2"/>
      <c r="E21" s="2"/>
      <c r="F21" s="2"/>
      <c r="G21" s="2"/>
      <c r="H21" s="2"/>
    </row>
    <row r="22" spans="4:8" x14ac:dyDescent="0.25">
      <c r="D22" s="2"/>
      <c r="E22" s="2"/>
      <c r="F22" s="2"/>
      <c r="G22" s="2"/>
      <c r="H22" s="2"/>
    </row>
    <row r="23" spans="4:8" x14ac:dyDescent="0.25">
      <c r="D23" s="2"/>
      <c r="E23" s="2"/>
      <c r="F23" s="2"/>
      <c r="G23" s="2"/>
      <c r="H23" s="2"/>
    </row>
    <row r="24" spans="4:8" x14ac:dyDescent="0.25">
      <c r="D24" s="2"/>
      <c r="E24" s="2"/>
      <c r="F24" s="2"/>
      <c r="G24" s="2"/>
      <c r="H24" s="2"/>
    </row>
    <row r="25" spans="4:8" x14ac:dyDescent="0.25">
      <c r="D25" s="2"/>
      <c r="E25" s="2"/>
      <c r="F25" s="2"/>
      <c r="G25" s="2"/>
      <c r="H25" s="2"/>
    </row>
    <row r="26" spans="4:8" x14ac:dyDescent="0.25">
      <c r="D26" s="2"/>
      <c r="E26" s="2"/>
      <c r="F26" s="2"/>
      <c r="G26" s="2"/>
      <c r="H26" s="2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2:I33"/>
  <sheetViews>
    <sheetView workbookViewId="0">
      <selection activeCell="N14" sqref="N14"/>
    </sheetView>
  </sheetViews>
  <sheetFormatPr baseColWidth="10" defaultRowHeight="15.75" x14ac:dyDescent="0.25"/>
  <cols>
    <col min="2" max="2" width="8.625" bestFit="1" customWidth="1"/>
    <col min="3" max="5" width="20" bestFit="1" customWidth="1"/>
    <col min="6" max="6" width="12.125" bestFit="1" customWidth="1"/>
    <col min="7" max="7" width="22.875" bestFit="1" customWidth="1"/>
    <col min="8" max="8" width="16.375" bestFit="1" customWidth="1"/>
    <col min="9" max="9" width="12" bestFit="1" customWidth="1"/>
  </cols>
  <sheetData>
    <row r="2" spans="2:9" x14ac:dyDescent="0.25">
      <c r="B2" s="9" t="s">
        <v>104</v>
      </c>
      <c r="C2" s="9" t="s">
        <v>86</v>
      </c>
      <c r="D2" s="9" t="s">
        <v>87</v>
      </c>
      <c r="E2" s="9" t="s">
        <v>89</v>
      </c>
      <c r="F2" s="9" t="s">
        <v>88</v>
      </c>
      <c r="G2" s="9" t="s">
        <v>90</v>
      </c>
      <c r="H2" s="9" t="s">
        <v>105</v>
      </c>
      <c r="I2" s="9" t="s">
        <v>91</v>
      </c>
    </row>
    <row r="3" spans="2:9" x14ac:dyDescent="0.25">
      <c r="B3" s="20" t="s">
        <v>23</v>
      </c>
      <c r="C3" s="20" t="s">
        <v>80</v>
      </c>
      <c r="D3" s="24">
        <v>-1.6391112944520701E-3</v>
      </c>
      <c r="E3" s="24">
        <v>1.7766475723578999E-2</v>
      </c>
      <c r="F3" s="24">
        <v>9.3299115246877305E-3</v>
      </c>
      <c r="G3" s="21">
        <v>0.98160919540229896</v>
      </c>
      <c r="H3" s="21">
        <v>0.14268823002754999</v>
      </c>
      <c r="I3" s="20" t="s">
        <v>92</v>
      </c>
    </row>
    <row r="4" spans="2:9" x14ac:dyDescent="0.25">
      <c r="B4" s="22" t="s">
        <v>11</v>
      </c>
      <c r="C4" s="22" t="s">
        <v>80</v>
      </c>
      <c r="D4" s="25">
        <v>-1.0941497172355499E-2</v>
      </c>
      <c r="E4" s="25">
        <v>2.2257215415466301E-2</v>
      </c>
      <c r="F4" s="25">
        <v>9.0276602129578092E-3</v>
      </c>
      <c r="G4" s="23">
        <v>0.68965517241379304</v>
      </c>
      <c r="H4" s="23">
        <v>0.106811335023401</v>
      </c>
      <c r="I4" s="22" t="s">
        <v>93</v>
      </c>
    </row>
    <row r="5" spans="2:9" x14ac:dyDescent="0.25">
      <c r="B5" s="22" t="s">
        <v>54</v>
      </c>
      <c r="C5" s="22" t="s">
        <v>80</v>
      </c>
      <c r="D5" s="25">
        <v>-7.0890041257064404E-4</v>
      </c>
      <c r="E5" s="25">
        <v>9.2784826627953401E-4</v>
      </c>
      <c r="F5" s="25">
        <v>3.2180943846785599E-4</v>
      </c>
      <c r="G5" s="23">
        <v>0.4</v>
      </c>
      <c r="H5" s="23">
        <v>5.4260180018960998E-2</v>
      </c>
      <c r="I5" s="22" t="s">
        <v>93</v>
      </c>
    </row>
    <row r="6" spans="2:9" x14ac:dyDescent="0.25">
      <c r="B6" s="22" t="s">
        <v>55</v>
      </c>
      <c r="C6" s="22" t="s">
        <v>80</v>
      </c>
      <c r="D6" s="25">
        <v>-6.5059263223647896E-4</v>
      </c>
      <c r="E6" s="25">
        <v>1.11284800930933E-3</v>
      </c>
      <c r="F6" s="25">
        <v>2.9061128581956899E-4</v>
      </c>
      <c r="G6" s="23">
        <v>0.12873563218390799</v>
      </c>
      <c r="H6" s="23">
        <v>1.38191809821134E-2</v>
      </c>
      <c r="I6" s="22" t="s">
        <v>93</v>
      </c>
    </row>
    <row r="7" spans="2:9" x14ac:dyDescent="0.25">
      <c r="B7" s="22" t="s">
        <v>22</v>
      </c>
      <c r="C7" s="22" t="s">
        <v>80</v>
      </c>
      <c r="D7" s="25">
        <v>-4.1898493417119098E-2</v>
      </c>
      <c r="E7" s="25">
        <v>2.8657403010371799E-2</v>
      </c>
      <c r="F7" s="25">
        <v>-2.0644875083944201E-3</v>
      </c>
      <c r="G7" s="23">
        <v>2.2988505747126402E-3</v>
      </c>
      <c r="H7" s="23">
        <v>1.25113613356943E-4</v>
      </c>
      <c r="I7" s="22" t="s">
        <v>93</v>
      </c>
    </row>
    <row r="8" spans="2:9" x14ac:dyDescent="0.25">
      <c r="B8" s="20" t="s">
        <v>7</v>
      </c>
      <c r="C8" s="20" t="s">
        <v>113</v>
      </c>
      <c r="D8" s="24">
        <v>7.9574171389140604E-4</v>
      </c>
      <c r="E8" s="24">
        <v>9.9034928451333503E-3</v>
      </c>
      <c r="F8" s="24">
        <v>5.9949442798086002E-3</v>
      </c>
      <c r="G8" s="21">
        <v>1</v>
      </c>
      <c r="H8" s="21">
        <v>0.21735908997439399</v>
      </c>
      <c r="I8" s="20" t="s">
        <v>92</v>
      </c>
    </row>
    <row r="9" spans="2:9" x14ac:dyDescent="0.25">
      <c r="B9" s="20" t="s">
        <v>37</v>
      </c>
      <c r="C9" s="20" t="s">
        <v>113</v>
      </c>
      <c r="D9" s="24">
        <v>-2.3916779052983599E-4</v>
      </c>
      <c r="E9" s="24">
        <v>1.40975158683106E-3</v>
      </c>
      <c r="F9" s="24">
        <v>7.3065173665339998E-4</v>
      </c>
      <c r="G9" s="21">
        <v>0.96321839080459803</v>
      </c>
      <c r="H9" s="21">
        <v>0.16855547288610501</v>
      </c>
      <c r="I9" s="20" t="s">
        <v>92</v>
      </c>
    </row>
    <row r="10" spans="2:9" x14ac:dyDescent="0.25">
      <c r="B10" s="22" t="s">
        <v>16</v>
      </c>
      <c r="C10" s="22" t="s">
        <v>113</v>
      </c>
      <c r="D10" s="25">
        <v>-0.44746707654519602</v>
      </c>
      <c r="E10" s="25">
        <v>1.58609352178289</v>
      </c>
      <c r="F10" s="25">
        <v>0.64918083963245998</v>
      </c>
      <c r="G10" s="23">
        <v>0.726436781609195</v>
      </c>
      <c r="H10" s="23">
        <v>9.9316783572353295E-2</v>
      </c>
      <c r="I10" s="22" t="s">
        <v>93</v>
      </c>
    </row>
    <row r="11" spans="2:9" x14ac:dyDescent="0.25">
      <c r="B11" s="22" t="s">
        <v>15</v>
      </c>
      <c r="C11" s="22" t="s">
        <v>113</v>
      </c>
      <c r="D11" s="25">
        <v>-3.7795911173597402E-2</v>
      </c>
      <c r="E11" s="25">
        <v>0.15059658202523299</v>
      </c>
      <c r="F11" s="25">
        <v>6.1163655998841798E-2</v>
      </c>
      <c r="G11" s="23">
        <v>0.86896551724137905</v>
      </c>
      <c r="H11" s="23">
        <v>9.3149578321458607E-2</v>
      </c>
      <c r="I11" s="22" t="s">
        <v>93</v>
      </c>
    </row>
    <row r="12" spans="2:9" x14ac:dyDescent="0.25">
      <c r="B12" s="22" t="s">
        <v>50</v>
      </c>
      <c r="C12" s="22" t="s">
        <v>113</v>
      </c>
      <c r="D12" s="25">
        <v>-3.0817038710508201E-5</v>
      </c>
      <c r="E12" s="25">
        <v>5.8182627887225299E-5</v>
      </c>
      <c r="F12" s="25">
        <v>2.27266798069123E-5</v>
      </c>
      <c r="G12" s="23">
        <v>0.56551724137931003</v>
      </c>
      <c r="H12" s="23">
        <v>7.3247343632878006E-2</v>
      </c>
      <c r="I12" s="22" t="s">
        <v>93</v>
      </c>
    </row>
    <row r="13" spans="2:9" x14ac:dyDescent="0.25">
      <c r="B13" s="22" t="s">
        <v>8</v>
      </c>
      <c r="C13" s="22" t="s">
        <v>113</v>
      </c>
      <c r="D13" s="25">
        <v>-3.8054991648019898E-2</v>
      </c>
      <c r="E13" s="25">
        <v>5.7519550911951101E-2</v>
      </c>
      <c r="F13" s="25">
        <v>1.90222989275858E-2</v>
      </c>
      <c r="G13" s="23">
        <v>0.37241379310344802</v>
      </c>
      <c r="H13" s="23">
        <v>4.8634951130052798E-2</v>
      </c>
      <c r="I13" s="22" t="s">
        <v>93</v>
      </c>
    </row>
    <row r="14" spans="2:9" x14ac:dyDescent="0.25">
      <c r="B14" s="22" t="s">
        <v>5</v>
      </c>
      <c r="C14" s="22" t="s">
        <v>113</v>
      </c>
      <c r="D14" s="25">
        <v>-2.1318401418149401E-2</v>
      </c>
      <c r="E14" s="25">
        <v>2.9891050724478001E-2</v>
      </c>
      <c r="F14" s="25">
        <v>5.6766054300902502E-3</v>
      </c>
      <c r="G14" s="23">
        <v>0.15172413793103401</v>
      </c>
      <c r="H14" s="23">
        <v>2.1326111242418101E-2</v>
      </c>
      <c r="I14" s="22" t="s">
        <v>93</v>
      </c>
    </row>
    <row r="15" spans="2:9" x14ac:dyDescent="0.25">
      <c r="B15" s="22" t="s">
        <v>20</v>
      </c>
      <c r="C15" s="22" t="s">
        <v>113</v>
      </c>
      <c r="D15" s="25">
        <v>-2.58567168737204E-2</v>
      </c>
      <c r="E15" s="25">
        <v>1.9885338020426802E-2</v>
      </c>
      <c r="F15" s="25">
        <v>-1.50896241204437E-3</v>
      </c>
      <c r="G15" s="23">
        <v>0</v>
      </c>
      <c r="H15" s="23">
        <v>0</v>
      </c>
      <c r="I15" s="22" t="s">
        <v>93</v>
      </c>
    </row>
    <row r="16" spans="2:9" x14ac:dyDescent="0.25">
      <c r="B16" s="22" t="s">
        <v>62</v>
      </c>
      <c r="C16" s="22" t="s">
        <v>113</v>
      </c>
      <c r="D16" s="25">
        <v>-1.7429598319857099E-4</v>
      </c>
      <c r="E16" s="25">
        <v>3.1403175153063697E-4</v>
      </c>
      <c r="F16" s="25">
        <v>7.6681280862470305E-5</v>
      </c>
      <c r="G16" s="23">
        <v>0</v>
      </c>
      <c r="H16" s="23">
        <v>0</v>
      </c>
      <c r="I16" s="22" t="s">
        <v>93</v>
      </c>
    </row>
    <row r="17" spans="2:9" x14ac:dyDescent="0.25">
      <c r="B17" s="20" t="s">
        <v>27</v>
      </c>
      <c r="C17" s="20" t="s">
        <v>81</v>
      </c>
      <c r="D17" s="24">
        <v>4.5920584903356501E-3</v>
      </c>
      <c r="E17" s="24">
        <v>4.7373654549231099E-2</v>
      </c>
      <c r="F17" s="24">
        <v>2.81074837143457E-2</v>
      </c>
      <c r="G17" s="21">
        <v>1</v>
      </c>
      <c r="H17" s="21">
        <v>0.20202793916109499</v>
      </c>
      <c r="I17" s="20" t="s">
        <v>92</v>
      </c>
    </row>
    <row r="18" spans="2:9" x14ac:dyDescent="0.25">
      <c r="B18" s="20" t="s">
        <v>36</v>
      </c>
      <c r="C18" s="20" t="s">
        <v>81</v>
      </c>
      <c r="D18" s="24">
        <v>-1.7736743271234299E-3</v>
      </c>
      <c r="E18" s="24">
        <v>1.3441713146041E-2</v>
      </c>
      <c r="F18" s="24">
        <v>7.2592001915514704E-3</v>
      </c>
      <c r="G18" s="21">
        <v>0.98390804597701198</v>
      </c>
      <c r="H18" s="21">
        <v>0.190721118376425</v>
      </c>
      <c r="I18" s="20" t="s">
        <v>92</v>
      </c>
    </row>
    <row r="19" spans="2:9" x14ac:dyDescent="0.25">
      <c r="B19" s="20" t="s">
        <v>57</v>
      </c>
      <c r="C19" s="20" t="s">
        <v>81</v>
      </c>
      <c r="D19" s="24">
        <v>1.94317597209368E-3</v>
      </c>
      <c r="E19" s="24">
        <v>1.0892099401805E-2</v>
      </c>
      <c r="F19" s="24">
        <v>6.8801658939898697E-3</v>
      </c>
      <c r="G19" s="21">
        <v>1</v>
      </c>
      <c r="H19" s="21">
        <v>0.18411259284404399</v>
      </c>
      <c r="I19" s="20" t="s">
        <v>92</v>
      </c>
    </row>
    <row r="20" spans="2:9" x14ac:dyDescent="0.25">
      <c r="B20" s="20" t="s">
        <v>19</v>
      </c>
      <c r="C20" s="20" t="s">
        <v>81</v>
      </c>
      <c r="D20" s="24">
        <v>6.4807173690338497E-5</v>
      </c>
      <c r="E20" s="24">
        <v>9.8748075734528392E-4</v>
      </c>
      <c r="F20" s="24">
        <v>5.7686922081366405E-4</v>
      </c>
      <c r="G20" s="21">
        <v>1</v>
      </c>
      <c r="H20" s="21">
        <v>0.17781578344080101</v>
      </c>
      <c r="I20" s="20" t="s">
        <v>92</v>
      </c>
    </row>
    <row r="21" spans="2:9" x14ac:dyDescent="0.25">
      <c r="B21" s="20" t="s">
        <v>34</v>
      </c>
      <c r="C21" s="20" t="s">
        <v>81</v>
      </c>
      <c r="D21" s="24">
        <v>-2.31788051925334E-6</v>
      </c>
      <c r="E21" s="24">
        <v>8.1783059994515703E-5</v>
      </c>
      <c r="F21" s="24">
        <v>4.6030879138433897E-5</v>
      </c>
      <c r="G21" s="21">
        <v>0.99770114942528698</v>
      </c>
      <c r="H21" s="21">
        <v>0.175784976852703</v>
      </c>
      <c r="I21" s="20" t="s">
        <v>92</v>
      </c>
    </row>
    <row r="22" spans="2:9" x14ac:dyDescent="0.25">
      <c r="B22" s="20" t="s">
        <v>53</v>
      </c>
      <c r="C22" s="20" t="s">
        <v>81</v>
      </c>
      <c r="D22" s="24">
        <v>1.06331897713897E-5</v>
      </c>
      <c r="E22" s="24">
        <v>1.21699397467681E-4</v>
      </c>
      <c r="F22" s="24">
        <v>7.2508076336944596E-5</v>
      </c>
      <c r="G22" s="21">
        <v>1</v>
      </c>
      <c r="H22" s="21">
        <v>0.151133666982884</v>
      </c>
      <c r="I22" s="20" t="s">
        <v>92</v>
      </c>
    </row>
    <row r="23" spans="2:9" x14ac:dyDescent="0.25">
      <c r="B23" s="20" t="s">
        <v>21</v>
      </c>
      <c r="C23" s="20" t="s">
        <v>81</v>
      </c>
      <c r="D23" s="24">
        <v>-2.5867678515585999E-3</v>
      </c>
      <c r="E23" s="24">
        <v>2.0497452324208999E-2</v>
      </c>
      <c r="F23" s="24">
        <v>1.00476020421187E-2</v>
      </c>
      <c r="G23" s="21">
        <v>0.97471264367816102</v>
      </c>
      <c r="H23" s="21">
        <v>0.14303498090648101</v>
      </c>
      <c r="I23" s="20" t="s">
        <v>92</v>
      </c>
    </row>
    <row r="24" spans="2:9" x14ac:dyDescent="0.25">
      <c r="B24" s="22" t="s">
        <v>35</v>
      </c>
      <c r="C24" s="22" t="s">
        <v>81</v>
      </c>
      <c r="D24" s="25">
        <v>-2.2990807625754999E-4</v>
      </c>
      <c r="E24" s="25">
        <v>5.6349258544275197E-4</v>
      </c>
      <c r="F24" s="25">
        <v>2.2916971699584501E-4</v>
      </c>
      <c r="G24" s="23">
        <v>0.80459770114942497</v>
      </c>
      <c r="H24" s="23">
        <v>0.14124979082887801</v>
      </c>
      <c r="I24" s="22" t="s">
        <v>93</v>
      </c>
    </row>
    <row r="25" spans="2:9" x14ac:dyDescent="0.25">
      <c r="B25" s="22" t="s">
        <v>46</v>
      </c>
      <c r="C25" s="22" t="s">
        <v>81</v>
      </c>
      <c r="D25" s="25">
        <v>-5.7815221907549898E-3</v>
      </c>
      <c r="E25" s="25">
        <v>1.6844774286973601E-2</v>
      </c>
      <c r="F25" s="25">
        <v>6.2748328007529199E-3</v>
      </c>
      <c r="G25" s="23">
        <v>0.77241379310344804</v>
      </c>
      <c r="H25" s="23">
        <v>0.134997792771059</v>
      </c>
      <c r="I25" s="22" t="s">
        <v>93</v>
      </c>
    </row>
    <row r="26" spans="2:9" x14ac:dyDescent="0.25">
      <c r="B26" s="22" t="s">
        <v>59</v>
      </c>
      <c r="C26" s="22" t="s">
        <v>81</v>
      </c>
      <c r="D26" s="25">
        <v>-4.2944347360350398E-5</v>
      </c>
      <c r="E26" s="25">
        <v>1.6282945045169401E-4</v>
      </c>
      <c r="F26" s="25">
        <v>6.184952761155E-5</v>
      </c>
      <c r="G26" s="23">
        <v>0.77011494252873602</v>
      </c>
      <c r="H26" s="23">
        <v>0.10947866475954</v>
      </c>
      <c r="I26" s="22" t="s">
        <v>93</v>
      </c>
    </row>
    <row r="27" spans="2:9" x14ac:dyDescent="0.25">
      <c r="B27" s="22" t="s">
        <v>39</v>
      </c>
      <c r="C27" s="22" t="s">
        <v>81</v>
      </c>
      <c r="D27" s="25">
        <v>-3.35386836372012E-5</v>
      </c>
      <c r="E27" s="25">
        <v>9.9016058205846801E-5</v>
      </c>
      <c r="F27" s="25">
        <v>3.9108685682977803E-5</v>
      </c>
      <c r="G27" s="23">
        <v>0.629885057471264</v>
      </c>
      <c r="H27" s="23">
        <v>9.9576438724271396E-2</v>
      </c>
      <c r="I27" s="22" t="s">
        <v>93</v>
      </c>
    </row>
    <row r="28" spans="2:9" x14ac:dyDescent="0.25">
      <c r="B28" s="22" t="s">
        <v>14</v>
      </c>
      <c r="C28" s="22" t="s">
        <v>81</v>
      </c>
      <c r="D28" s="25">
        <v>-4.4957475333106903E-3</v>
      </c>
      <c r="E28" s="25">
        <v>1.8220522720826401E-2</v>
      </c>
      <c r="F28" s="25">
        <v>7.1350836761404001E-3</v>
      </c>
      <c r="G28" s="23">
        <v>0.70114942528735602</v>
      </c>
      <c r="H28" s="23">
        <v>8.1003721996614195E-2</v>
      </c>
      <c r="I28" s="22" t="s">
        <v>93</v>
      </c>
    </row>
    <row r="29" spans="2:9" x14ac:dyDescent="0.25">
      <c r="B29" s="22" t="s">
        <v>40</v>
      </c>
      <c r="C29" s="22" t="s">
        <v>81</v>
      </c>
      <c r="D29" s="25">
        <v>-1.70461471038846E-2</v>
      </c>
      <c r="E29" s="25">
        <v>2.9677280366883999E-2</v>
      </c>
      <c r="F29" s="25">
        <v>7.2402211324630299E-3</v>
      </c>
      <c r="G29" s="23">
        <v>0.29655172413793102</v>
      </c>
      <c r="H29" s="23">
        <v>4.6178182904500903E-2</v>
      </c>
      <c r="I29" s="22" t="s">
        <v>93</v>
      </c>
    </row>
    <row r="30" spans="2:9" x14ac:dyDescent="0.25">
      <c r="B30" s="22" t="s">
        <v>56</v>
      </c>
      <c r="C30" s="22" t="s">
        <v>81</v>
      </c>
      <c r="D30" s="25">
        <v>-3.7856613569021001E-5</v>
      </c>
      <c r="E30" s="25">
        <v>3.4694979185586899E-5</v>
      </c>
      <c r="F30" s="25">
        <v>7.9472018834826793E-6</v>
      </c>
      <c r="G30" s="23">
        <v>4.8275862068965503E-2</v>
      </c>
      <c r="H30" s="23">
        <v>4.6929594490890004E-3</v>
      </c>
      <c r="I30" s="22" t="s">
        <v>93</v>
      </c>
    </row>
    <row r="31" spans="2:9" x14ac:dyDescent="0.25">
      <c r="B31" s="22" t="s">
        <v>41</v>
      </c>
      <c r="C31" s="22" t="s">
        <v>81</v>
      </c>
      <c r="D31" s="25">
        <v>-2.19219527212541E-2</v>
      </c>
      <c r="E31" s="25">
        <v>1.27705644948557E-2</v>
      </c>
      <c r="F31" s="25">
        <v>-2.1601814240959499E-3</v>
      </c>
      <c r="G31" s="23">
        <v>6.8965517241379301E-3</v>
      </c>
      <c r="H31" s="23">
        <v>4.3061893420431099E-4</v>
      </c>
      <c r="I31" s="22" t="s">
        <v>93</v>
      </c>
    </row>
    <row r="32" spans="2:9" x14ac:dyDescent="0.25">
      <c r="B32" s="22" t="s">
        <v>33</v>
      </c>
      <c r="C32" s="22" t="s">
        <v>81</v>
      </c>
      <c r="D32" s="25">
        <v>-7.8679392382640103E-5</v>
      </c>
      <c r="E32" s="25">
        <v>1.3010531562986501E-4</v>
      </c>
      <c r="F32" s="25">
        <v>3.5451809534394099E-5</v>
      </c>
      <c r="G32" s="23">
        <v>6.8965517241379301E-3</v>
      </c>
      <c r="H32" s="23">
        <v>4.20450454476323E-4</v>
      </c>
      <c r="I32" s="22" t="s">
        <v>93</v>
      </c>
    </row>
    <row r="33" spans="2:9" x14ac:dyDescent="0.25">
      <c r="B33" s="22" t="s">
        <v>3</v>
      </c>
      <c r="C33" s="22" t="s">
        <v>81</v>
      </c>
      <c r="D33" s="25">
        <v>-3.0117584158701801E-3</v>
      </c>
      <c r="E33" s="25">
        <v>3.43137261916049E-3</v>
      </c>
      <c r="F33" s="25">
        <v>2.32337962864093E-4</v>
      </c>
      <c r="G33" s="23">
        <v>2.2988505747126402E-3</v>
      </c>
      <c r="H33" s="23">
        <v>1.5266435589662199E-4</v>
      </c>
      <c r="I33" s="22" t="s">
        <v>93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/>
  </sheetViews>
  <sheetFormatPr baseColWidth="10" defaultRowHeight="15.7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C4:E16"/>
  <sheetViews>
    <sheetView workbookViewId="0">
      <selection activeCell="G27" sqref="G27"/>
    </sheetView>
  </sheetViews>
  <sheetFormatPr baseColWidth="10" defaultRowHeight="15.75" x14ac:dyDescent="0.25"/>
  <cols>
    <col min="3" max="3" width="13" bestFit="1" customWidth="1"/>
    <col min="4" max="4" width="20" bestFit="1" customWidth="1"/>
    <col min="5" max="5" width="16.375" bestFit="1" customWidth="1"/>
  </cols>
  <sheetData>
    <row r="4" spans="3:5" x14ac:dyDescent="0.25">
      <c r="C4" s="11" t="s">
        <v>103</v>
      </c>
    </row>
    <row r="6" spans="3:5" x14ac:dyDescent="0.25">
      <c r="C6" s="11" t="s">
        <v>104</v>
      </c>
      <c r="D6" s="11" t="s">
        <v>86</v>
      </c>
      <c r="E6" s="11" t="s">
        <v>105</v>
      </c>
    </row>
    <row r="7" spans="3:5" x14ac:dyDescent="0.25">
      <c r="C7" s="26" t="s">
        <v>23</v>
      </c>
      <c r="D7" s="26" t="s">
        <v>80</v>
      </c>
      <c r="E7" s="27">
        <v>0.14268823002754999</v>
      </c>
    </row>
    <row r="8" spans="3:5" x14ac:dyDescent="0.25">
      <c r="C8" s="26" t="s">
        <v>7</v>
      </c>
      <c r="D8" s="26" t="s">
        <v>113</v>
      </c>
      <c r="E8" s="27">
        <v>0.21735908997439399</v>
      </c>
    </row>
    <row r="9" spans="3:5" x14ac:dyDescent="0.25">
      <c r="C9" s="26" t="s">
        <v>37</v>
      </c>
      <c r="D9" s="26" t="s">
        <v>113</v>
      </c>
      <c r="E9" s="27">
        <v>0.16855547288610501</v>
      </c>
    </row>
    <row r="10" spans="3:5" x14ac:dyDescent="0.25">
      <c r="C10" s="26" t="s">
        <v>27</v>
      </c>
      <c r="D10" s="26" t="s">
        <v>81</v>
      </c>
      <c r="E10" s="27">
        <v>0.20202793916109499</v>
      </c>
    </row>
    <row r="11" spans="3:5" x14ac:dyDescent="0.25">
      <c r="C11" s="26" t="s">
        <v>36</v>
      </c>
      <c r="D11" s="26" t="s">
        <v>81</v>
      </c>
      <c r="E11" s="27">
        <v>0.190721118376425</v>
      </c>
    </row>
    <row r="12" spans="3:5" x14ac:dyDescent="0.25">
      <c r="C12" s="26" t="s">
        <v>57</v>
      </c>
      <c r="D12" s="26" t="s">
        <v>81</v>
      </c>
      <c r="E12" s="27">
        <v>0.18411259284404399</v>
      </c>
    </row>
    <row r="13" spans="3:5" x14ac:dyDescent="0.25">
      <c r="C13" s="26" t="s">
        <v>19</v>
      </c>
      <c r="D13" s="26" t="s">
        <v>81</v>
      </c>
      <c r="E13" s="27">
        <v>0.17781578344080101</v>
      </c>
    </row>
    <row r="14" spans="3:5" x14ac:dyDescent="0.25">
      <c r="C14" s="26" t="s">
        <v>34</v>
      </c>
      <c r="D14" s="26" t="s">
        <v>81</v>
      </c>
      <c r="E14" s="27">
        <v>0.175784976852703</v>
      </c>
    </row>
    <row r="15" spans="3:5" x14ac:dyDescent="0.25">
      <c r="C15" s="26" t="s">
        <v>53</v>
      </c>
      <c r="D15" s="26" t="s">
        <v>81</v>
      </c>
      <c r="E15" s="27">
        <v>0.151133666982884</v>
      </c>
    </row>
    <row r="16" spans="3:5" x14ac:dyDescent="0.25">
      <c r="C16" s="26" t="s">
        <v>21</v>
      </c>
      <c r="D16" s="26" t="s">
        <v>81</v>
      </c>
      <c r="E16" s="27">
        <v>0.14303498090648101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C1:F10"/>
  <sheetViews>
    <sheetView workbookViewId="0">
      <selection activeCell="I24" sqref="I24"/>
    </sheetView>
  </sheetViews>
  <sheetFormatPr baseColWidth="10" defaultRowHeight="15.75" x14ac:dyDescent="0.25"/>
  <cols>
    <col min="3" max="3" width="26.375" bestFit="1" customWidth="1"/>
    <col min="4" max="4" width="18.375" bestFit="1" customWidth="1"/>
    <col min="5" max="5" width="18.125" bestFit="1" customWidth="1"/>
    <col min="6" max="6" width="19.375" bestFit="1" customWidth="1"/>
  </cols>
  <sheetData>
    <row r="1" spans="3:6" x14ac:dyDescent="0.25">
      <c r="C1" t="s">
        <v>107</v>
      </c>
    </row>
    <row r="2" spans="3:6" x14ac:dyDescent="0.25">
      <c r="C2" s="6" t="s">
        <v>67</v>
      </c>
      <c r="D2" s="6" t="s">
        <v>98</v>
      </c>
      <c r="E2" s="6" t="s">
        <v>100</v>
      </c>
      <c r="F2" s="6" t="s">
        <v>101</v>
      </c>
    </row>
    <row r="3" spans="3:6" x14ac:dyDescent="0.25">
      <c r="C3" t="s">
        <v>97</v>
      </c>
      <c r="D3" s="19">
        <v>0.16210368115239901</v>
      </c>
      <c r="E3" s="19">
        <v>0.10463993153277901</v>
      </c>
      <c r="F3" s="19">
        <v>0.17722829111198499</v>
      </c>
    </row>
    <row r="4" spans="3:6" x14ac:dyDescent="0.25">
      <c r="C4" t="s">
        <v>115</v>
      </c>
      <c r="D4" s="19">
        <v>0.13868444006703001</v>
      </c>
      <c r="E4" s="19">
        <v>0.12612757764695601</v>
      </c>
      <c r="F4" s="19">
        <v>0.17596352473611701</v>
      </c>
    </row>
    <row r="5" spans="3:6" x14ac:dyDescent="0.25">
      <c r="C5" t="s">
        <v>116</v>
      </c>
      <c r="D5" s="19">
        <v>0.38457115693062999</v>
      </c>
      <c r="E5" s="19">
        <v>0.56640754745994704</v>
      </c>
      <c r="F5" s="19">
        <v>0.40139389671272102</v>
      </c>
    </row>
    <row r="6" spans="3:6" x14ac:dyDescent="0.25">
      <c r="C6" t="s">
        <v>114</v>
      </c>
      <c r="D6" s="19">
        <v>0.31464072184994002</v>
      </c>
      <c r="E6" s="19">
        <v>0.20282494336031801</v>
      </c>
      <c r="F6" s="19">
        <v>0.24541428743917701</v>
      </c>
    </row>
    <row r="7" spans="3:6" x14ac:dyDescent="0.25">
      <c r="D7" s="2"/>
      <c r="E7" s="2"/>
      <c r="F7" s="2"/>
    </row>
    <row r="8" spans="3:6" x14ac:dyDescent="0.25">
      <c r="D8" s="19"/>
      <c r="E8" s="19"/>
      <c r="F8" s="19"/>
    </row>
    <row r="9" spans="3:6" x14ac:dyDescent="0.25">
      <c r="C9" s="11" t="s">
        <v>99</v>
      </c>
      <c r="D9" s="16">
        <v>81.25</v>
      </c>
      <c r="E9" s="16">
        <v>82.89</v>
      </c>
      <c r="F9" s="16">
        <v>82.63</v>
      </c>
    </row>
    <row r="10" spans="3:6" x14ac:dyDescent="0.25">
      <c r="C10" s="11" t="s">
        <v>106</v>
      </c>
      <c r="D10" s="16">
        <f>D9-57.01</f>
        <v>24.240000000000002</v>
      </c>
      <c r="E10" s="16">
        <f t="shared" ref="E10:F10" si="0">E9-57.01</f>
        <v>25.880000000000003</v>
      </c>
      <c r="F10" s="16">
        <f t="shared" si="0"/>
        <v>25.619999999999997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64"/>
  <sheetViews>
    <sheetView workbookViewId="0">
      <selection activeCell="F15" sqref="F15"/>
    </sheetView>
  </sheetViews>
  <sheetFormatPr baseColWidth="10" defaultRowHeight="15.75" x14ac:dyDescent="0.25"/>
  <cols>
    <col min="2" max="2" width="12.375" bestFit="1" customWidth="1"/>
    <col min="3" max="3" width="34.875" style="1" bestFit="1" customWidth="1"/>
    <col min="4" max="4" width="16.5" style="1" bestFit="1" customWidth="1"/>
    <col min="5" max="5" width="14.875" style="3" bestFit="1" customWidth="1"/>
    <col min="6" max="6" width="14" style="2" bestFit="1" customWidth="1"/>
    <col min="7" max="7" width="13.125" style="3" bestFit="1" customWidth="1"/>
    <col min="8" max="8" width="20.375" style="30" bestFit="1" customWidth="1"/>
  </cols>
  <sheetData>
    <row r="1" spans="2:8" x14ac:dyDescent="0.25">
      <c r="D1" s="5" t="s">
        <v>82</v>
      </c>
      <c r="F1" s="4" t="s">
        <v>83</v>
      </c>
    </row>
    <row r="2" spans="2:8" x14ac:dyDescent="0.25">
      <c r="B2" s="6" t="s">
        <v>63</v>
      </c>
      <c r="C2" s="8" t="s">
        <v>64</v>
      </c>
      <c r="D2" s="9" t="s">
        <v>109</v>
      </c>
      <c r="E2" s="10" t="s">
        <v>110</v>
      </c>
      <c r="F2" s="9" t="s">
        <v>111</v>
      </c>
      <c r="G2" s="10" t="s">
        <v>112</v>
      </c>
      <c r="H2" s="31" t="s">
        <v>117</v>
      </c>
    </row>
    <row r="3" spans="2:8" x14ac:dyDescent="0.25">
      <c r="B3" t="s">
        <v>32</v>
      </c>
      <c r="C3" s="1" t="s">
        <v>80</v>
      </c>
      <c r="D3" s="1">
        <v>0.42857142857142899</v>
      </c>
      <c r="E3" s="3">
        <v>43.335714285714303</v>
      </c>
      <c r="F3" s="2">
        <v>0.47038327526132401</v>
      </c>
      <c r="G3" s="3">
        <v>129.59909407665501</v>
      </c>
      <c r="H3" s="32">
        <v>0.83813293494476004</v>
      </c>
    </row>
    <row r="4" spans="2:8" x14ac:dyDescent="0.25">
      <c r="B4" t="s">
        <v>1</v>
      </c>
      <c r="C4" s="1" t="s">
        <v>80</v>
      </c>
      <c r="D4" s="1">
        <v>1</v>
      </c>
      <c r="E4" s="3">
        <v>5514.4171428571399</v>
      </c>
      <c r="F4" s="2">
        <v>0.99651567944250896</v>
      </c>
      <c r="G4" s="3">
        <v>6871.5478745644596</v>
      </c>
      <c r="H4" s="32">
        <v>0.66943041576933404</v>
      </c>
    </row>
    <row r="5" spans="2:8" x14ac:dyDescent="0.25">
      <c r="B5" t="s">
        <v>29</v>
      </c>
      <c r="C5" s="1" t="s">
        <v>80</v>
      </c>
      <c r="D5" s="1">
        <v>1</v>
      </c>
      <c r="E5" s="3">
        <v>717.19642857142901</v>
      </c>
      <c r="F5" s="2">
        <v>0.99303135888501703</v>
      </c>
      <c r="G5" s="3">
        <v>977.91425087107996</v>
      </c>
      <c r="H5" s="32">
        <v>0.62004361327066304</v>
      </c>
    </row>
    <row r="6" spans="2:8" x14ac:dyDescent="0.25">
      <c r="B6" t="s">
        <v>49</v>
      </c>
      <c r="C6" s="1" t="s">
        <v>80</v>
      </c>
      <c r="D6" s="1">
        <v>0.71428571428571397</v>
      </c>
      <c r="E6" s="3">
        <v>65.963571428571399</v>
      </c>
      <c r="F6" s="2">
        <v>0.61672473867595801</v>
      </c>
      <c r="G6" s="3">
        <v>98.751010452961694</v>
      </c>
      <c r="H6" s="32">
        <v>0.41080153961923099</v>
      </c>
    </row>
    <row r="7" spans="2:8" x14ac:dyDescent="0.25">
      <c r="B7" t="s">
        <v>51</v>
      </c>
      <c r="C7" s="1" t="s">
        <v>80</v>
      </c>
      <c r="D7" s="1">
        <v>1</v>
      </c>
      <c r="E7" s="3">
        <v>146680.214285714</v>
      </c>
      <c r="F7" s="2">
        <v>0.99651567944250896</v>
      </c>
      <c r="G7" s="3">
        <v>168769.157212544</v>
      </c>
      <c r="H7" s="32">
        <v>0.182648767802713</v>
      </c>
    </row>
    <row r="8" spans="2:8" x14ac:dyDescent="0.25">
      <c r="B8" t="s">
        <v>10</v>
      </c>
      <c r="C8" s="1" t="s">
        <v>80</v>
      </c>
      <c r="D8" s="1">
        <v>1</v>
      </c>
      <c r="E8" s="3">
        <v>108.707142857143</v>
      </c>
      <c r="F8" s="2">
        <v>0.989547038327526</v>
      </c>
      <c r="G8" s="3">
        <v>175.007108013937</v>
      </c>
      <c r="H8" s="32">
        <v>0.101431761989699</v>
      </c>
    </row>
    <row r="9" spans="2:8" x14ac:dyDescent="0.25">
      <c r="B9" t="s">
        <v>26</v>
      </c>
      <c r="C9" s="1" t="s">
        <v>80</v>
      </c>
      <c r="D9" s="1">
        <v>1</v>
      </c>
      <c r="E9" s="3">
        <v>79.005714285714305</v>
      </c>
      <c r="F9" s="2">
        <v>0.99303135888501703</v>
      </c>
      <c r="G9" s="3">
        <v>149.43801393728199</v>
      </c>
      <c r="H9" s="30">
        <v>2.78746504358061E-2</v>
      </c>
    </row>
    <row r="10" spans="2:8" x14ac:dyDescent="0.25">
      <c r="B10" t="s">
        <v>22</v>
      </c>
      <c r="C10" s="1" t="s">
        <v>80</v>
      </c>
      <c r="D10" s="1">
        <v>1</v>
      </c>
      <c r="E10" s="3">
        <v>21.736428571428601</v>
      </c>
      <c r="F10" s="2">
        <v>0.99303135888501703</v>
      </c>
      <c r="G10" s="3">
        <v>31.503484320557501</v>
      </c>
      <c r="H10" s="30">
        <v>9.8462036836369001E-3</v>
      </c>
    </row>
    <row r="11" spans="2:8" x14ac:dyDescent="0.25">
      <c r="B11" t="s">
        <v>47</v>
      </c>
      <c r="C11" s="1" t="s">
        <v>80</v>
      </c>
      <c r="D11" s="1">
        <v>0.92857142857142905</v>
      </c>
      <c r="E11" s="3">
        <v>11.4371428571429</v>
      </c>
      <c r="F11" s="2">
        <v>0.99303135888501703</v>
      </c>
      <c r="G11" s="3">
        <v>39.802334494773497</v>
      </c>
      <c r="H11" s="30">
        <v>8.8343247828878094E-3</v>
      </c>
    </row>
    <row r="12" spans="2:8" x14ac:dyDescent="0.25">
      <c r="B12" t="s">
        <v>18</v>
      </c>
      <c r="C12" s="1" t="s">
        <v>80</v>
      </c>
      <c r="D12" s="1">
        <v>1</v>
      </c>
      <c r="E12" s="3">
        <v>9.9492857142857094</v>
      </c>
      <c r="F12" s="2">
        <v>1</v>
      </c>
      <c r="G12" s="3">
        <v>21.672543554006999</v>
      </c>
      <c r="H12" s="30">
        <v>5.3829240730073396E-3</v>
      </c>
    </row>
    <row r="13" spans="2:8" x14ac:dyDescent="0.25">
      <c r="B13" t="s">
        <v>17</v>
      </c>
      <c r="C13" s="1" t="s">
        <v>80</v>
      </c>
      <c r="D13" s="1">
        <v>0.92857142857142905</v>
      </c>
      <c r="E13" s="3">
        <v>2.52428571428571</v>
      </c>
      <c r="F13" s="2">
        <v>0.97909407665505199</v>
      </c>
      <c r="G13" s="3">
        <v>8.6554703832752597</v>
      </c>
      <c r="H13" s="33">
        <v>1.6896704123096E-3</v>
      </c>
    </row>
    <row r="14" spans="2:8" x14ac:dyDescent="0.25">
      <c r="B14" t="s">
        <v>28</v>
      </c>
      <c r="C14" s="1" t="s">
        <v>80</v>
      </c>
      <c r="D14" s="1">
        <v>0.92857142857142905</v>
      </c>
      <c r="E14" s="3">
        <v>8.6885714285714304</v>
      </c>
      <c r="F14" s="2">
        <v>0.97560975609756095</v>
      </c>
      <c r="G14" s="3">
        <v>26.238362369337999</v>
      </c>
      <c r="H14" s="33">
        <v>1.0652578621183999E-3</v>
      </c>
    </row>
    <row r="15" spans="2:8" x14ac:dyDescent="0.25">
      <c r="B15" t="s">
        <v>55</v>
      </c>
      <c r="C15" s="1" t="s">
        <v>80</v>
      </c>
      <c r="D15" s="1">
        <v>1</v>
      </c>
      <c r="E15" s="3">
        <v>868.94642857142901</v>
      </c>
      <c r="F15" s="2">
        <v>1</v>
      </c>
      <c r="G15" s="3">
        <v>1606.8205923344899</v>
      </c>
      <c r="H15" s="33">
        <v>8.1127032274002804E-5</v>
      </c>
    </row>
    <row r="16" spans="2:8" x14ac:dyDescent="0.25">
      <c r="B16" t="s">
        <v>30</v>
      </c>
      <c r="C16" s="1" t="s">
        <v>80</v>
      </c>
      <c r="D16" s="1">
        <v>7.1428571428571397E-2</v>
      </c>
      <c r="E16" s="3">
        <v>3.3149999999999999</v>
      </c>
      <c r="F16" s="2">
        <v>0.19860627177700299</v>
      </c>
      <c r="G16" s="3">
        <v>47.144773519163799</v>
      </c>
      <c r="H16" s="33">
        <v>1.8048858675636201E-5</v>
      </c>
    </row>
    <row r="17" spans="2:8" x14ac:dyDescent="0.25">
      <c r="B17" t="s">
        <v>23</v>
      </c>
      <c r="C17" s="1" t="s">
        <v>80</v>
      </c>
      <c r="D17" s="1">
        <v>0.64285714285714302</v>
      </c>
      <c r="E17" s="3">
        <v>7.2035714285714301</v>
      </c>
      <c r="F17" s="2">
        <v>0.898954703832753</v>
      </c>
      <c r="G17" s="3">
        <v>57.604912891986103</v>
      </c>
      <c r="H17" s="33">
        <v>4.0173256748978297E-6</v>
      </c>
    </row>
    <row r="18" spans="2:8" x14ac:dyDescent="0.25">
      <c r="B18" t="s">
        <v>52</v>
      </c>
      <c r="C18" s="1" t="s">
        <v>80</v>
      </c>
      <c r="D18" s="1">
        <v>0</v>
      </c>
      <c r="E18" s="3">
        <v>0</v>
      </c>
      <c r="F18" s="2">
        <v>0.14285714285714299</v>
      </c>
      <c r="G18" s="3">
        <v>11.4447735191638</v>
      </c>
      <c r="H18" s="33">
        <v>1.3623600223430899E-9</v>
      </c>
    </row>
    <row r="19" spans="2:8" x14ac:dyDescent="0.25">
      <c r="B19" t="s">
        <v>11</v>
      </c>
      <c r="C19" s="1" t="s">
        <v>80</v>
      </c>
      <c r="D19" s="1">
        <v>0.92857142857142905</v>
      </c>
      <c r="E19" s="3">
        <v>7.5935714285714297</v>
      </c>
      <c r="F19" s="2">
        <v>0.97212543554007003</v>
      </c>
      <c r="G19" s="3">
        <v>52.2566202090592</v>
      </c>
      <c r="H19" s="33">
        <v>1.4840964789188002E-11</v>
      </c>
    </row>
    <row r="20" spans="2:8" x14ac:dyDescent="0.25">
      <c r="B20" t="s">
        <v>45</v>
      </c>
      <c r="C20" s="1" t="s">
        <v>80</v>
      </c>
      <c r="D20" s="1">
        <v>0.85714285714285698</v>
      </c>
      <c r="E20" s="3">
        <v>5.79285714285714</v>
      </c>
      <c r="F20" s="2">
        <v>0.99303135888501703</v>
      </c>
      <c r="G20" s="3">
        <v>26.989965156794401</v>
      </c>
      <c r="H20" s="30">
        <v>1.2062303148186599E-16</v>
      </c>
    </row>
    <row r="21" spans="2:8" x14ac:dyDescent="0.25">
      <c r="B21" t="s">
        <v>54</v>
      </c>
      <c r="C21" s="1" t="s">
        <v>80</v>
      </c>
      <c r="D21" s="1">
        <v>1</v>
      </c>
      <c r="E21" s="3">
        <v>298.47571428571399</v>
      </c>
      <c r="F21" s="2">
        <v>0.99303135888501703</v>
      </c>
      <c r="G21" s="3">
        <v>1345.97721254355</v>
      </c>
      <c r="H21" s="30">
        <v>8.8786267653095505E-32</v>
      </c>
    </row>
    <row r="22" spans="2:8" x14ac:dyDescent="0.25">
      <c r="B22" t="s">
        <v>16</v>
      </c>
      <c r="C22" s="1" t="s">
        <v>113</v>
      </c>
      <c r="D22" s="1">
        <v>0.42857142857142899</v>
      </c>
      <c r="E22" s="3">
        <v>0.76642857142857101</v>
      </c>
      <c r="F22" s="2">
        <v>0.202090592334495</v>
      </c>
      <c r="G22" s="3">
        <v>1.2468641114982599</v>
      </c>
      <c r="H22" s="30">
        <v>7.4104148356528399E-2</v>
      </c>
    </row>
    <row r="23" spans="2:8" x14ac:dyDescent="0.25">
      <c r="B23" t="s">
        <v>43</v>
      </c>
      <c r="C23" s="1" t="s">
        <v>113</v>
      </c>
      <c r="D23" s="1">
        <v>1</v>
      </c>
      <c r="E23" s="3">
        <v>50603.214285714297</v>
      </c>
      <c r="F23" s="2">
        <v>1</v>
      </c>
      <c r="G23" s="3">
        <v>78446.5296167247</v>
      </c>
      <c r="H23" s="33">
        <v>1.7083294173700199E-2</v>
      </c>
    </row>
    <row r="24" spans="2:8" x14ac:dyDescent="0.25">
      <c r="B24" t="s">
        <v>50</v>
      </c>
      <c r="C24" s="1" t="s">
        <v>113</v>
      </c>
      <c r="D24" s="1">
        <v>1</v>
      </c>
      <c r="E24" s="3">
        <v>33318.642857142899</v>
      </c>
      <c r="F24" s="2">
        <v>0.99303135888501703</v>
      </c>
      <c r="G24" s="3">
        <v>43476.547038327502</v>
      </c>
      <c r="H24" s="33">
        <v>1.2685256529529799E-2</v>
      </c>
    </row>
    <row r="25" spans="2:8" x14ac:dyDescent="0.25">
      <c r="B25" t="s">
        <v>42</v>
      </c>
      <c r="C25" s="1" t="s">
        <v>113</v>
      </c>
      <c r="D25" s="1">
        <v>1</v>
      </c>
      <c r="E25" s="3">
        <v>6020.5828571428601</v>
      </c>
      <c r="F25" s="2">
        <v>1</v>
      </c>
      <c r="G25" s="3">
        <v>11711.213693379799</v>
      </c>
      <c r="H25" s="33">
        <v>2.3405995593256601E-3</v>
      </c>
    </row>
    <row r="26" spans="2:8" x14ac:dyDescent="0.25">
      <c r="B26" t="s">
        <v>60</v>
      </c>
      <c r="C26" s="1" t="s">
        <v>113</v>
      </c>
      <c r="D26" s="1">
        <v>0.214285714285714</v>
      </c>
      <c r="E26" s="3">
        <v>91.745000000000005</v>
      </c>
      <c r="F26" s="2">
        <v>0.39024390243902402</v>
      </c>
      <c r="G26" s="3">
        <v>438.74909407665501</v>
      </c>
      <c r="H26" s="33">
        <v>1.1187697727108501E-3</v>
      </c>
    </row>
    <row r="27" spans="2:8" x14ac:dyDescent="0.25">
      <c r="B27" t="s">
        <v>4</v>
      </c>
      <c r="C27" s="1" t="s">
        <v>113</v>
      </c>
      <c r="D27" s="1">
        <v>0.92857142857142905</v>
      </c>
      <c r="E27" s="3">
        <v>107.685714285714</v>
      </c>
      <c r="F27" s="2">
        <v>0.99303135888501703</v>
      </c>
      <c r="G27" s="3">
        <v>182.575679442509</v>
      </c>
      <c r="H27" s="33">
        <v>1.6828778489361501E-4</v>
      </c>
    </row>
    <row r="28" spans="2:8" x14ac:dyDescent="0.25">
      <c r="B28" t="s">
        <v>5</v>
      </c>
      <c r="C28" s="1" t="s">
        <v>113</v>
      </c>
      <c r="D28" s="1">
        <v>1</v>
      </c>
      <c r="E28" s="3">
        <v>21.2235714285714</v>
      </c>
      <c r="F28" s="2">
        <v>0.99651567944250896</v>
      </c>
      <c r="G28" s="3">
        <v>43.371707317073202</v>
      </c>
      <c r="H28" s="33">
        <v>1.14914091681536E-4</v>
      </c>
    </row>
    <row r="29" spans="2:8" x14ac:dyDescent="0.25">
      <c r="B29" t="s">
        <v>61</v>
      </c>
      <c r="C29" s="1" t="s">
        <v>113</v>
      </c>
      <c r="D29" s="1">
        <v>1</v>
      </c>
      <c r="E29" s="3">
        <v>9512.7857142857101</v>
      </c>
      <c r="F29" s="2">
        <v>0.99303135888501703</v>
      </c>
      <c r="G29" s="3">
        <v>14522.613240418101</v>
      </c>
      <c r="H29" s="33">
        <v>7.9053217783493703E-5</v>
      </c>
    </row>
    <row r="30" spans="2:8" x14ac:dyDescent="0.25">
      <c r="B30" t="s">
        <v>62</v>
      </c>
      <c r="C30" s="1" t="s">
        <v>113</v>
      </c>
      <c r="D30" s="1">
        <v>1</v>
      </c>
      <c r="E30" s="3">
        <v>858.19785714285695</v>
      </c>
      <c r="F30" s="2">
        <v>0.94773519163763098</v>
      </c>
      <c r="G30" s="3">
        <v>1914.3051219512199</v>
      </c>
      <c r="H30" s="33">
        <v>6.3679183925069807E-5</v>
      </c>
    </row>
    <row r="31" spans="2:8" x14ac:dyDescent="0.25">
      <c r="B31" t="s">
        <v>8</v>
      </c>
      <c r="C31" s="1" t="s">
        <v>113</v>
      </c>
      <c r="D31" s="1">
        <v>0.14285714285714299</v>
      </c>
      <c r="E31" s="3">
        <v>0.57499999999999996</v>
      </c>
      <c r="F31" s="2">
        <v>0.184668989547038</v>
      </c>
      <c r="G31" s="3">
        <v>9.2051567944250898</v>
      </c>
      <c r="H31" s="33">
        <v>3.5606294598895203E-5</v>
      </c>
    </row>
    <row r="32" spans="2:8" x14ac:dyDescent="0.25">
      <c r="B32" t="s">
        <v>48</v>
      </c>
      <c r="C32" s="1" t="s">
        <v>113</v>
      </c>
      <c r="D32" s="1">
        <v>1</v>
      </c>
      <c r="E32" s="3">
        <v>280.02357142857102</v>
      </c>
      <c r="F32" s="2">
        <v>1</v>
      </c>
      <c r="G32" s="3">
        <v>993.82327526132406</v>
      </c>
      <c r="H32" s="33">
        <v>3.7057855762629101E-6</v>
      </c>
    </row>
    <row r="33" spans="2:8" x14ac:dyDescent="0.25">
      <c r="B33" t="s">
        <v>15</v>
      </c>
      <c r="C33" s="1" t="s">
        <v>113</v>
      </c>
      <c r="D33" s="1">
        <v>0.64285714285714302</v>
      </c>
      <c r="E33" s="3">
        <v>1.1514285714285699</v>
      </c>
      <c r="F33" s="2">
        <v>0.86411149825783995</v>
      </c>
      <c r="G33" s="3">
        <v>5.9381533101045303</v>
      </c>
      <c r="H33" s="30">
        <v>3.0292775370133299E-6</v>
      </c>
    </row>
    <row r="34" spans="2:8" x14ac:dyDescent="0.25">
      <c r="B34" t="s">
        <v>2</v>
      </c>
      <c r="C34" s="1" t="s">
        <v>113</v>
      </c>
      <c r="D34" s="1">
        <v>0.92857142857142905</v>
      </c>
      <c r="E34" s="3">
        <v>67.822142857142893</v>
      </c>
      <c r="F34" s="2">
        <v>0.99303135888501703</v>
      </c>
      <c r="G34" s="3">
        <v>294.01905923344901</v>
      </c>
      <c r="H34" s="30">
        <v>5.5452213757633504E-10</v>
      </c>
    </row>
    <row r="35" spans="2:8" x14ac:dyDescent="0.25">
      <c r="B35" t="s">
        <v>7</v>
      </c>
      <c r="C35" s="1" t="s">
        <v>113</v>
      </c>
      <c r="D35" s="1">
        <v>0.92857142857142905</v>
      </c>
      <c r="E35" s="3">
        <v>28.1707142857143</v>
      </c>
      <c r="F35" s="2">
        <v>0.85017421602787502</v>
      </c>
      <c r="G35" s="3">
        <v>329.46358885017401</v>
      </c>
      <c r="H35" s="30">
        <v>3.5625849688346098E-10</v>
      </c>
    </row>
    <row r="36" spans="2:8" x14ac:dyDescent="0.25">
      <c r="B36" t="s">
        <v>20</v>
      </c>
      <c r="C36" s="1" t="s">
        <v>113</v>
      </c>
      <c r="D36" s="1">
        <v>1</v>
      </c>
      <c r="E36" s="3">
        <v>6.71</v>
      </c>
      <c r="F36" s="2">
        <v>0.98606271777003496</v>
      </c>
      <c r="G36" s="3">
        <v>32.158536585365901</v>
      </c>
      <c r="H36" s="30">
        <v>9.4169344927342795E-14</v>
      </c>
    </row>
    <row r="37" spans="2:8" x14ac:dyDescent="0.25">
      <c r="B37" t="s">
        <v>37</v>
      </c>
      <c r="C37" s="1" t="s">
        <v>113</v>
      </c>
      <c r="D37" s="1">
        <v>0.64285714285714302</v>
      </c>
      <c r="E37" s="3">
        <v>107.691428571429</v>
      </c>
      <c r="F37" s="2">
        <v>0.94425087108013905</v>
      </c>
      <c r="G37" s="3">
        <v>766.91313588850198</v>
      </c>
      <c r="H37" s="30">
        <v>1.9692433715706602E-21</v>
      </c>
    </row>
    <row r="38" spans="2:8" x14ac:dyDescent="0.25">
      <c r="B38" t="s">
        <v>38</v>
      </c>
      <c r="C38" s="1" t="s">
        <v>81</v>
      </c>
      <c r="D38" s="1">
        <v>1</v>
      </c>
      <c r="E38" s="3">
        <v>1183.5464285714299</v>
      </c>
      <c r="F38" s="2">
        <v>1</v>
      </c>
      <c r="G38" s="3">
        <v>1112.5142508710801</v>
      </c>
      <c r="H38" s="32">
        <v>0.38567517477621299</v>
      </c>
    </row>
    <row r="39" spans="2:8" x14ac:dyDescent="0.25">
      <c r="B39" t="s">
        <v>25</v>
      </c>
      <c r="C39" s="1" t="s">
        <v>81</v>
      </c>
      <c r="D39" s="1">
        <v>1</v>
      </c>
      <c r="E39" s="3">
        <v>7.0542857142857098</v>
      </c>
      <c r="F39" s="2">
        <v>0.78048780487804903</v>
      </c>
      <c r="G39" s="3">
        <v>24.1800348432056</v>
      </c>
      <c r="H39" s="32">
        <v>0.37781365979049297</v>
      </c>
    </row>
    <row r="40" spans="2:8" x14ac:dyDescent="0.25">
      <c r="B40" t="s">
        <v>31</v>
      </c>
      <c r="C40" s="1" t="s">
        <v>81</v>
      </c>
      <c r="D40" s="1">
        <v>1</v>
      </c>
      <c r="E40" s="3">
        <v>66.853571428571399</v>
      </c>
      <c r="F40" s="2">
        <v>0.98606271777003496</v>
      </c>
      <c r="G40" s="3">
        <v>87.894668989547</v>
      </c>
      <c r="H40" s="32">
        <v>0.33366741996233401</v>
      </c>
    </row>
    <row r="41" spans="2:8" x14ac:dyDescent="0.25">
      <c r="B41" t="s">
        <v>6</v>
      </c>
      <c r="C41" s="1" t="s">
        <v>81</v>
      </c>
      <c r="D41" s="1">
        <v>1</v>
      </c>
      <c r="E41" s="3">
        <v>264.78500000000003</v>
      </c>
      <c r="F41" s="2">
        <v>1</v>
      </c>
      <c r="G41" s="3">
        <v>345.71167247386802</v>
      </c>
      <c r="H41" s="32">
        <v>0.20187814158279699</v>
      </c>
    </row>
    <row r="42" spans="2:8" x14ac:dyDescent="0.25">
      <c r="B42" t="s">
        <v>33</v>
      </c>
      <c r="C42" s="1" t="s">
        <v>81</v>
      </c>
      <c r="D42" s="1">
        <v>1</v>
      </c>
      <c r="E42" s="3">
        <v>5088.7857142857101</v>
      </c>
      <c r="F42" s="2">
        <v>1</v>
      </c>
      <c r="G42" s="3">
        <v>7188.4227526132399</v>
      </c>
      <c r="H42" s="33">
        <v>6.1177124714072897E-2</v>
      </c>
    </row>
    <row r="43" spans="2:8" x14ac:dyDescent="0.25">
      <c r="B43" t="s">
        <v>24</v>
      </c>
      <c r="C43" s="1" t="s">
        <v>81</v>
      </c>
      <c r="D43" s="1">
        <v>1</v>
      </c>
      <c r="E43" s="3">
        <v>66.229285714285695</v>
      </c>
      <c r="F43" s="2">
        <v>0.99303135888501703</v>
      </c>
      <c r="G43" s="3">
        <v>133.816341463415</v>
      </c>
      <c r="H43" s="33">
        <v>8.7610441717626201E-4</v>
      </c>
    </row>
    <row r="44" spans="2:8" x14ac:dyDescent="0.25">
      <c r="B44" t="s">
        <v>40</v>
      </c>
      <c r="C44" s="1" t="s">
        <v>81</v>
      </c>
      <c r="D44" s="1">
        <v>1</v>
      </c>
      <c r="E44" s="3">
        <v>35.182857142857102</v>
      </c>
      <c r="F44" s="2">
        <v>0.98257839721254403</v>
      </c>
      <c r="G44" s="3">
        <v>61.319756097560997</v>
      </c>
      <c r="H44" s="33">
        <v>6.3024248321363896E-4</v>
      </c>
    </row>
    <row r="45" spans="2:8" x14ac:dyDescent="0.25">
      <c r="B45" t="s">
        <v>36</v>
      </c>
      <c r="C45" s="1" t="s">
        <v>81</v>
      </c>
      <c r="D45" s="1">
        <v>1</v>
      </c>
      <c r="E45" s="3">
        <v>48.655714285714303</v>
      </c>
      <c r="F45" s="2">
        <v>1</v>
      </c>
      <c r="G45" s="3">
        <v>105.40595818815299</v>
      </c>
      <c r="H45" s="33">
        <v>5.3656912159350402E-4</v>
      </c>
    </row>
    <row r="46" spans="2:8" x14ac:dyDescent="0.25">
      <c r="B46" t="s">
        <v>13</v>
      </c>
      <c r="C46" s="1" t="s">
        <v>81</v>
      </c>
      <c r="D46" s="1">
        <v>0.92857142857142905</v>
      </c>
      <c r="E46" s="3">
        <v>16.4628571428571</v>
      </c>
      <c r="F46" s="2">
        <v>0.99303135888501703</v>
      </c>
      <c r="G46" s="3">
        <v>46.8610104529617</v>
      </c>
      <c r="H46" s="33">
        <v>1.76049818802872E-4</v>
      </c>
    </row>
    <row r="47" spans="2:8" x14ac:dyDescent="0.25">
      <c r="B47" t="s">
        <v>3</v>
      </c>
      <c r="C47" s="1" t="s">
        <v>81</v>
      </c>
      <c r="D47" s="1">
        <v>1</v>
      </c>
      <c r="E47" s="3">
        <v>161.71785714285701</v>
      </c>
      <c r="F47" s="2">
        <v>1</v>
      </c>
      <c r="G47" s="3">
        <v>329.44066202090602</v>
      </c>
      <c r="H47" s="33">
        <v>4.5580700264817296E-6</v>
      </c>
    </row>
    <row r="48" spans="2:8" x14ac:dyDescent="0.25">
      <c r="B48" t="s">
        <v>41</v>
      </c>
      <c r="C48" s="1" t="s">
        <v>81</v>
      </c>
      <c r="D48" s="1">
        <v>1</v>
      </c>
      <c r="E48" s="3">
        <v>43.787142857142896</v>
      </c>
      <c r="F48" s="2">
        <v>0.99651567944250896</v>
      </c>
      <c r="G48" s="3">
        <v>79.626550522648103</v>
      </c>
      <c r="H48" s="33">
        <v>3.5550135653517201E-6</v>
      </c>
    </row>
    <row r="49" spans="2:8" x14ac:dyDescent="0.25">
      <c r="B49" t="s">
        <v>9</v>
      </c>
      <c r="C49" s="1" t="s">
        <v>81</v>
      </c>
      <c r="D49" s="1">
        <v>0.92857142857142905</v>
      </c>
      <c r="E49" s="3">
        <v>26.053571428571399</v>
      </c>
      <c r="F49" s="2">
        <v>0.989547038327526</v>
      </c>
      <c r="G49" s="3">
        <v>100.260452961672</v>
      </c>
      <c r="H49" s="33">
        <v>9.8474017187579901E-8</v>
      </c>
    </row>
    <row r="50" spans="2:8" x14ac:dyDescent="0.25">
      <c r="B50" t="s">
        <v>56</v>
      </c>
      <c r="C50" s="1" t="s">
        <v>81</v>
      </c>
      <c r="D50" s="1">
        <v>1</v>
      </c>
      <c r="E50" s="3">
        <v>16112.142857142901</v>
      </c>
      <c r="F50" s="2">
        <v>0.99303135888501703</v>
      </c>
      <c r="G50" s="3">
        <v>30030.609756097601</v>
      </c>
      <c r="H50" s="33">
        <v>6.9048438514244804E-8</v>
      </c>
    </row>
    <row r="51" spans="2:8" x14ac:dyDescent="0.25">
      <c r="B51" t="s">
        <v>46</v>
      </c>
      <c r="C51" s="1" t="s">
        <v>81</v>
      </c>
      <c r="D51" s="1">
        <v>1</v>
      </c>
      <c r="E51" s="3">
        <v>50.78</v>
      </c>
      <c r="F51" s="2">
        <v>1</v>
      </c>
      <c r="G51" s="3">
        <v>125.840766550523</v>
      </c>
      <c r="H51" s="33">
        <v>5.4217850983264599E-8</v>
      </c>
    </row>
    <row r="52" spans="2:8" x14ac:dyDescent="0.25">
      <c r="B52" t="s">
        <v>57</v>
      </c>
      <c r="C52" s="1" t="s">
        <v>81</v>
      </c>
      <c r="D52" s="1">
        <v>0.78571428571428603</v>
      </c>
      <c r="E52" s="3">
        <v>36.166428571428597</v>
      </c>
      <c r="F52" s="2">
        <v>0.88501742160278696</v>
      </c>
      <c r="G52" s="3">
        <v>137.05529616724701</v>
      </c>
      <c r="H52" s="33">
        <v>1.36610422519297E-8</v>
      </c>
    </row>
    <row r="53" spans="2:8" x14ac:dyDescent="0.25">
      <c r="B53" t="s">
        <v>53</v>
      </c>
      <c r="C53" s="1" t="s">
        <v>81</v>
      </c>
      <c r="D53" s="1">
        <v>1</v>
      </c>
      <c r="E53" s="3">
        <v>4983.2742857142903</v>
      </c>
      <c r="F53" s="2">
        <v>0.99651567944250896</v>
      </c>
      <c r="G53" s="3">
        <v>11880.445714285701</v>
      </c>
      <c r="H53" s="33">
        <v>8.6895734062849002E-9</v>
      </c>
    </row>
    <row r="54" spans="2:8" x14ac:dyDescent="0.25">
      <c r="B54" t="s">
        <v>34</v>
      </c>
      <c r="C54" s="1" t="s">
        <v>81</v>
      </c>
      <c r="D54" s="1">
        <v>1</v>
      </c>
      <c r="E54" s="3">
        <v>404.81785714285701</v>
      </c>
      <c r="F54" s="2">
        <v>0.99651567944250896</v>
      </c>
      <c r="G54" s="3">
        <v>6469.7501393728198</v>
      </c>
      <c r="H54" s="33">
        <v>1.6075731194800501E-9</v>
      </c>
    </row>
    <row r="55" spans="2:8" x14ac:dyDescent="0.25">
      <c r="B55" t="s">
        <v>12</v>
      </c>
      <c r="C55" s="1" t="s">
        <v>81</v>
      </c>
      <c r="D55" s="1">
        <v>0.85714285714285698</v>
      </c>
      <c r="E55" s="3">
        <v>17.440000000000001</v>
      </c>
      <c r="F55" s="2">
        <v>0.93728222996515698</v>
      </c>
      <c r="G55" s="3">
        <v>74.953170731707303</v>
      </c>
      <c r="H55" s="33">
        <v>8.9516262952062998E-10</v>
      </c>
    </row>
    <row r="56" spans="2:8" x14ac:dyDescent="0.25">
      <c r="B56" t="s">
        <v>35</v>
      </c>
      <c r="C56" s="1" t="s">
        <v>81</v>
      </c>
      <c r="D56" s="1">
        <v>1</v>
      </c>
      <c r="E56" s="3">
        <v>679.21214285714302</v>
      </c>
      <c r="F56" s="2">
        <v>1</v>
      </c>
      <c r="G56" s="3">
        <v>2497.0327177700301</v>
      </c>
      <c r="H56" s="33">
        <v>3.9245653021359398E-11</v>
      </c>
    </row>
    <row r="57" spans="2:8" x14ac:dyDescent="0.25">
      <c r="B57" t="s">
        <v>19</v>
      </c>
      <c r="C57" s="1" t="s">
        <v>81</v>
      </c>
      <c r="D57" s="1">
        <v>1</v>
      </c>
      <c r="E57" s="3">
        <v>4.0199999999999996</v>
      </c>
      <c r="F57" s="2">
        <v>0.99651567944250896</v>
      </c>
      <c r="G57" s="3">
        <v>662.71299651567904</v>
      </c>
      <c r="H57" s="33">
        <v>2.7738611732553899E-11</v>
      </c>
    </row>
    <row r="58" spans="2:8" x14ac:dyDescent="0.25">
      <c r="B58" t="s">
        <v>14</v>
      </c>
      <c r="C58" s="1" t="s">
        <v>81</v>
      </c>
      <c r="D58" s="1">
        <v>1</v>
      </c>
      <c r="E58" s="3">
        <v>7.3892857142857098</v>
      </c>
      <c r="F58" s="2">
        <v>0.97909407665505199</v>
      </c>
      <c r="G58" s="3">
        <v>49.6891289198606</v>
      </c>
      <c r="H58" s="33">
        <v>5.2209357355140005E-13</v>
      </c>
    </row>
    <row r="59" spans="2:8" x14ac:dyDescent="0.25">
      <c r="B59" t="s">
        <v>44</v>
      </c>
      <c r="C59" s="1" t="s">
        <v>81</v>
      </c>
      <c r="D59" s="1">
        <v>1</v>
      </c>
      <c r="E59" s="3">
        <v>3522.3571428571399</v>
      </c>
      <c r="F59" s="2">
        <v>0.99651567944250896</v>
      </c>
      <c r="G59" s="3">
        <v>8015.7603832752602</v>
      </c>
      <c r="H59" s="33">
        <v>3.39082609015394E-14</v>
      </c>
    </row>
    <row r="60" spans="2:8" x14ac:dyDescent="0.25">
      <c r="B60" t="s">
        <v>27</v>
      </c>
      <c r="C60" s="1" t="s">
        <v>81</v>
      </c>
      <c r="D60" s="1">
        <v>1</v>
      </c>
      <c r="E60" s="3">
        <v>12.92</v>
      </c>
      <c r="F60" s="2">
        <v>0.99651567944250896</v>
      </c>
      <c r="G60" s="3">
        <v>47.669198606271799</v>
      </c>
      <c r="H60" s="33">
        <v>7.8850224805020404E-17</v>
      </c>
    </row>
    <row r="61" spans="2:8" x14ac:dyDescent="0.25">
      <c r="B61" t="s">
        <v>58</v>
      </c>
      <c r="C61" s="1" t="s">
        <v>81</v>
      </c>
      <c r="D61" s="1">
        <v>1</v>
      </c>
      <c r="E61" s="3">
        <v>520.87285714285701</v>
      </c>
      <c r="F61" s="2">
        <v>0.98606271777003496</v>
      </c>
      <c r="G61" s="3">
        <v>1937.7697212543601</v>
      </c>
      <c r="H61" s="33">
        <v>5.1089849251643904E-21</v>
      </c>
    </row>
    <row r="62" spans="2:8" x14ac:dyDescent="0.25">
      <c r="B62" t="s">
        <v>59</v>
      </c>
      <c r="C62" s="1" t="s">
        <v>81</v>
      </c>
      <c r="D62" s="1">
        <v>1</v>
      </c>
      <c r="E62" s="3">
        <v>3641.1428571428601</v>
      </c>
      <c r="F62" s="2">
        <v>0.99651567944250896</v>
      </c>
      <c r="G62" s="3">
        <v>12665.3437979094</v>
      </c>
      <c r="H62" s="33">
        <v>2.7233171586051801E-25</v>
      </c>
    </row>
    <row r="63" spans="2:8" x14ac:dyDescent="0.25">
      <c r="B63" t="s">
        <v>39</v>
      </c>
      <c r="C63" s="1" t="s">
        <v>81</v>
      </c>
      <c r="D63" s="1">
        <v>1</v>
      </c>
      <c r="E63" s="3">
        <v>2352.6428571428601</v>
      </c>
      <c r="F63" s="2">
        <v>1</v>
      </c>
      <c r="G63" s="3">
        <v>11596.498641115</v>
      </c>
      <c r="H63" s="33">
        <v>5.2551104368500402E-31</v>
      </c>
    </row>
    <row r="64" spans="2:8" x14ac:dyDescent="0.25">
      <c r="B64" t="s">
        <v>21</v>
      </c>
      <c r="C64" s="1" t="s">
        <v>81</v>
      </c>
      <c r="D64" s="1">
        <v>1</v>
      </c>
      <c r="E64" s="3">
        <v>8.2128571428571409</v>
      </c>
      <c r="F64" s="2">
        <v>0.99651567944250896</v>
      </c>
      <c r="G64" s="3">
        <v>72.579303135888495</v>
      </c>
      <c r="H64" s="33">
        <v>3.2001119068505901E-55</v>
      </c>
    </row>
  </sheetData>
  <autoFilter ref="B2:H2">
    <sortState ref="B3:H64">
      <sortCondition ref="C2:C64"/>
    </sortState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54"/>
  <sheetViews>
    <sheetView topLeftCell="A39" zoomScale="110" zoomScaleNormal="110" workbookViewId="0">
      <selection activeCell="E54" activeCellId="1" sqref="B3:B54 E3:E54"/>
    </sheetView>
  </sheetViews>
  <sheetFormatPr baseColWidth="10" defaultRowHeight="15.75" x14ac:dyDescent="0.25"/>
  <cols>
    <col min="2" max="2" width="11.875" bestFit="1" customWidth="1"/>
    <col min="3" max="3" width="34.875" bestFit="1" customWidth="1"/>
    <col min="4" max="4" width="10.875" style="7"/>
    <col min="5" max="5" width="10.875" style="30"/>
  </cols>
  <sheetData>
    <row r="2" spans="2:5" x14ac:dyDescent="0.25">
      <c r="B2" s="6" t="s">
        <v>63</v>
      </c>
      <c r="C2" s="6" t="s">
        <v>86</v>
      </c>
      <c r="D2" s="12" t="s">
        <v>84</v>
      </c>
      <c r="E2" s="31" t="s">
        <v>85</v>
      </c>
    </row>
    <row r="3" spans="2:5" x14ac:dyDescent="0.25">
      <c r="B3" t="s">
        <v>23</v>
      </c>
      <c r="C3" t="s">
        <v>80</v>
      </c>
      <c r="D3" s="7">
        <v>9.8522727272727302</v>
      </c>
      <c r="E3" s="30">
        <v>2.5805620094472397E-10</v>
      </c>
    </row>
    <row r="4" spans="2:5" x14ac:dyDescent="0.25">
      <c r="B4" t="s">
        <v>54</v>
      </c>
      <c r="C4" t="s">
        <v>80</v>
      </c>
      <c r="D4" s="7">
        <v>3.2980769230769198</v>
      </c>
      <c r="E4" s="30">
        <v>4.3795637594346102E-4</v>
      </c>
    </row>
    <row r="5" spans="2:5" x14ac:dyDescent="0.25">
      <c r="B5" t="s">
        <v>28</v>
      </c>
      <c r="C5" t="s">
        <v>80</v>
      </c>
      <c r="D5" s="7">
        <v>3</v>
      </c>
      <c r="E5" s="30">
        <v>1.5426538253584901E-3</v>
      </c>
    </row>
    <row r="6" spans="2:5" x14ac:dyDescent="0.25">
      <c r="B6" t="s">
        <v>11</v>
      </c>
      <c r="C6" t="s">
        <v>80</v>
      </c>
      <c r="D6" s="7">
        <v>2.578125</v>
      </c>
      <c r="E6" s="30">
        <v>1.35003430972745E-3</v>
      </c>
    </row>
    <row r="7" spans="2:5" x14ac:dyDescent="0.25">
      <c r="B7" t="s">
        <v>17</v>
      </c>
      <c r="C7" t="s">
        <v>80</v>
      </c>
      <c r="D7" s="7">
        <v>2.4803921568627501</v>
      </c>
      <c r="E7" s="30">
        <v>2.7991668626251399E-2</v>
      </c>
    </row>
    <row r="8" spans="2:5" x14ac:dyDescent="0.25">
      <c r="B8" t="s">
        <v>26</v>
      </c>
      <c r="C8" t="s">
        <v>80</v>
      </c>
      <c r="D8" s="7">
        <v>2.3529411764705901</v>
      </c>
      <c r="E8" s="30">
        <v>4.5394613960482999E-2</v>
      </c>
    </row>
    <row r="9" spans="2:5" x14ac:dyDescent="0.25">
      <c r="B9" t="s">
        <v>55</v>
      </c>
      <c r="C9" t="s">
        <v>80</v>
      </c>
      <c r="D9" s="7">
        <v>2.2736842105263202</v>
      </c>
      <c r="E9" s="30">
        <v>5.9282108674803399E-3</v>
      </c>
    </row>
    <row r="10" spans="2:5" x14ac:dyDescent="0.25">
      <c r="B10" t="s">
        <v>47</v>
      </c>
      <c r="C10" t="s">
        <v>80</v>
      </c>
      <c r="D10" s="7">
        <v>2.0829787234042598</v>
      </c>
      <c r="E10" s="33">
        <v>1.86799110111402E-2</v>
      </c>
    </row>
    <row r="11" spans="2:5" x14ac:dyDescent="0.25">
      <c r="B11" t="s">
        <v>52</v>
      </c>
      <c r="C11" t="s">
        <v>80</v>
      </c>
      <c r="D11" s="7">
        <v>1.8942881500426301</v>
      </c>
      <c r="E11" s="32">
        <v>0.109068074550131</v>
      </c>
    </row>
    <row r="12" spans="2:5" x14ac:dyDescent="0.25">
      <c r="B12" t="s">
        <v>22</v>
      </c>
      <c r="C12" t="s">
        <v>80</v>
      </c>
      <c r="D12" s="7">
        <v>1.8392141138733</v>
      </c>
      <c r="E12" s="33">
        <v>3.5088054657339399E-2</v>
      </c>
    </row>
    <row r="13" spans="2:5" x14ac:dyDescent="0.25">
      <c r="B13" t="s">
        <v>30</v>
      </c>
      <c r="C13" t="s">
        <v>80</v>
      </c>
      <c r="D13" s="7">
        <v>1.60869565217391</v>
      </c>
      <c r="E13" s="32">
        <v>0.160283196841571</v>
      </c>
    </row>
    <row r="14" spans="2:5" x14ac:dyDescent="0.25">
      <c r="B14" t="s">
        <v>18</v>
      </c>
      <c r="C14" t="s">
        <v>80</v>
      </c>
      <c r="D14" s="7">
        <v>1.56</v>
      </c>
      <c r="E14" s="32">
        <v>0.23763175893333599</v>
      </c>
    </row>
    <row r="15" spans="2:5" x14ac:dyDescent="0.25">
      <c r="B15" t="s">
        <v>45</v>
      </c>
      <c r="C15" t="s">
        <v>80</v>
      </c>
      <c r="D15" s="7">
        <v>1.4640522875816999</v>
      </c>
      <c r="E15" s="32">
        <v>0.18950434806886601</v>
      </c>
    </row>
    <row r="16" spans="2:5" x14ac:dyDescent="0.25">
      <c r="B16" t="s">
        <v>7</v>
      </c>
      <c r="C16" t="s">
        <v>113</v>
      </c>
      <c r="D16" s="7">
        <v>8.8886337543054008</v>
      </c>
      <c r="E16" s="30">
        <v>2.2330195082860801E-10</v>
      </c>
    </row>
    <row r="17" spans="2:5" x14ac:dyDescent="0.25">
      <c r="B17" t="s">
        <v>37</v>
      </c>
      <c r="C17" t="s">
        <v>113</v>
      </c>
      <c r="D17" s="7">
        <v>5.2908163265306101</v>
      </c>
      <c r="E17" s="30">
        <v>5.88445306109338E-8</v>
      </c>
    </row>
    <row r="18" spans="2:5" x14ac:dyDescent="0.25">
      <c r="B18" t="s">
        <v>4</v>
      </c>
      <c r="C18" t="s">
        <v>113</v>
      </c>
      <c r="D18" s="7">
        <v>4.5143540669856499</v>
      </c>
      <c r="E18" s="30">
        <v>2.5760416238814999E-5</v>
      </c>
    </row>
    <row r="19" spans="2:5" x14ac:dyDescent="0.25">
      <c r="B19" t="s">
        <v>8</v>
      </c>
      <c r="C19" t="s">
        <v>113</v>
      </c>
      <c r="D19" s="7">
        <v>3.4655612244898002</v>
      </c>
      <c r="E19" s="30">
        <v>2.1890093816042499E-3</v>
      </c>
    </row>
    <row r="20" spans="2:5" x14ac:dyDescent="0.25">
      <c r="B20" t="s">
        <v>16</v>
      </c>
      <c r="C20" t="s">
        <v>113</v>
      </c>
      <c r="D20" s="7">
        <v>2.5601173020527899</v>
      </c>
      <c r="E20" s="30">
        <v>5.71465084366337E-3</v>
      </c>
    </row>
    <row r="21" spans="2:5" x14ac:dyDescent="0.25">
      <c r="B21" t="s">
        <v>15</v>
      </c>
      <c r="C21" t="s">
        <v>113</v>
      </c>
      <c r="D21" s="7">
        <v>2.5407149950347598</v>
      </c>
      <c r="E21" s="30">
        <v>2.3208907705495698E-3</v>
      </c>
    </row>
    <row r="22" spans="2:5" x14ac:dyDescent="0.25">
      <c r="B22" t="s">
        <v>50</v>
      </c>
      <c r="C22" t="s">
        <v>113</v>
      </c>
      <c r="D22" s="7">
        <v>2.3029556650246299</v>
      </c>
      <c r="E22" s="33">
        <v>5.3335498969150102E-2</v>
      </c>
    </row>
    <row r="23" spans="2:5" x14ac:dyDescent="0.25">
      <c r="B23" t="s">
        <v>20</v>
      </c>
      <c r="C23" t="s">
        <v>113</v>
      </c>
      <c r="D23" s="7">
        <v>2.17441860465116</v>
      </c>
      <c r="E23" s="33">
        <v>1.7858424461579401E-2</v>
      </c>
    </row>
    <row r="24" spans="2:5" x14ac:dyDescent="0.25">
      <c r="B24" t="s">
        <v>5</v>
      </c>
      <c r="C24" t="s">
        <v>113</v>
      </c>
      <c r="D24" s="7">
        <v>1.8298048982980499</v>
      </c>
      <c r="E24" s="33">
        <v>3.8298194495017097E-2</v>
      </c>
    </row>
    <row r="25" spans="2:5" x14ac:dyDescent="0.25">
      <c r="B25" t="s">
        <v>62</v>
      </c>
      <c r="C25" t="s">
        <v>113</v>
      </c>
      <c r="D25" s="7">
        <v>1.71057655593738</v>
      </c>
      <c r="E25" s="33">
        <v>6.3564468597452295E-2</v>
      </c>
    </row>
    <row r="26" spans="2:5" x14ac:dyDescent="0.25">
      <c r="B26" t="s">
        <v>60</v>
      </c>
      <c r="C26" t="s">
        <v>113</v>
      </c>
      <c r="D26" s="7">
        <v>1.2178571428571401</v>
      </c>
      <c r="E26" s="32">
        <v>0.51396981756445403</v>
      </c>
    </row>
    <row r="27" spans="2:5" x14ac:dyDescent="0.25">
      <c r="B27" t="s">
        <v>61</v>
      </c>
      <c r="C27" t="s">
        <v>113</v>
      </c>
      <c r="D27" s="7">
        <v>1.19667260843731</v>
      </c>
      <c r="E27" s="32">
        <v>0.65518124720941096</v>
      </c>
    </row>
    <row r="28" spans="2:5" x14ac:dyDescent="0.25">
      <c r="B28" t="s">
        <v>48</v>
      </c>
      <c r="C28" t="s">
        <v>113</v>
      </c>
      <c r="D28" s="7">
        <v>1.16165413533835</v>
      </c>
      <c r="E28" s="32">
        <v>0.76067304966955296</v>
      </c>
    </row>
    <row r="29" spans="2:5" x14ac:dyDescent="0.25">
      <c r="B29" t="s">
        <v>2</v>
      </c>
      <c r="C29" t="s">
        <v>113</v>
      </c>
      <c r="D29" s="7">
        <v>1.10407239819005</v>
      </c>
      <c r="E29" s="32">
        <v>0.93001858888573197</v>
      </c>
    </row>
    <row r="30" spans="2:5" x14ac:dyDescent="0.25">
      <c r="B30" t="s">
        <v>43</v>
      </c>
      <c r="C30" t="s">
        <v>113</v>
      </c>
      <c r="D30" s="7">
        <v>0.547085201793722</v>
      </c>
      <c r="E30" s="32">
        <v>0.62478601769790498</v>
      </c>
    </row>
    <row r="31" spans="2:5" x14ac:dyDescent="0.25">
      <c r="B31" t="s">
        <v>42</v>
      </c>
      <c r="C31" t="s">
        <v>113</v>
      </c>
      <c r="D31" s="7">
        <v>0.36140350877193</v>
      </c>
      <c r="E31" s="32">
        <v>0.17921612882417701</v>
      </c>
    </row>
    <row r="32" spans="2:5" x14ac:dyDescent="0.25">
      <c r="B32" t="s">
        <v>19</v>
      </c>
      <c r="C32" t="s">
        <v>81</v>
      </c>
      <c r="D32" s="7">
        <v>8.0313852813852797</v>
      </c>
      <c r="E32" s="30">
        <v>4.7184675066662799E-11</v>
      </c>
    </row>
    <row r="33" spans="2:5" x14ac:dyDescent="0.25">
      <c r="B33" t="s">
        <v>27</v>
      </c>
      <c r="C33" t="s">
        <v>81</v>
      </c>
      <c r="D33" s="7">
        <v>6.6703601108033199</v>
      </c>
      <c r="E33" s="30">
        <v>1.74900961503131E-9</v>
      </c>
    </row>
    <row r="34" spans="2:5" x14ac:dyDescent="0.25">
      <c r="B34" t="s">
        <v>36</v>
      </c>
      <c r="C34" t="s">
        <v>81</v>
      </c>
      <c r="D34" s="7">
        <v>5.9084745762711899</v>
      </c>
      <c r="E34" s="30">
        <v>1.12953340001412E-8</v>
      </c>
    </row>
    <row r="35" spans="2:5" x14ac:dyDescent="0.25">
      <c r="B35" t="s">
        <v>53</v>
      </c>
      <c r="C35" t="s">
        <v>81</v>
      </c>
      <c r="D35" s="7">
        <v>5.4019607843137303</v>
      </c>
      <c r="E35" s="33">
        <v>3.3687703273096702E-8</v>
      </c>
    </row>
    <row r="36" spans="2:5" x14ac:dyDescent="0.25">
      <c r="B36" t="s">
        <v>34</v>
      </c>
      <c r="C36" t="s">
        <v>81</v>
      </c>
      <c r="D36" s="7">
        <v>5</v>
      </c>
      <c r="E36" s="33">
        <v>1.3464865972335101E-7</v>
      </c>
    </row>
    <row r="37" spans="2:5" x14ac:dyDescent="0.25">
      <c r="B37" t="s">
        <v>46</v>
      </c>
      <c r="C37" t="s">
        <v>81</v>
      </c>
      <c r="D37" s="7">
        <v>4.6753246753246804</v>
      </c>
      <c r="E37" s="33">
        <v>3.9565673637342099E-7</v>
      </c>
    </row>
    <row r="38" spans="2:5" x14ac:dyDescent="0.25">
      <c r="B38" t="s">
        <v>59</v>
      </c>
      <c r="C38" t="s">
        <v>81</v>
      </c>
      <c r="D38" s="7">
        <v>4.3456790123456797</v>
      </c>
      <c r="E38" s="33">
        <v>2.5587844830604601E-6</v>
      </c>
    </row>
    <row r="39" spans="2:5" x14ac:dyDescent="0.25">
      <c r="B39" t="s">
        <v>21</v>
      </c>
      <c r="C39" t="s">
        <v>81</v>
      </c>
      <c r="D39" s="7">
        <v>4.1739130434782599</v>
      </c>
      <c r="E39" s="33">
        <v>2.1055276578944899E-6</v>
      </c>
    </row>
    <row r="40" spans="2:5" x14ac:dyDescent="0.25">
      <c r="B40" t="s">
        <v>57</v>
      </c>
      <c r="C40" t="s">
        <v>81</v>
      </c>
      <c r="D40" s="7">
        <v>4.1739130434782599</v>
      </c>
      <c r="E40" s="33">
        <v>2.1055276578944899E-6</v>
      </c>
    </row>
    <row r="41" spans="2:5" x14ac:dyDescent="0.25">
      <c r="B41" t="s">
        <v>39</v>
      </c>
      <c r="C41" t="s">
        <v>81</v>
      </c>
      <c r="D41" s="7">
        <v>4.15625</v>
      </c>
      <c r="E41" s="33">
        <v>8.7086206663009001E-6</v>
      </c>
    </row>
    <row r="42" spans="2:5" x14ac:dyDescent="0.25">
      <c r="B42" t="s">
        <v>58</v>
      </c>
      <c r="C42" t="s">
        <v>81</v>
      </c>
      <c r="D42" s="7">
        <v>3.8290043290043299</v>
      </c>
      <c r="E42" s="33">
        <v>1.19937234580298E-5</v>
      </c>
    </row>
    <row r="43" spans="2:5" x14ac:dyDescent="0.25">
      <c r="B43" t="s">
        <v>35</v>
      </c>
      <c r="C43" t="s">
        <v>81</v>
      </c>
      <c r="D43" s="7">
        <v>3.3877005347593601</v>
      </c>
      <c r="E43" s="33">
        <v>6.5263596678439095E-5</v>
      </c>
    </row>
    <row r="44" spans="2:5" x14ac:dyDescent="0.25">
      <c r="B44" t="s">
        <v>13</v>
      </c>
      <c r="C44" t="s">
        <v>81</v>
      </c>
      <c r="D44" s="7">
        <v>2.8875000000000002</v>
      </c>
      <c r="E44" s="33">
        <v>9.8178706823232997E-4</v>
      </c>
    </row>
    <row r="45" spans="2:5" x14ac:dyDescent="0.25">
      <c r="B45" t="s">
        <v>14</v>
      </c>
      <c r="C45" t="s">
        <v>81</v>
      </c>
      <c r="D45" s="7">
        <v>2.8292410714285698</v>
      </c>
      <c r="E45" s="33">
        <v>4.6741732002918298E-4</v>
      </c>
    </row>
    <row r="46" spans="2:5" x14ac:dyDescent="0.25">
      <c r="B46" t="s">
        <v>33</v>
      </c>
      <c r="C46" t="s">
        <v>81</v>
      </c>
      <c r="D46" s="7">
        <v>2.4873225152129801</v>
      </c>
      <c r="E46" s="33">
        <v>3.7514673074648102E-3</v>
      </c>
    </row>
    <row r="47" spans="2:5" x14ac:dyDescent="0.25">
      <c r="B47" t="s">
        <v>3</v>
      </c>
      <c r="C47" t="s">
        <v>81</v>
      </c>
      <c r="D47" s="7">
        <v>2.41595441595442</v>
      </c>
      <c r="E47" s="33">
        <v>6.3032335793379898E-2</v>
      </c>
    </row>
    <row r="48" spans="2:5" x14ac:dyDescent="0.25">
      <c r="B48" t="s">
        <v>56</v>
      </c>
      <c r="C48" t="s">
        <v>81</v>
      </c>
      <c r="D48" s="7">
        <v>2.2608695652173898</v>
      </c>
      <c r="E48" s="33">
        <v>5.2525249746121303E-3</v>
      </c>
    </row>
    <row r="49" spans="2:5" x14ac:dyDescent="0.25">
      <c r="B49" t="s">
        <v>40</v>
      </c>
      <c r="C49" t="s">
        <v>81</v>
      </c>
      <c r="D49" s="7">
        <v>2.2312925170067999</v>
      </c>
      <c r="E49" s="33">
        <v>7.42275816157968E-3</v>
      </c>
    </row>
    <row r="50" spans="2:5" x14ac:dyDescent="0.25">
      <c r="B50" t="s">
        <v>12</v>
      </c>
      <c r="C50" t="s">
        <v>81</v>
      </c>
      <c r="D50" s="7">
        <v>2.00844238075137</v>
      </c>
      <c r="E50" s="33">
        <v>1.80820376180197E-2</v>
      </c>
    </row>
    <row r="51" spans="2:5" x14ac:dyDescent="0.25">
      <c r="B51" t="s">
        <v>41</v>
      </c>
      <c r="C51" t="s">
        <v>81</v>
      </c>
      <c r="D51" s="7">
        <v>1.7674418604651201</v>
      </c>
      <c r="E51" s="33">
        <v>7.6911006830308201E-2</v>
      </c>
    </row>
    <row r="52" spans="2:5" x14ac:dyDescent="0.25">
      <c r="B52" t="s">
        <v>9</v>
      </c>
      <c r="C52" t="s">
        <v>81</v>
      </c>
      <c r="D52" s="7">
        <v>1.6277641277641299</v>
      </c>
      <c r="E52" s="32">
        <v>0.101416015924179</v>
      </c>
    </row>
    <row r="53" spans="2:5" x14ac:dyDescent="0.25">
      <c r="B53" t="s">
        <v>24</v>
      </c>
      <c r="C53" t="s">
        <v>81</v>
      </c>
      <c r="D53" s="7">
        <v>1.42036645525018</v>
      </c>
      <c r="E53" s="32">
        <v>0.22489785406155</v>
      </c>
    </row>
    <row r="54" spans="2:5" x14ac:dyDescent="0.25">
      <c r="B54" t="s">
        <v>44</v>
      </c>
      <c r="C54" t="s">
        <v>81</v>
      </c>
      <c r="D54" s="7">
        <v>1.21311475409836</v>
      </c>
      <c r="E54" s="32">
        <v>0.86814705439885498</v>
      </c>
    </row>
  </sheetData>
  <autoFilter ref="B2:E2">
    <sortState ref="B3:E54">
      <sortCondition ref="C2:C54"/>
    </sortState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54"/>
  <sheetViews>
    <sheetView topLeftCell="A28" zoomScale="110" zoomScaleNormal="110" workbookViewId="0">
      <selection activeCell="H51" sqref="H51"/>
    </sheetView>
  </sheetViews>
  <sheetFormatPr baseColWidth="10" defaultRowHeight="15.75" x14ac:dyDescent="0.25"/>
  <cols>
    <col min="2" max="2" width="11.875" bestFit="1" customWidth="1"/>
    <col min="3" max="3" width="34.875" bestFit="1" customWidth="1"/>
    <col min="4" max="4" width="10.875" style="7"/>
    <col min="5" max="5" width="10.875" style="30"/>
  </cols>
  <sheetData>
    <row r="2" spans="2:8" x14ac:dyDescent="0.25">
      <c r="B2" s="6" t="s">
        <v>63</v>
      </c>
      <c r="C2" s="6" t="s">
        <v>86</v>
      </c>
      <c r="D2" s="12" t="s">
        <v>84</v>
      </c>
      <c r="E2" s="31" t="s">
        <v>85</v>
      </c>
    </row>
    <row r="3" spans="2:8" x14ac:dyDescent="0.25">
      <c r="B3" t="s">
        <v>52</v>
      </c>
      <c r="C3" t="s">
        <v>80</v>
      </c>
      <c r="D3" s="7">
        <v>10.9411764705882</v>
      </c>
      <c r="E3" s="30">
        <v>1.01748739195588E-2</v>
      </c>
      <c r="H3" s="30"/>
    </row>
    <row r="4" spans="2:8" x14ac:dyDescent="0.25">
      <c r="B4" t="s">
        <v>23</v>
      </c>
      <c r="C4" t="s">
        <v>80</v>
      </c>
      <c r="D4" s="7">
        <v>8.3193277310924394</v>
      </c>
      <c r="E4" s="30">
        <v>1.51084641588174E-6</v>
      </c>
      <c r="H4" s="30"/>
    </row>
    <row r="5" spans="2:8" x14ac:dyDescent="0.25">
      <c r="B5" t="s">
        <v>30</v>
      </c>
      <c r="C5" t="s">
        <v>80</v>
      </c>
      <c r="D5" s="7">
        <v>3.75</v>
      </c>
      <c r="E5" s="30">
        <v>2.2475917136749599E-2</v>
      </c>
      <c r="H5" s="30"/>
    </row>
    <row r="6" spans="2:8" x14ac:dyDescent="0.25">
      <c r="B6" t="s">
        <v>54</v>
      </c>
      <c r="C6" t="s">
        <v>80</v>
      </c>
      <c r="D6" s="7">
        <v>2.5477941176470602</v>
      </c>
      <c r="E6" s="30">
        <v>8.9329423208938594E-3</v>
      </c>
      <c r="H6" s="30"/>
    </row>
    <row r="7" spans="2:8" x14ac:dyDescent="0.25">
      <c r="B7" t="s">
        <v>55</v>
      </c>
      <c r="C7" t="s">
        <v>80</v>
      </c>
      <c r="D7" s="7">
        <v>2.32164179104478</v>
      </c>
      <c r="E7" s="30">
        <v>1.91217308984593E-2</v>
      </c>
      <c r="H7" s="30"/>
    </row>
    <row r="8" spans="2:8" x14ac:dyDescent="0.25">
      <c r="B8" t="s">
        <v>11</v>
      </c>
      <c r="C8" t="s">
        <v>80</v>
      </c>
      <c r="D8" s="7">
        <v>2.3063186813186798</v>
      </c>
      <c r="E8" s="30">
        <v>2.1135612874632202E-2</v>
      </c>
      <c r="H8" s="30"/>
    </row>
    <row r="9" spans="2:8" x14ac:dyDescent="0.25">
      <c r="B9" t="s">
        <v>22</v>
      </c>
      <c r="C9" t="s">
        <v>80</v>
      </c>
      <c r="D9" s="7">
        <v>2.2999999999999998</v>
      </c>
      <c r="E9" s="30">
        <v>3.3303969550782402E-2</v>
      </c>
      <c r="H9" s="30"/>
    </row>
    <row r="10" spans="2:8" x14ac:dyDescent="0.25">
      <c r="B10" t="s">
        <v>45</v>
      </c>
      <c r="C10" t="s">
        <v>80</v>
      </c>
      <c r="D10" s="7">
        <v>2.12822207534699</v>
      </c>
      <c r="E10" s="33">
        <v>3.3545067465419E-2</v>
      </c>
      <c r="H10" s="33"/>
    </row>
    <row r="11" spans="2:8" x14ac:dyDescent="0.25">
      <c r="B11" t="s">
        <v>28</v>
      </c>
      <c r="C11" t="s">
        <v>80</v>
      </c>
      <c r="D11" s="7">
        <v>2.0833333333333299</v>
      </c>
      <c r="E11" s="33">
        <v>4.9263690724935298E-2</v>
      </c>
      <c r="F11" s="33"/>
      <c r="H11" s="32"/>
    </row>
    <row r="12" spans="2:8" x14ac:dyDescent="0.25">
      <c r="B12" t="s">
        <v>26</v>
      </c>
      <c r="C12" t="s">
        <v>80</v>
      </c>
      <c r="D12" s="7">
        <v>1.9689795918367301</v>
      </c>
      <c r="E12" s="33">
        <v>7.8940099821811299E-2</v>
      </c>
      <c r="F12" s="33"/>
      <c r="H12" s="33"/>
    </row>
    <row r="13" spans="2:8" x14ac:dyDescent="0.25">
      <c r="B13" t="s">
        <v>47</v>
      </c>
      <c r="C13" t="s">
        <v>80</v>
      </c>
      <c r="D13" s="7">
        <v>1.9061509194673401</v>
      </c>
      <c r="E13" s="33">
        <v>6.9414056409830796E-2</v>
      </c>
      <c r="F13" s="33"/>
      <c r="H13" s="32"/>
    </row>
    <row r="14" spans="2:8" x14ac:dyDescent="0.25">
      <c r="B14" t="s">
        <v>18</v>
      </c>
      <c r="C14" t="s">
        <v>80</v>
      </c>
      <c r="D14" s="7">
        <v>1.8989898989898999</v>
      </c>
      <c r="E14" s="32">
        <v>0.27919027613125702</v>
      </c>
      <c r="H14" s="32"/>
    </row>
    <row r="15" spans="2:8" x14ac:dyDescent="0.25">
      <c r="B15" t="s">
        <v>17</v>
      </c>
      <c r="C15" t="s">
        <v>80</v>
      </c>
      <c r="D15" s="7">
        <v>1.53159041394336</v>
      </c>
      <c r="E15" s="32">
        <v>0.22743385695459301</v>
      </c>
      <c r="H15" s="32"/>
    </row>
    <row r="16" spans="2:8" x14ac:dyDescent="0.25">
      <c r="B16" t="s">
        <v>7</v>
      </c>
      <c r="C16" t="s">
        <v>113</v>
      </c>
      <c r="D16" s="7">
        <v>6.7916666666666696</v>
      </c>
      <c r="E16" s="30">
        <v>5.3137136346898598E-6</v>
      </c>
      <c r="H16" s="30"/>
    </row>
    <row r="17" spans="2:8" x14ac:dyDescent="0.25">
      <c r="B17" t="s">
        <v>4</v>
      </c>
      <c r="C17" t="s">
        <v>113</v>
      </c>
      <c r="D17" s="7">
        <v>3.3461538461538498</v>
      </c>
      <c r="E17" s="30">
        <v>3.9386100718246898E-3</v>
      </c>
      <c r="H17" s="30"/>
    </row>
    <row r="18" spans="2:8" x14ac:dyDescent="0.25">
      <c r="B18" t="s">
        <v>37</v>
      </c>
      <c r="C18" t="s">
        <v>113</v>
      </c>
      <c r="D18" s="7">
        <v>3.1705685618729098</v>
      </c>
      <c r="E18" s="30">
        <v>1.73964910235147E-3</v>
      </c>
      <c r="H18" s="30"/>
    </row>
    <row r="19" spans="2:8" x14ac:dyDescent="0.25">
      <c r="B19" t="s">
        <v>15</v>
      </c>
      <c r="C19" t="s">
        <v>113</v>
      </c>
      <c r="D19" s="7">
        <v>2.8693181818181799</v>
      </c>
      <c r="E19" s="30">
        <v>4.53332569368331E-3</v>
      </c>
      <c r="H19" s="30"/>
    </row>
    <row r="20" spans="2:8" x14ac:dyDescent="0.25">
      <c r="B20" t="s">
        <v>8</v>
      </c>
      <c r="C20" t="s">
        <v>113</v>
      </c>
      <c r="D20" s="7">
        <v>2.4181818181818202</v>
      </c>
      <c r="E20" s="30">
        <v>6.3266966698909702E-2</v>
      </c>
      <c r="H20" s="30"/>
    </row>
    <row r="21" spans="2:8" x14ac:dyDescent="0.25">
      <c r="B21" t="s">
        <v>16</v>
      </c>
      <c r="C21" t="s">
        <v>113</v>
      </c>
      <c r="D21" s="7">
        <v>2.3603238866396801</v>
      </c>
      <c r="E21" s="30">
        <v>3.2009203270344101E-2</v>
      </c>
      <c r="H21" s="30"/>
    </row>
    <row r="22" spans="2:8" x14ac:dyDescent="0.25">
      <c r="B22" t="s">
        <v>20</v>
      </c>
      <c r="C22" t="s">
        <v>113</v>
      </c>
      <c r="D22" s="7">
        <v>2.1429577464788698</v>
      </c>
      <c r="E22" s="33">
        <v>3.3480524454138898E-2</v>
      </c>
      <c r="H22" s="33"/>
    </row>
    <row r="23" spans="2:8" x14ac:dyDescent="0.25">
      <c r="B23" t="s">
        <v>5</v>
      </c>
      <c r="C23" t="s">
        <v>113</v>
      </c>
      <c r="D23" s="7">
        <v>1.8721804511278199</v>
      </c>
      <c r="E23" s="33">
        <v>7.7420663210523502E-2</v>
      </c>
      <c r="H23" s="33"/>
    </row>
    <row r="24" spans="2:8" x14ac:dyDescent="0.25">
      <c r="B24" t="s">
        <v>50</v>
      </c>
      <c r="C24" t="s">
        <v>113</v>
      </c>
      <c r="D24" s="7">
        <v>1.72182741116751</v>
      </c>
      <c r="E24" s="32">
        <v>0.28208124933607798</v>
      </c>
      <c r="H24" s="33"/>
    </row>
    <row r="25" spans="2:8" x14ac:dyDescent="0.25">
      <c r="B25" t="s">
        <v>62</v>
      </c>
      <c r="C25" t="s">
        <v>113</v>
      </c>
      <c r="D25" s="7">
        <v>1.44957983193277</v>
      </c>
      <c r="E25" s="32">
        <v>0.29365967092008799</v>
      </c>
      <c r="H25" s="33"/>
    </row>
    <row r="26" spans="2:8" x14ac:dyDescent="0.25">
      <c r="B26" t="s">
        <v>61</v>
      </c>
      <c r="C26" t="s">
        <v>113</v>
      </c>
      <c r="D26" s="7">
        <v>1.2923076923076899</v>
      </c>
      <c r="E26" s="32">
        <v>0.61494448223369602</v>
      </c>
      <c r="H26" s="32"/>
    </row>
    <row r="27" spans="2:8" x14ac:dyDescent="0.25">
      <c r="B27" t="s">
        <v>48</v>
      </c>
      <c r="C27" t="s">
        <v>113</v>
      </c>
      <c r="D27" s="7">
        <v>1.1620971620971601</v>
      </c>
      <c r="E27" s="32">
        <v>0.67316619282151302</v>
      </c>
      <c r="H27" s="32"/>
    </row>
    <row r="28" spans="2:8" x14ac:dyDescent="0.25">
      <c r="B28" t="s">
        <v>2</v>
      </c>
      <c r="C28" t="s">
        <v>113</v>
      </c>
      <c r="D28" s="7">
        <v>1.0417582417582401</v>
      </c>
      <c r="E28" s="32">
        <v>0.958216308417697</v>
      </c>
      <c r="H28" s="32"/>
    </row>
    <row r="29" spans="2:8" x14ac:dyDescent="0.25">
      <c r="B29" t="s">
        <v>42</v>
      </c>
      <c r="C29" t="s">
        <v>113</v>
      </c>
      <c r="D29" s="7">
        <v>0.96428571428571397</v>
      </c>
      <c r="E29" s="32">
        <v>0.97323292041387599</v>
      </c>
      <c r="H29" s="32"/>
    </row>
    <row r="30" spans="2:8" x14ac:dyDescent="0.25">
      <c r="B30" t="s">
        <v>60</v>
      </c>
      <c r="C30" t="s">
        <v>113</v>
      </c>
      <c r="D30" s="7">
        <v>0.92881944444444497</v>
      </c>
      <c r="E30" s="32">
        <v>0.88566296394844601</v>
      </c>
      <c r="H30" s="32"/>
    </row>
    <row r="31" spans="2:8" x14ac:dyDescent="0.25">
      <c r="B31" t="s">
        <v>43</v>
      </c>
      <c r="C31" t="s">
        <v>113</v>
      </c>
      <c r="D31" s="7">
        <v>0.29032258064516098</v>
      </c>
      <c r="E31" s="32">
        <v>0.31766274557695101</v>
      </c>
      <c r="H31" s="32"/>
    </row>
    <row r="32" spans="2:8" x14ac:dyDescent="0.25">
      <c r="B32" t="s">
        <v>27</v>
      </c>
      <c r="C32" t="s">
        <v>81</v>
      </c>
      <c r="D32" s="7">
        <v>7.6913580246913602</v>
      </c>
      <c r="E32" s="30">
        <v>5.6674342517419295E-7</v>
      </c>
      <c r="H32" s="30"/>
    </row>
    <row r="33" spans="2:8" x14ac:dyDescent="0.25">
      <c r="B33" t="s">
        <v>21</v>
      </c>
      <c r="C33" t="s">
        <v>81</v>
      </c>
      <c r="D33" s="7">
        <v>6.4559023066485803</v>
      </c>
      <c r="E33" s="30">
        <v>1.4410248255325201E-6</v>
      </c>
      <c r="H33" s="30"/>
    </row>
    <row r="34" spans="2:8" x14ac:dyDescent="0.25">
      <c r="B34" t="s">
        <v>19</v>
      </c>
      <c r="C34" t="s">
        <v>81</v>
      </c>
      <c r="D34" s="7">
        <v>5.5626566416040104</v>
      </c>
      <c r="E34" s="30">
        <v>3.7335005892332901E-6</v>
      </c>
      <c r="H34" s="30"/>
    </row>
    <row r="35" spans="2:8" x14ac:dyDescent="0.25">
      <c r="B35" t="s">
        <v>36</v>
      </c>
      <c r="C35" t="s">
        <v>81</v>
      </c>
      <c r="D35" s="7">
        <v>5.5151515151515103</v>
      </c>
      <c r="E35" s="33">
        <v>9.3287521190581192E-6</v>
      </c>
      <c r="H35" s="33"/>
    </row>
    <row r="36" spans="2:8" x14ac:dyDescent="0.25">
      <c r="B36" t="s">
        <v>53</v>
      </c>
      <c r="C36" t="s">
        <v>81</v>
      </c>
      <c r="D36" s="7">
        <v>5.2544378698224898</v>
      </c>
      <c r="E36" s="33">
        <v>8.8336950982476898E-6</v>
      </c>
      <c r="H36" s="33"/>
    </row>
    <row r="37" spans="2:8" x14ac:dyDescent="0.25">
      <c r="B37" t="s">
        <v>59</v>
      </c>
      <c r="C37" t="s">
        <v>81</v>
      </c>
      <c r="D37" s="7">
        <v>4.4401294498381896</v>
      </c>
      <c r="E37" s="33">
        <v>2.2562843803730599E-4</v>
      </c>
      <c r="H37" s="33"/>
    </row>
    <row r="38" spans="2:8" x14ac:dyDescent="0.25">
      <c r="B38" t="s">
        <v>58</v>
      </c>
      <c r="C38" t="s">
        <v>81</v>
      </c>
      <c r="D38" s="7">
        <v>4.0918604651162802</v>
      </c>
      <c r="E38" s="33">
        <v>1.4011525782117799E-4</v>
      </c>
      <c r="H38" s="33"/>
    </row>
    <row r="39" spans="2:8" x14ac:dyDescent="0.25">
      <c r="B39" t="s">
        <v>34</v>
      </c>
      <c r="C39" t="s">
        <v>81</v>
      </c>
      <c r="D39" s="7">
        <v>4.0848214285714297</v>
      </c>
      <c r="E39" s="33">
        <v>1.3274002306294401E-3</v>
      </c>
      <c r="H39" s="33"/>
    </row>
    <row r="40" spans="2:8" x14ac:dyDescent="0.25">
      <c r="B40" t="s">
        <v>35</v>
      </c>
      <c r="C40" t="s">
        <v>81</v>
      </c>
      <c r="D40" s="7">
        <v>4.0192307692307701</v>
      </c>
      <c r="E40" s="33">
        <v>1.3233328141842399E-4</v>
      </c>
      <c r="H40" s="33"/>
    </row>
    <row r="41" spans="2:8" x14ac:dyDescent="0.25">
      <c r="B41" t="s">
        <v>39</v>
      </c>
      <c r="C41" t="s">
        <v>81</v>
      </c>
      <c r="D41" s="7">
        <v>3.9073359073359102</v>
      </c>
      <c r="E41" s="33">
        <v>1.9794887129322801E-4</v>
      </c>
      <c r="H41" s="33"/>
    </row>
    <row r="42" spans="2:8" x14ac:dyDescent="0.25">
      <c r="B42" t="s">
        <v>57</v>
      </c>
      <c r="C42" t="s">
        <v>81</v>
      </c>
      <c r="D42" s="7">
        <v>3.8945233265720098</v>
      </c>
      <c r="E42" s="33">
        <v>1.7512101067875999E-4</v>
      </c>
      <c r="H42" s="33"/>
    </row>
    <row r="43" spans="2:8" x14ac:dyDescent="0.25">
      <c r="B43" t="s">
        <v>14</v>
      </c>
      <c r="C43" t="s">
        <v>81</v>
      </c>
      <c r="D43" s="7">
        <v>3.39096774193548</v>
      </c>
      <c r="E43" s="33">
        <v>2.2786348165815501E-3</v>
      </c>
      <c r="H43" s="33"/>
    </row>
    <row r="44" spans="2:8" x14ac:dyDescent="0.25">
      <c r="B44" t="s">
        <v>33</v>
      </c>
      <c r="C44" t="s">
        <v>81</v>
      </c>
      <c r="D44" s="7">
        <v>3.1166253101737</v>
      </c>
      <c r="E44" s="33">
        <v>2.0306067777015701E-3</v>
      </c>
      <c r="H44" s="33"/>
    </row>
    <row r="45" spans="2:8" x14ac:dyDescent="0.25">
      <c r="B45" t="s">
        <v>13</v>
      </c>
      <c r="C45" t="s">
        <v>81</v>
      </c>
      <c r="D45" s="7">
        <v>2.8498023715415002</v>
      </c>
      <c r="E45" s="33">
        <v>5.5313105203300596E-3</v>
      </c>
      <c r="H45" s="33"/>
    </row>
    <row r="46" spans="2:8" x14ac:dyDescent="0.25">
      <c r="B46" t="s">
        <v>46</v>
      </c>
      <c r="C46" t="s">
        <v>81</v>
      </c>
      <c r="D46" s="7">
        <v>2.8409810126582302</v>
      </c>
      <c r="E46" s="33">
        <v>3.5983086885127001E-3</v>
      </c>
      <c r="H46" s="33"/>
    </row>
    <row r="47" spans="2:8" x14ac:dyDescent="0.25">
      <c r="B47" t="s">
        <v>24</v>
      </c>
      <c r="C47" t="s">
        <v>81</v>
      </c>
      <c r="D47" s="7">
        <v>2.6691176470588198</v>
      </c>
      <c r="E47" s="33">
        <v>0.161567801602855</v>
      </c>
      <c r="H47" s="33"/>
    </row>
    <row r="48" spans="2:8" x14ac:dyDescent="0.25">
      <c r="B48" t="s">
        <v>12</v>
      </c>
      <c r="C48" t="s">
        <v>81</v>
      </c>
      <c r="D48" s="7">
        <v>2.49689440993789</v>
      </c>
      <c r="E48" s="33">
        <v>1.45642083300669E-2</v>
      </c>
      <c r="H48" s="33"/>
    </row>
    <row r="49" spans="2:8" x14ac:dyDescent="0.25">
      <c r="B49" t="s">
        <v>40</v>
      </c>
      <c r="C49" t="s">
        <v>81</v>
      </c>
      <c r="D49" s="7">
        <v>2.1326259946949602</v>
      </c>
      <c r="E49" s="33">
        <v>3.9040784249413103E-2</v>
      </c>
      <c r="H49" s="33"/>
    </row>
    <row r="50" spans="2:8" x14ac:dyDescent="0.25">
      <c r="B50" t="s">
        <v>9</v>
      </c>
      <c r="C50" t="s">
        <v>81</v>
      </c>
      <c r="D50" s="7">
        <v>1.81209781209781</v>
      </c>
      <c r="E50" s="33">
        <v>9.8296183628223302E-2</v>
      </c>
      <c r="H50" s="33"/>
    </row>
    <row r="51" spans="2:8" x14ac:dyDescent="0.25">
      <c r="B51" t="s">
        <v>56</v>
      </c>
      <c r="C51" t="s">
        <v>81</v>
      </c>
      <c r="D51" s="7">
        <v>1.5896531452086999</v>
      </c>
      <c r="E51" s="32">
        <v>0.19579054794308501</v>
      </c>
      <c r="H51" s="33"/>
    </row>
    <row r="52" spans="2:8" x14ac:dyDescent="0.25">
      <c r="B52" t="s">
        <v>41</v>
      </c>
      <c r="C52" t="s">
        <v>81</v>
      </c>
      <c r="D52" s="7">
        <v>1.57256894049347</v>
      </c>
      <c r="E52" s="32">
        <v>0.247603978937287</v>
      </c>
      <c r="H52" s="32"/>
    </row>
    <row r="53" spans="2:8" x14ac:dyDescent="0.25">
      <c r="B53" t="s">
        <v>3</v>
      </c>
      <c r="C53" t="s">
        <v>81</v>
      </c>
      <c r="D53" s="7">
        <v>1.2101408450704201</v>
      </c>
      <c r="E53" s="32">
        <v>0.61399291725717597</v>
      </c>
      <c r="H53" s="32"/>
    </row>
    <row r="54" spans="2:8" x14ac:dyDescent="0.25">
      <c r="B54" t="s">
        <v>44</v>
      </c>
      <c r="C54" t="s">
        <v>81</v>
      </c>
      <c r="D54" s="7">
        <v>1.2093425605536301</v>
      </c>
      <c r="E54" s="32">
        <v>0.77084490252022897</v>
      </c>
      <c r="H54" s="32"/>
    </row>
  </sheetData>
  <autoFilter ref="B2:E2">
    <sortState ref="B3:E54">
      <sortCondition ref="C2:C54"/>
    </sortState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3"/>
  <sheetViews>
    <sheetView workbookViewId="0">
      <selection activeCell="B3" sqref="B3:C33"/>
    </sheetView>
  </sheetViews>
  <sheetFormatPr baseColWidth="10" defaultRowHeight="15.75" x14ac:dyDescent="0.25"/>
  <cols>
    <col min="2" max="6" width="19.5" bestFit="1" customWidth="1"/>
    <col min="7" max="8" width="19.5" style="2" bestFit="1" customWidth="1"/>
    <col min="9" max="9" width="19.5" bestFit="1" customWidth="1"/>
  </cols>
  <sheetData>
    <row r="1" spans="2:9" x14ac:dyDescent="0.25">
      <c r="B1" s="11"/>
      <c r="C1" s="11"/>
      <c r="D1" s="11"/>
      <c r="E1" s="11"/>
      <c r="F1" s="11"/>
      <c r="G1" s="4"/>
      <c r="H1" s="4"/>
      <c r="I1" s="11"/>
    </row>
    <row r="2" spans="2:9" x14ac:dyDescent="0.25">
      <c r="B2" s="9" t="s">
        <v>104</v>
      </c>
      <c r="C2" s="9" t="s">
        <v>86</v>
      </c>
      <c r="D2" s="9" t="s">
        <v>87</v>
      </c>
      <c r="E2" s="9" t="s">
        <v>89</v>
      </c>
      <c r="F2" s="9" t="s">
        <v>88</v>
      </c>
      <c r="G2" s="9" t="s">
        <v>90</v>
      </c>
      <c r="H2" s="9" t="s">
        <v>105</v>
      </c>
      <c r="I2" s="9" t="s">
        <v>91</v>
      </c>
    </row>
    <row r="3" spans="2:9" x14ac:dyDescent="0.25">
      <c r="B3" s="20" t="s">
        <v>23</v>
      </c>
      <c r="C3" s="20" t="s">
        <v>80</v>
      </c>
      <c r="D3" s="24">
        <v>-1.6391112944520701E-3</v>
      </c>
      <c r="E3" s="24">
        <v>1.7766475723578999E-2</v>
      </c>
      <c r="F3" s="24">
        <v>9.3299115246877305E-3</v>
      </c>
      <c r="G3" s="21">
        <v>0.98160919540229896</v>
      </c>
      <c r="H3" s="21">
        <v>2.0435050736651601E-2</v>
      </c>
      <c r="I3" s="20" t="s">
        <v>92</v>
      </c>
    </row>
    <row r="4" spans="2:9" x14ac:dyDescent="0.25">
      <c r="B4" s="22" t="s">
        <v>11</v>
      </c>
      <c r="C4" s="22" t="s">
        <v>80</v>
      </c>
      <c r="D4" s="25">
        <v>-1.0941497172355499E-2</v>
      </c>
      <c r="E4" s="25">
        <v>2.2257215415466301E-2</v>
      </c>
      <c r="F4" s="25">
        <v>9.0276602129578092E-3</v>
      </c>
      <c r="G4" s="23">
        <v>0.68965517241379304</v>
      </c>
      <c r="H4" s="23">
        <v>1.26325730597043E-2</v>
      </c>
      <c r="I4" s="22" t="s">
        <v>93</v>
      </c>
    </row>
    <row r="5" spans="2:9" x14ac:dyDescent="0.25">
      <c r="B5" s="22" t="s">
        <v>54</v>
      </c>
      <c r="C5" s="22" t="s">
        <v>80</v>
      </c>
      <c r="D5" s="25">
        <v>-7.0890041257064404E-4</v>
      </c>
      <c r="E5" s="25">
        <v>9.2784826627953401E-4</v>
      </c>
      <c r="F5" s="25">
        <v>3.2180943846785599E-4</v>
      </c>
      <c r="G5" s="23">
        <v>0.4</v>
      </c>
      <c r="H5" s="23">
        <v>4.5499981569640099E-3</v>
      </c>
      <c r="I5" s="22" t="s">
        <v>93</v>
      </c>
    </row>
    <row r="6" spans="2:9" x14ac:dyDescent="0.25">
      <c r="B6" s="22" t="s">
        <v>55</v>
      </c>
      <c r="C6" s="22" t="s">
        <v>80</v>
      </c>
      <c r="D6" s="25">
        <v>-6.5059263223647896E-4</v>
      </c>
      <c r="E6" s="25">
        <v>1.11284800930933E-3</v>
      </c>
      <c r="F6" s="25">
        <v>2.9061128581956899E-4</v>
      </c>
      <c r="G6" s="23">
        <v>0.12873563218390799</v>
      </c>
      <c r="H6" s="23">
        <v>1.5372466403682399E-3</v>
      </c>
      <c r="I6" s="22" t="s">
        <v>93</v>
      </c>
    </row>
    <row r="7" spans="2:9" x14ac:dyDescent="0.25">
      <c r="B7" s="22" t="s">
        <v>22</v>
      </c>
      <c r="C7" s="22" t="s">
        <v>80</v>
      </c>
      <c r="D7" s="25">
        <v>-4.1898493417119098E-2</v>
      </c>
      <c r="E7" s="25">
        <v>2.8657403010371799E-2</v>
      </c>
      <c r="F7" s="25">
        <v>-2.0644875083944201E-3</v>
      </c>
      <c r="G7" s="23">
        <v>2.2988505747126402E-3</v>
      </c>
      <c r="H7" s="23">
        <v>2.3934255282895099E-5</v>
      </c>
      <c r="I7" s="22" t="s">
        <v>93</v>
      </c>
    </row>
    <row r="8" spans="2:9" x14ac:dyDescent="0.25">
      <c r="B8" s="20" t="s">
        <v>7</v>
      </c>
      <c r="C8" s="20" t="s">
        <v>113</v>
      </c>
      <c r="D8" s="24">
        <v>7.9574171389140604E-4</v>
      </c>
      <c r="E8" s="24">
        <v>9.9034928451333503E-3</v>
      </c>
      <c r="F8" s="24">
        <v>5.9949442798086002E-3</v>
      </c>
      <c r="G8" s="21">
        <v>1</v>
      </c>
      <c r="H8" s="21">
        <v>4.2851950742651801E-2</v>
      </c>
      <c r="I8" s="20" t="s">
        <v>92</v>
      </c>
    </row>
    <row r="9" spans="2:9" x14ac:dyDescent="0.25">
      <c r="B9" s="20" t="s">
        <v>37</v>
      </c>
      <c r="C9" s="20" t="s">
        <v>113</v>
      </c>
      <c r="D9" s="24">
        <v>-2.3916779052983599E-4</v>
      </c>
      <c r="E9" s="24">
        <v>1.40975158683106E-3</v>
      </c>
      <c r="F9" s="24">
        <v>7.3065173665339998E-4</v>
      </c>
      <c r="G9" s="21">
        <v>0.96321839080459803</v>
      </c>
      <c r="H9" s="21">
        <v>2.67150768818229E-2</v>
      </c>
      <c r="I9" s="20" t="s">
        <v>92</v>
      </c>
    </row>
    <row r="10" spans="2:9" x14ac:dyDescent="0.25">
      <c r="B10" s="22" t="s">
        <v>16</v>
      </c>
      <c r="C10" s="22" t="s">
        <v>113</v>
      </c>
      <c r="D10" s="25">
        <v>-0.44746707654519602</v>
      </c>
      <c r="E10" s="25">
        <v>1.58609352178289</v>
      </c>
      <c r="F10" s="25">
        <v>0.64918083963245998</v>
      </c>
      <c r="G10" s="23">
        <v>0.726436781609195</v>
      </c>
      <c r="H10" s="23">
        <v>1.11580334471694E-2</v>
      </c>
      <c r="I10" s="22" t="s">
        <v>93</v>
      </c>
    </row>
    <row r="11" spans="2:9" x14ac:dyDescent="0.25">
      <c r="B11" s="22" t="s">
        <v>15</v>
      </c>
      <c r="C11" s="22" t="s">
        <v>113</v>
      </c>
      <c r="D11" s="25">
        <v>-3.7795911173597402E-2</v>
      </c>
      <c r="E11" s="25">
        <v>0.15059658202523299</v>
      </c>
      <c r="F11" s="25">
        <v>6.1163655998841798E-2</v>
      </c>
      <c r="G11" s="23">
        <v>0.86896551724137905</v>
      </c>
      <c r="H11" s="23">
        <v>9.5209037096067092E-3</v>
      </c>
      <c r="I11" s="22" t="s">
        <v>93</v>
      </c>
    </row>
    <row r="12" spans="2:9" x14ac:dyDescent="0.25">
      <c r="B12" s="22" t="s">
        <v>50</v>
      </c>
      <c r="C12" s="22" t="s">
        <v>113</v>
      </c>
      <c r="D12" s="25">
        <v>-3.0817038710508201E-5</v>
      </c>
      <c r="E12" s="25">
        <v>5.8182627887225299E-5</v>
      </c>
      <c r="F12" s="25">
        <v>2.27266798069123E-5</v>
      </c>
      <c r="G12" s="23">
        <v>0.56551724137931003</v>
      </c>
      <c r="H12" s="23">
        <v>7.2449149315733999E-3</v>
      </c>
      <c r="I12" s="22" t="s">
        <v>93</v>
      </c>
    </row>
    <row r="13" spans="2:9" x14ac:dyDescent="0.25">
      <c r="B13" s="22" t="s">
        <v>8</v>
      </c>
      <c r="C13" s="22" t="s">
        <v>113</v>
      </c>
      <c r="D13" s="25">
        <v>-3.8054991648019898E-2</v>
      </c>
      <c r="E13" s="25">
        <v>5.7519550911951101E-2</v>
      </c>
      <c r="F13" s="25">
        <v>1.90222989275858E-2</v>
      </c>
      <c r="G13" s="23">
        <v>0.37241379310344802</v>
      </c>
      <c r="H13" s="23">
        <v>2.9718242918430099E-3</v>
      </c>
      <c r="I13" s="22" t="s">
        <v>93</v>
      </c>
    </row>
    <row r="14" spans="2:9" x14ac:dyDescent="0.25">
      <c r="B14" s="22" t="s">
        <v>5</v>
      </c>
      <c r="C14" s="22" t="s">
        <v>113</v>
      </c>
      <c r="D14" s="25">
        <v>-2.1318401418149401E-2</v>
      </c>
      <c r="E14" s="25">
        <v>2.9891050724478001E-2</v>
      </c>
      <c r="F14" s="25">
        <v>5.6766054300902502E-3</v>
      </c>
      <c r="G14" s="23">
        <v>0.15172413793103401</v>
      </c>
      <c r="H14" s="23">
        <v>1.30058405362049E-3</v>
      </c>
      <c r="I14" s="22" t="s">
        <v>93</v>
      </c>
    </row>
    <row r="15" spans="2:9" x14ac:dyDescent="0.25">
      <c r="B15" s="22" t="s">
        <v>20</v>
      </c>
      <c r="C15" s="22" t="s">
        <v>113</v>
      </c>
      <c r="D15" s="25">
        <v>-2.58567168737204E-2</v>
      </c>
      <c r="E15" s="25">
        <v>1.9885338020426802E-2</v>
      </c>
      <c r="F15" s="25">
        <v>-1.50896241204437E-3</v>
      </c>
      <c r="G15" s="23">
        <v>0</v>
      </c>
      <c r="H15" s="23">
        <v>0</v>
      </c>
      <c r="I15" s="22" t="s">
        <v>93</v>
      </c>
    </row>
    <row r="16" spans="2:9" x14ac:dyDescent="0.25">
      <c r="B16" s="22" t="s">
        <v>62</v>
      </c>
      <c r="C16" s="22" t="s">
        <v>113</v>
      </c>
      <c r="D16" s="25">
        <v>-1.7429598319857099E-4</v>
      </c>
      <c r="E16" s="25">
        <v>3.1403175153063697E-4</v>
      </c>
      <c r="F16" s="25">
        <v>7.6681280862470305E-5</v>
      </c>
      <c r="G16" s="23">
        <v>0</v>
      </c>
      <c r="H16" s="23">
        <v>0</v>
      </c>
      <c r="I16" s="22" t="s">
        <v>93</v>
      </c>
    </row>
    <row r="17" spans="2:9" x14ac:dyDescent="0.25">
      <c r="B17" s="20" t="s">
        <v>19</v>
      </c>
      <c r="C17" s="20" t="s">
        <v>81</v>
      </c>
      <c r="D17" s="24">
        <v>6.4807173690338497E-5</v>
      </c>
      <c r="E17" s="24">
        <v>9.8748075734528392E-4</v>
      </c>
      <c r="F17" s="24">
        <v>5.7686922081366405E-4</v>
      </c>
      <c r="G17" s="21">
        <v>1</v>
      </c>
      <c r="H17" s="21">
        <v>3.4963480846026102E-2</v>
      </c>
      <c r="I17" s="20" t="s">
        <v>92</v>
      </c>
    </row>
    <row r="18" spans="2:9" x14ac:dyDescent="0.25">
      <c r="B18" s="20" t="s">
        <v>27</v>
      </c>
      <c r="C18" s="20" t="s">
        <v>81</v>
      </c>
      <c r="D18" s="24">
        <v>4.5920584903356501E-3</v>
      </c>
      <c r="E18" s="24">
        <v>4.7373654549231099E-2</v>
      </c>
      <c r="F18" s="24">
        <v>2.81074837143457E-2</v>
      </c>
      <c r="G18" s="21">
        <v>1</v>
      </c>
      <c r="H18" s="21">
        <v>3.4713047052485402E-2</v>
      </c>
      <c r="I18" s="20" t="s">
        <v>92</v>
      </c>
    </row>
    <row r="19" spans="2:9" x14ac:dyDescent="0.25">
      <c r="B19" s="20" t="s">
        <v>57</v>
      </c>
      <c r="C19" s="20" t="s">
        <v>81</v>
      </c>
      <c r="D19" s="24">
        <v>1.94317597209368E-3</v>
      </c>
      <c r="E19" s="24">
        <v>1.0892099401805E-2</v>
      </c>
      <c r="F19" s="24">
        <v>6.8801658939898697E-3</v>
      </c>
      <c r="G19" s="21">
        <v>1</v>
      </c>
      <c r="H19" s="21">
        <v>3.38192022285278E-2</v>
      </c>
      <c r="I19" s="20" t="s">
        <v>92</v>
      </c>
    </row>
    <row r="20" spans="2:9" x14ac:dyDescent="0.25">
      <c r="B20" s="20" t="s">
        <v>34</v>
      </c>
      <c r="C20" s="20" t="s">
        <v>81</v>
      </c>
      <c r="D20" s="24">
        <v>-2.31788051925334E-6</v>
      </c>
      <c r="E20" s="24">
        <v>8.1783059994515703E-5</v>
      </c>
      <c r="F20" s="24">
        <v>4.6030879138433897E-5</v>
      </c>
      <c r="G20" s="21">
        <v>0.99770114942528698</v>
      </c>
      <c r="H20" s="21">
        <v>3.1998328180739201E-2</v>
      </c>
      <c r="I20" s="20" t="s">
        <v>92</v>
      </c>
    </row>
    <row r="21" spans="2:9" x14ac:dyDescent="0.25">
      <c r="B21" s="20" t="s">
        <v>36</v>
      </c>
      <c r="C21" s="20" t="s">
        <v>81</v>
      </c>
      <c r="D21" s="24">
        <v>-1.7736743271234299E-3</v>
      </c>
      <c r="E21" s="24">
        <v>1.3441713146041E-2</v>
      </c>
      <c r="F21" s="24">
        <v>7.2592001915514704E-3</v>
      </c>
      <c r="G21" s="21">
        <v>0.98390804597701198</v>
      </c>
      <c r="H21" s="21">
        <v>2.9454798462845402E-2</v>
      </c>
      <c r="I21" s="20" t="s">
        <v>92</v>
      </c>
    </row>
    <row r="22" spans="2:9" x14ac:dyDescent="0.25">
      <c r="B22" s="20" t="s">
        <v>53</v>
      </c>
      <c r="C22" s="20" t="s">
        <v>81</v>
      </c>
      <c r="D22" s="24">
        <v>1.06331897713897E-5</v>
      </c>
      <c r="E22" s="24">
        <v>1.21699397467681E-4</v>
      </c>
      <c r="F22" s="24">
        <v>7.2508076336944596E-5</v>
      </c>
      <c r="G22" s="21">
        <v>1</v>
      </c>
      <c r="H22" s="21">
        <v>2.4021852952230301E-2</v>
      </c>
      <c r="I22" s="20" t="s">
        <v>92</v>
      </c>
    </row>
    <row r="23" spans="2:9" x14ac:dyDescent="0.25">
      <c r="B23" s="20" t="s">
        <v>21</v>
      </c>
      <c r="C23" s="20" t="s">
        <v>81</v>
      </c>
      <c r="D23" s="24">
        <v>-2.5867678515585999E-3</v>
      </c>
      <c r="E23" s="24">
        <v>2.0497452324208999E-2</v>
      </c>
      <c r="F23" s="24">
        <v>1.00476020421187E-2</v>
      </c>
      <c r="G23" s="21">
        <v>0.97471264367816102</v>
      </c>
      <c r="H23" s="21">
        <v>2.0346870366039702E-2</v>
      </c>
      <c r="I23" s="20" t="s">
        <v>92</v>
      </c>
    </row>
    <row r="24" spans="2:9" x14ac:dyDescent="0.25">
      <c r="B24" s="22" t="s">
        <v>35</v>
      </c>
      <c r="C24" s="22" t="s">
        <v>81</v>
      </c>
      <c r="D24" s="25">
        <v>-2.2990807625754999E-4</v>
      </c>
      <c r="E24" s="25">
        <v>5.6349258544275197E-4</v>
      </c>
      <c r="F24" s="25">
        <v>2.2916971699584501E-4</v>
      </c>
      <c r="G24" s="23">
        <v>0.80459770114942497</v>
      </c>
      <c r="H24" s="23">
        <v>1.9314197013182498E-2</v>
      </c>
      <c r="I24" s="22" t="s">
        <v>93</v>
      </c>
    </row>
    <row r="25" spans="2:9" x14ac:dyDescent="0.25">
      <c r="B25" s="22" t="s">
        <v>46</v>
      </c>
      <c r="C25" s="22" t="s">
        <v>81</v>
      </c>
      <c r="D25" s="25">
        <v>-5.7815221907549898E-3</v>
      </c>
      <c r="E25" s="25">
        <v>1.6844774286973601E-2</v>
      </c>
      <c r="F25" s="25">
        <v>6.2748328007529199E-3</v>
      </c>
      <c r="G25" s="23">
        <v>0.77241379310344804</v>
      </c>
      <c r="H25" s="23">
        <v>1.75877274512591E-2</v>
      </c>
      <c r="I25" s="22" t="s">
        <v>93</v>
      </c>
    </row>
    <row r="26" spans="2:9" x14ac:dyDescent="0.25">
      <c r="B26" s="22" t="s">
        <v>59</v>
      </c>
      <c r="C26" s="22" t="s">
        <v>81</v>
      </c>
      <c r="D26" s="25">
        <v>-4.2944347360350398E-5</v>
      </c>
      <c r="E26" s="25">
        <v>1.6282945045169401E-4</v>
      </c>
      <c r="F26" s="25">
        <v>6.184952761155E-5</v>
      </c>
      <c r="G26" s="23">
        <v>0.77011494252873602</v>
      </c>
      <c r="H26" s="23">
        <v>1.4695598773143999E-2</v>
      </c>
      <c r="I26" s="22" t="s">
        <v>93</v>
      </c>
    </row>
    <row r="27" spans="2:9" x14ac:dyDescent="0.25">
      <c r="B27" s="22" t="s">
        <v>39</v>
      </c>
      <c r="C27" s="22" t="s">
        <v>81</v>
      </c>
      <c r="D27" s="25">
        <v>-3.35386836372012E-5</v>
      </c>
      <c r="E27" s="25">
        <v>9.9016058205846801E-5</v>
      </c>
      <c r="F27" s="25">
        <v>3.9108685682977803E-5</v>
      </c>
      <c r="G27" s="23">
        <v>0.629885057471264</v>
      </c>
      <c r="H27" s="23">
        <v>1.12791712552583E-2</v>
      </c>
      <c r="I27" s="22" t="s">
        <v>93</v>
      </c>
    </row>
    <row r="28" spans="2:9" x14ac:dyDescent="0.25">
      <c r="B28" s="22" t="s">
        <v>14</v>
      </c>
      <c r="C28" s="22" t="s">
        <v>81</v>
      </c>
      <c r="D28" s="25">
        <v>-4.4957475333106903E-3</v>
      </c>
      <c r="E28" s="25">
        <v>1.8220522720826401E-2</v>
      </c>
      <c r="F28" s="25">
        <v>7.1350836761404001E-3</v>
      </c>
      <c r="G28" s="23">
        <v>0.70114942528735602</v>
      </c>
      <c r="H28" s="23">
        <v>7.7453113702484096E-3</v>
      </c>
      <c r="I28" s="22" t="s">
        <v>93</v>
      </c>
    </row>
    <row r="29" spans="2:9" x14ac:dyDescent="0.25">
      <c r="B29" s="22" t="s">
        <v>40</v>
      </c>
      <c r="C29" s="22" t="s">
        <v>81</v>
      </c>
      <c r="D29" s="25">
        <v>-1.70461471038846E-2</v>
      </c>
      <c r="E29" s="25">
        <v>2.9677280366883999E-2</v>
      </c>
      <c r="F29" s="25">
        <v>7.2402211324630299E-3</v>
      </c>
      <c r="G29" s="23">
        <v>0.29655172413793102</v>
      </c>
      <c r="H29" s="23">
        <v>2.6900757742469401E-3</v>
      </c>
      <c r="I29" s="22" t="s">
        <v>93</v>
      </c>
    </row>
    <row r="30" spans="2:9" x14ac:dyDescent="0.25">
      <c r="B30" s="22" t="s">
        <v>56</v>
      </c>
      <c r="C30" s="22" t="s">
        <v>81</v>
      </c>
      <c r="D30" s="25">
        <v>-3.7856613569021001E-5</v>
      </c>
      <c r="E30" s="25">
        <v>3.4694979185586899E-5</v>
      </c>
      <c r="F30" s="25">
        <v>7.9472018834826793E-6</v>
      </c>
      <c r="G30" s="23">
        <v>4.8275862068965503E-2</v>
      </c>
      <c r="H30" s="23">
        <v>5.9485909511265602E-4</v>
      </c>
      <c r="I30" s="22" t="s">
        <v>93</v>
      </c>
    </row>
    <row r="31" spans="2:9" x14ac:dyDescent="0.25">
      <c r="B31" s="22" t="s">
        <v>41</v>
      </c>
      <c r="C31" s="22" t="s">
        <v>81</v>
      </c>
      <c r="D31" s="25">
        <v>-2.19219527212541E-2</v>
      </c>
      <c r="E31" s="25">
        <v>1.27705644948557E-2</v>
      </c>
      <c r="F31" s="25">
        <v>-2.1601814240959499E-3</v>
      </c>
      <c r="G31" s="23">
        <v>6.8965517241379301E-3</v>
      </c>
      <c r="H31" s="23">
        <v>7.5557806407496695E-5</v>
      </c>
      <c r="I31" s="22" t="s">
        <v>93</v>
      </c>
    </row>
    <row r="32" spans="2:9" x14ac:dyDescent="0.25">
      <c r="B32" s="22" t="s">
        <v>33</v>
      </c>
      <c r="C32" s="22" t="s">
        <v>81</v>
      </c>
      <c r="D32" s="25">
        <v>-7.8679392382640103E-5</v>
      </c>
      <c r="E32" s="25">
        <v>1.3010531562986501E-4</v>
      </c>
      <c r="F32" s="25">
        <v>3.5451809534394099E-5</v>
      </c>
      <c r="G32" s="23">
        <v>6.8965517241379301E-3</v>
      </c>
      <c r="H32" s="23">
        <v>6.5680588425578806E-5</v>
      </c>
      <c r="I32" s="22" t="s">
        <v>93</v>
      </c>
    </row>
    <row r="33" spans="2:9" x14ac:dyDescent="0.25">
      <c r="B33" s="22" t="s">
        <v>3</v>
      </c>
      <c r="C33" s="22" t="s">
        <v>81</v>
      </c>
      <c r="D33" s="25">
        <v>-3.0117584158701801E-3</v>
      </c>
      <c r="E33" s="25">
        <v>3.43137261916049E-3</v>
      </c>
      <c r="F33" s="25">
        <v>2.32337962864093E-4</v>
      </c>
      <c r="G33" s="23">
        <v>2.2988505747126402E-3</v>
      </c>
      <c r="H33" s="23">
        <v>3.1333331429892401E-5</v>
      </c>
      <c r="I33" s="22" t="s">
        <v>93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E16"/>
  <sheetViews>
    <sheetView workbookViewId="0">
      <selection activeCell="E18" sqref="E18"/>
    </sheetView>
  </sheetViews>
  <sheetFormatPr baseColWidth="10" defaultRowHeight="15.75" x14ac:dyDescent="0.25"/>
  <cols>
    <col min="3" max="3" width="13" bestFit="1" customWidth="1"/>
    <col min="4" max="4" width="20" bestFit="1" customWidth="1"/>
    <col min="5" max="5" width="16" bestFit="1" customWidth="1"/>
  </cols>
  <sheetData>
    <row r="4" spans="3:5" x14ac:dyDescent="0.25">
      <c r="C4" s="11" t="s">
        <v>103</v>
      </c>
    </row>
    <row r="6" spans="3:5" x14ac:dyDescent="0.25">
      <c r="C6" s="11" t="s">
        <v>104</v>
      </c>
      <c r="D6" s="11" t="s">
        <v>86</v>
      </c>
      <c r="E6" s="11" t="s">
        <v>105</v>
      </c>
    </row>
    <row r="7" spans="3:5" x14ac:dyDescent="0.25">
      <c r="C7" s="26" t="s">
        <v>23</v>
      </c>
      <c r="D7" s="26" t="s">
        <v>80</v>
      </c>
      <c r="E7" s="27">
        <v>2.0435050736651601E-2</v>
      </c>
    </row>
    <row r="8" spans="3:5" x14ac:dyDescent="0.25">
      <c r="C8" s="26" t="s">
        <v>7</v>
      </c>
      <c r="D8" s="26" t="s">
        <v>113</v>
      </c>
      <c r="E8" s="27">
        <v>4.2851950742651801E-2</v>
      </c>
    </row>
    <row r="9" spans="3:5" x14ac:dyDescent="0.25">
      <c r="C9" s="26" t="s">
        <v>37</v>
      </c>
      <c r="D9" s="26" t="s">
        <v>113</v>
      </c>
      <c r="E9" s="27">
        <v>2.67150768818229E-2</v>
      </c>
    </row>
    <row r="10" spans="3:5" x14ac:dyDescent="0.25">
      <c r="C10" s="26" t="s">
        <v>19</v>
      </c>
      <c r="D10" s="26" t="s">
        <v>81</v>
      </c>
      <c r="E10" s="27">
        <v>3.4963480846026102E-2</v>
      </c>
    </row>
    <row r="11" spans="3:5" x14ac:dyDescent="0.25">
      <c r="C11" s="26" t="s">
        <v>27</v>
      </c>
      <c r="D11" s="26" t="s">
        <v>81</v>
      </c>
      <c r="E11" s="27">
        <v>3.4713047052485402E-2</v>
      </c>
    </row>
    <row r="12" spans="3:5" x14ac:dyDescent="0.25">
      <c r="C12" s="26" t="s">
        <v>57</v>
      </c>
      <c r="D12" s="26" t="s">
        <v>81</v>
      </c>
      <c r="E12" s="27">
        <v>3.38192022285278E-2</v>
      </c>
    </row>
    <row r="13" spans="3:5" x14ac:dyDescent="0.25">
      <c r="C13" s="26" t="s">
        <v>34</v>
      </c>
      <c r="D13" s="26" t="s">
        <v>81</v>
      </c>
      <c r="E13" s="27">
        <v>3.1998328180739201E-2</v>
      </c>
    </row>
    <row r="14" spans="3:5" x14ac:dyDescent="0.25">
      <c r="C14" s="26" t="s">
        <v>36</v>
      </c>
      <c r="D14" s="26" t="s">
        <v>81</v>
      </c>
      <c r="E14" s="27">
        <v>2.9454798462845402E-2</v>
      </c>
    </row>
    <row r="15" spans="3:5" x14ac:dyDescent="0.25">
      <c r="C15" s="26" t="s">
        <v>53</v>
      </c>
      <c r="D15" s="26" t="s">
        <v>81</v>
      </c>
      <c r="E15" s="27">
        <v>2.4021852952230301E-2</v>
      </c>
    </row>
    <row r="16" spans="3:5" x14ac:dyDescent="0.25">
      <c r="C16" s="26" t="s">
        <v>21</v>
      </c>
      <c r="D16" s="26" t="s">
        <v>81</v>
      </c>
      <c r="E16" s="27">
        <v>2.0346870366039702E-2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11"/>
  <sheetViews>
    <sheetView workbookViewId="0">
      <selection activeCell="D14" sqref="D14"/>
    </sheetView>
  </sheetViews>
  <sheetFormatPr baseColWidth="10" defaultRowHeight="15.75" x14ac:dyDescent="0.25"/>
  <cols>
    <col min="3" max="3" width="26.375" bestFit="1" customWidth="1"/>
    <col min="4" max="4" width="18.375" bestFit="1" customWidth="1"/>
    <col min="5" max="5" width="18" bestFit="1" customWidth="1"/>
    <col min="6" max="6" width="19.375" bestFit="1" customWidth="1"/>
    <col min="9" max="9" width="19.375" bestFit="1" customWidth="1"/>
  </cols>
  <sheetData>
    <row r="2" spans="3:10" x14ac:dyDescent="0.25">
      <c r="C2" t="s">
        <v>107</v>
      </c>
    </row>
    <row r="3" spans="3:10" x14ac:dyDescent="0.25">
      <c r="C3" s="6" t="s">
        <v>67</v>
      </c>
      <c r="D3" s="6" t="s">
        <v>98</v>
      </c>
      <c r="E3" s="6" t="s">
        <v>100</v>
      </c>
      <c r="F3" s="6" t="s">
        <v>101</v>
      </c>
    </row>
    <row r="4" spans="3:10" x14ac:dyDescent="0.25">
      <c r="C4" t="s">
        <v>97</v>
      </c>
      <c r="D4" s="2">
        <v>0.461326282928888</v>
      </c>
      <c r="E4" s="2">
        <v>0.41611911769420201</v>
      </c>
      <c r="F4" s="2">
        <v>0.48940144901343002</v>
      </c>
      <c r="H4" s="2"/>
    </row>
    <row r="5" spans="3:10" x14ac:dyDescent="0.25">
      <c r="C5" t="s">
        <v>115</v>
      </c>
      <c r="D5" s="2">
        <v>9.7054667485316701E-2</v>
      </c>
      <c r="E5" s="2">
        <v>9.1584791467211699E-2</v>
      </c>
      <c r="F5" s="2">
        <v>0.102776473041485</v>
      </c>
      <c r="H5" s="2"/>
    </row>
    <row r="6" spans="3:10" x14ac:dyDescent="0.25">
      <c r="C6" t="s">
        <v>116</v>
      </c>
      <c r="D6" s="2">
        <v>0.25282974687621501</v>
      </c>
      <c r="E6" s="2">
        <v>0.32962332753005802</v>
      </c>
      <c r="F6" s="2">
        <v>0.21261294603724601</v>
      </c>
      <c r="H6" s="2"/>
    </row>
    <row r="7" spans="3:10" x14ac:dyDescent="0.25">
      <c r="C7" t="s">
        <v>114</v>
      </c>
      <c r="D7" s="2">
        <v>0.188789302709581</v>
      </c>
      <c r="E7" s="2">
        <v>0.16267276330852901</v>
      </c>
      <c r="F7" s="2">
        <v>0.19520913190784001</v>
      </c>
      <c r="H7" s="2"/>
    </row>
    <row r="8" spans="3:10" x14ac:dyDescent="0.25">
      <c r="D8" s="2"/>
      <c r="E8" s="2"/>
      <c r="F8" s="2"/>
      <c r="H8" s="2"/>
    </row>
    <row r="9" spans="3:10" x14ac:dyDescent="0.25">
      <c r="D9" s="19"/>
      <c r="E9" s="19"/>
      <c r="F9" s="19"/>
    </row>
    <row r="10" spans="3:10" x14ac:dyDescent="0.25">
      <c r="C10" s="11" t="s">
        <v>99</v>
      </c>
      <c r="D10" s="16">
        <v>88.23</v>
      </c>
      <c r="E10" s="16">
        <v>88.88</v>
      </c>
      <c r="F10" s="16">
        <v>89.92</v>
      </c>
      <c r="J10" s="1"/>
    </row>
    <row r="11" spans="3:10" x14ac:dyDescent="0.25">
      <c r="C11" s="11" t="s">
        <v>106</v>
      </c>
      <c r="D11" s="16">
        <v>7.1000000000000085</v>
      </c>
      <c r="E11" s="16">
        <v>7.75</v>
      </c>
      <c r="F11" s="16">
        <v>8.7900000000000063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H65"/>
  <sheetViews>
    <sheetView workbookViewId="0">
      <selection activeCell="C3" sqref="C3:F65"/>
    </sheetView>
  </sheetViews>
  <sheetFormatPr baseColWidth="10" defaultRowHeight="15.75" x14ac:dyDescent="0.25"/>
  <cols>
    <col min="3" max="3" width="12.375" bestFit="1" customWidth="1"/>
    <col min="4" max="4" width="34.875" bestFit="1" customWidth="1"/>
    <col min="5" max="5" width="13" style="3" bestFit="1" customWidth="1"/>
    <col min="6" max="7" width="9.875" style="3" bestFit="1" customWidth="1"/>
    <col min="8" max="8" width="16.625" style="30" bestFit="1" customWidth="1"/>
  </cols>
  <sheetData>
    <row r="3" spans="3:8" x14ac:dyDescent="0.25">
      <c r="C3" s="6" t="s">
        <v>63</v>
      </c>
      <c r="D3" s="6" t="s">
        <v>64</v>
      </c>
      <c r="E3" s="10" t="s">
        <v>96</v>
      </c>
      <c r="F3" s="10" t="s">
        <v>94</v>
      </c>
      <c r="G3" s="10" t="s">
        <v>102</v>
      </c>
      <c r="H3" s="31" t="s">
        <v>118</v>
      </c>
    </row>
    <row r="4" spans="3:8" x14ac:dyDescent="0.25">
      <c r="C4" t="s">
        <v>18</v>
      </c>
      <c r="D4" t="s">
        <v>80</v>
      </c>
      <c r="E4" s="3">
        <v>9.9492857142857094</v>
      </c>
      <c r="F4" s="3">
        <v>21.628</v>
      </c>
      <c r="G4" s="3">
        <v>21.672543554006999</v>
      </c>
      <c r="H4" s="30">
        <v>0.99042147941493797</v>
      </c>
    </row>
    <row r="5" spans="3:8" x14ac:dyDescent="0.25">
      <c r="C5" t="s">
        <v>54</v>
      </c>
      <c r="D5" t="s">
        <v>80</v>
      </c>
      <c r="E5" s="3">
        <v>298.47571428571399</v>
      </c>
      <c r="F5" s="3">
        <v>1343.7221538461499</v>
      </c>
      <c r="G5" s="3">
        <v>1345.97721254355</v>
      </c>
      <c r="H5" s="30">
        <v>0.98392291896295203</v>
      </c>
    </row>
    <row r="6" spans="3:8" x14ac:dyDescent="0.25">
      <c r="C6" t="s">
        <v>22</v>
      </c>
      <c r="D6" t="s">
        <v>80</v>
      </c>
      <c r="E6" s="3">
        <v>21.736428571428601</v>
      </c>
      <c r="F6" s="3">
        <v>31.371230769230799</v>
      </c>
      <c r="G6" s="3">
        <v>31.503484320557501</v>
      </c>
      <c r="H6" s="30">
        <v>0.95449533742592096</v>
      </c>
    </row>
    <row r="7" spans="3:8" x14ac:dyDescent="0.25">
      <c r="C7" t="s">
        <v>51</v>
      </c>
      <c r="D7" t="s">
        <v>80</v>
      </c>
      <c r="E7" s="3">
        <v>146680.214285714</v>
      </c>
      <c r="F7" s="3">
        <v>168256.97948717899</v>
      </c>
      <c r="G7" s="3">
        <v>168769.157212544</v>
      </c>
      <c r="H7" s="30">
        <v>0.91554974751400298</v>
      </c>
    </row>
    <row r="8" spans="3:8" x14ac:dyDescent="0.25">
      <c r="C8" t="s">
        <v>30</v>
      </c>
      <c r="D8" t="s">
        <v>80</v>
      </c>
      <c r="E8" s="3">
        <v>3.3149999999999999</v>
      </c>
      <c r="F8" s="3">
        <v>48.883794871794898</v>
      </c>
      <c r="G8" s="3">
        <v>47.144773519163799</v>
      </c>
      <c r="H8" s="30">
        <v>0.91215040274585601</v>
      </c>
    </row>
    <row r="9" spans="3:8" x14ac:dyDescent="0.25">
      <c r="C9" t="s">
        <v>26</v>
      </c>
      <c r="D9" t="s">
        <v>80</v>
      </c>
      <c r="E9" s="3">
        <v>79.005714285714305</v>
      </c>
      <c r="F9" s="3">
        <v>160.05199999999999</v>
      </c>
      <c r="G9" s="3">
        <v>149.43801393728199</v>
      </c>
      <c r="H9" s="30">
        <v>0.82727732619244099</v>
      </c>
    </row>
    <row r="10" spans="3:8" x14ac:dyDescent="0.25">
      <c r="C10" t="s">
        <v>47</v>
      </c>
      <c r="D10" t="s">
        <v>80</v>
      </c>
      <c r="E10" s="3">
        <v>11.4371428571429</v>
      </c>
      <c r="F10" s="3">
        <v>46.962512820512799</v>
      </c>
      <c r="G10" s="3">
        <v>39.802334494773497</v>
      </c>
      <c r="H10" s="30">
        <v>0.79086632308363902</v>
      </c>
    </row>
    <row r="11" spans="3:8" x14ac:dyDescent="0.25">
      <c r="C11" t="s">
        <v>17</v>
      </c>
      <c r="D11" t="s">
        <v>80</v>
      </c>
      <c r="E11" s="3">
        <v>2.52428571428571</v>
      </c>
      <c r="F11" s="3">
        <v>9.8489743589743597</v>
      </c>
      <c r="G11" s="3">
        <v>8.6554703832752597</v>
      </c>
      <c r="H11" s="30">
        <v>0.78939073227247802</v>
      </c>
    </row>
    <row r="12" spans="3:8" x14ac:dyDescent="0.25">
      <c r="C12" t="s">
        <v>11</v>
      </c>
      <c r="D12" t="s">
        <v>80</v>
      </c>
      <c r="E12" s="3">
        <v>7.5935714285714297</v>
      </c>
      <c r="F12" s="3">
        <v>57.597692307692299</v>
      </c>
      <c r="G12" s="3">
        <v>52.2566202090592</v>
      </c>
      <c r="H12" s="30">
        <v>0.77956453516318103</v>
      </c>
    </row>
    <row r="13" spans="3:8" x14ac:dyDescent="0.25">
      <c r="C13" t="s">
        <v>32</v>
      </c>
      <c r="D13" t="s">
        <v>80</v>
      </c>
      <c r="E13" s="3">
        <v>43.335714285714303</v>
      </c>
      <c r="F13" s="3">
        <v>175.06035897435899</v>
      </c>
      <c r="G13" s="3">
        <v>129.59909407665501</v>
      </c>
      <c r="H13" s="30">
        <v>0.76193018685660496</v>
      </c>
    </row>
    <row r="14" spans="3:8" x14ac:dyDescent="0.25">
      <c r="C14" t="s">
        <v>1</v>
      </c>
      <c r="D14" t="s">
        <v>80</v>
      </c>
      <c r="E14" s="3">
        <v>5514.4171428571399</v>
      </c>
      <c r="F14" s="3">
        <v>7106.5076923076904</v>
      </c>
      <c r="G14" s="3">
        <v>6871.5478745644596</v>
      </c>
      <c r="H14" s="30">
        <v>0.75875740439342798</v>
      </c>
    </row>
    <row r="15" spans="3:8" x14ac:dyDescent="0.25">
      <c r="C15" t="s">
        <v>28</v>
      </c>
      <c r="D15" t="s">
        <v>80</v>
      </c>
      <c r="E15" s="3">
        <v>8.6885714285714304</v>
      </c>
      <c r="F15" s="3">
        <v>24.152461538461498</v>
      </c>
      <c r="G15" s="3">
        <v>26.238362369337999</v>
      </c>
      <c r="H15" s="30">
        <v>0.73572282185842797</v>
      </c>
    </row>
    <row r="16" spans="3:8" x14ac:dyDescent="0.25">
      <c r="C16" t="s">
        <v>10</v>
      </c>
      <c r="D16" t="s">
        <v>80</v>
      </c>
      <c r="E16" s="3">
        <v>108.707142857143</v>
      </c>
      <c r="F16" s="3">
        <v>166.59861538461499</v>
      </c>
      <c r="G16" s="3">
        <v>175.007108013937</v>
      </c>
      <c r="H16" s="30">
        <v>0.69976888692619998</v>
      </c>
    </row>
    <row r="17" spans="3:8" x14ac:dyDescent="0.25">
      <c r="C17" t="s">
        <v>45</v>
      </c>
      <c r="D17" t="s">
        <v>80</v>
      </c>
      <c r="E17" s="3">
        <v>5.79285714285714</v>
      </c>
      <c r="F17" s="3">
        <v>28.273179487179501</v>
      </c>
      <c r="G17" s="3">
        <v>26.989965156794401</v>
      </c>
      <c r="H17" s="30">
        <v>0.65960007686340905</v>
      </c>
    </row>
    <row r="18" spans="3:8" x14ac:dyDescent="0.25">
      <c r="C18" t="s">
        <v>52</v>
      </c>
      <c r="D18" t="s">
        <v>80</v>
      </c>
      <c r="E18" s="3">
        <v>0</v>
      </c>
      <c r="F18" s="3">
        <v>9.7240000000000002</v>
      </c>
      <c r="G18" s="3">
        <v>11.4447735191638</v>
      </c>
      <c r="H18" s="30">
        <v>0.53885188939607498</v>
      </c>
    </row>
    <row r="19" spans="3:8" x14ac:dyDescent="0.25">
      <c r="C19" t="s">
        <v>23</v>
      </c>
      <c r="D19" t="s">
        <v>80</v>
      </c>
      <c r="E19" s="3">
        <v>7.2035714285714301</v>
      </c>
      <c r="F19" s="3">
        <v>72.165692307692296</v>
      </c>
      <c r="G19" s="3">
        <v>57.604912891986103</v>
      </c>
      <c r="H19" s="30">
        <v>0.47025444755887302</v>
      </c>
    </row>
    <row r="20" spans="3:8" x14ac:dyDescent="0.25">
      <c r="C20" t="s">
        <v>29</v>
      </c>
      <c r="D20" t="s">
        <v>80</v>
      </c>
      <c r="E20" s="3">
        <v>717.19642857142901</v>
      </c>
      <c r="F20" s="3">
        <v>861.65317948717995</v>
      </c>
      <c r="G20" s="3">
        <v>977.91425087107996</v>
      </c>
      <c r="H20" s="30">
        <v>0.30179787653370799</v>
      </c>
    </row>
    <row r="21" spans="3:8" x14ac:dyDescent="0.25">
      <c r="C21" t="s">
        <v>49</v>
      </c>
      <c r="D21" t="s">
        <v>80</v>
      </c>
      <c r="E21" s="3">
        <v>65.963571428571399</v>
      </c>
      <c r="F21" s="3">
        <v>79.787076923076896</v>
      </c>
      <c r="G21" s="3">
        <v>98.751010452961694</v>
      </c>
      <c r="H21" s="30">
        <v>0.244614614702099</v>
      </c>
    </row>
    <row r="22" spans="3:8" x14ac:dyDescent="0.25">
      <c r="C22" t="s">
        <v>55</v>
      </c>
      <c r="D22" t="s">
        <v>80</v>
      </c>
      <c r="E22" s="3">
        <v>868.94642857142901</v>
      </c>
      <c r="F22" s="3">
        <v>1513.02558974359</v>
      </c>
      <c r="G22" s="3">
        <v>1606.8205923344899</v>
      </c>
      <c r="H22" s="30">
        <v>0.19731862805731501</v>
      </c>
    </row>
    <row r="23" spans="3:8" x14ac:dyDescent="0.25">
      <c r="C23" t="s">
        <v>43</v>
      </c>
      <c r="D23" t="s">
        <v>113</v>
      </c>
      <c r="E23" s="3">
        <v>50603.214285714297</v>
      </c>
      <c r="F23" s="3">
        <v>78074.933333333305</v>
      </c>
      <c r="G23" s="3">
        <v>78446.5296167247</v>
      </c>
      <c r="H23" s="30">
        <v>0.91459408106163298</v>
      </c>
    </row>
    <row r="24" spans="3:8" x14ac:dyDescent="0.25">
      <c r="C24" t="s">
        <v>15</v>
      </c>
      <c r="D24" t="s">
        <v>113</v>
      </c>
      <c r="E24" s="3">
        <v>1.1514285714285699</v>
      </c>
      <c r="F24" s="3">
        <v>6.14605128205128</v>
      </c>
      <c r="G24" s="3">
        <v>5.9381533101045303</v>
      </c>
      <c r="H24" s="30">
        <v>0.90582484160211096</v>
      </c>
    </row>
    <row r="25" spans="3:8" x14ac:dyDescent="0.25">
      <c r="C25" t="s">
        <v>62</v>
      </c>
      <c r="D25" t="s">
        <v>113</v>
      </c>
      <c r="E25" s="3">
        <v>858.19785714285695</v>
      </c>
      <c r="F25" s="3">
        <v>1943.13584615385</v>
      </c>
      <c r="G25" s="3">
        <v>1914.3051219512199</v>
      </c>
      <c r="H25" s="30">
        <v>0.89916072826228499</v>
      </c>
    </row>
    <row r="26" spans="3:8" x14ac:dyDescent="0.25">
      <c r="C26" t="s">
        <v>60</v>
      </c>
      <c r="D26" t="s">
        <v>113</v>
      </c>
      <c r="E26" s="3">
        <v>91.745000000000005</v>
      </c>
      <c r="F26" s="3">
        <v>457.084564102564</v>
      </c>
      <c r="G26" s="3">
        <v>438.74909407665501</v>
      </c>
      <c r="H26" s="30">
        <v>0.875885266058546</v>
      </c>
    </row>
    <row r="27" spans="3:8" x14ac:dyDescent="0.25">
      <c r="C27" t="s">
        <v>5</v>
      </c>
      <c r="D27" t="s">
        <v>113</v>
      </c>
      <c r="E27" s="3">
        <v>21.2235714285714</v>
      </c>
      <c r="F27" s="3">
        <v>42.4476923076923</v>
      </c>
      <c r="G27" s="3">
        <v>43.371707317073202</v>
      </c>
      <c r="H27" s="30">
        <v>0.78955259047862802</v>
      </c>
    </row>
    <row r="28" spans="3:8" x14ac:dyDescent="0.25">
      <c r="C28" t="s">
        <v>7</v>
      </c>
      <c r="D28" t="s">
        <v>113</v>
      </c>
      <c r="E28" s="3">
        <v>28.1707142857143</v>
      </c>
      <c r="F28" s="3">
        <v>445.12420512820501</v>
      </c>
      <c r="G28" s="3">
        <v>329.46358885017401</v>
      </c>
      <c r="H28" s="30">
        <v>0.72327621893000604</v>
      </c>
    </row>
    <row r="29" spans="3:8" x14ac:dyDescent="0.25">
      <c r="C29" t="s">
        <v>42</v>
      </c>
      <c r="D29" t="s">
        <v>113</v>
      </c>
      <c r="E29" s="3">
        <v>6020.5828571428601</v>
      </c>
      <c r="F29" s="3">
        <v>12056.073487179499</v>
      </c>
      <c r="G29" s="3">
        <v>11711.213693379799</v>
      </c>
      <c r="H29" s="30">
        <v>0.699770682104907</v>
      </c>
    </row>
    <row r="30" spans="3:8" x14ac:dyDescent="0.25">
      <c r="C30" t="s">
        <v>2</v>
      </c>
      <c r="D30" t="s">
        <v>113</v>
      </c>
      <c r="E30" s="3">
        <v>67.822142857142893</v>
      </c>
      <c r="F30" s="3">
        <v>285.22641025641002</v>
      </c>
      <c r="G30" s="3">
        <v>294.01905923344901</v>
      </c>
      <c r="H30" s="30">
        <v>0.69613181281240599</v>
      </c>
    </row>
    <row r="31" spans="3:8" x14ac:dyDescent="0.25">
      <c r="C31" t="s">
        <v>20</v>
      </c>
      <c r="D31" t="s">
        <v>113</v>
      </c>
      <c r="E31" s="3">
        <v>6.71</v>
      </c>
      <c r="F31" s="3">
        <v>30.558512820512799</v>
      </c>
      <c r="G31" s="3">
        <v>32.158536585365901</v>
      </c>
      <c r="H31" s="30">
        <v>0.66096918428378604</v>
      </c>
    </row>
    <row r="32" spans="3:8" x14ac:dyDescent="0.25">
      <c r="C32" t="s">
        <v>4</v>
      </c>
      <c r="D32" t="s">
        <v>113</v>
      </c>
      <c r="E32" s="3">
        <v>107.685714285714</v>
      </c>
      <c r="F32" s="3">
        <v>173.124051282051</v>
      </c>
      <c r="G32" s="3">
        <v>182.575679442509</v>
      </c>
      <c r="H32" s="30">
        <v>0.63298890465884405</v>
      </c>
    </row>
    <row r="33" spans="3:8" x14ac:dyDescent="0.25">
      <c r="C33" t="s">
        <v>37</v>
      </c>
      <c r="D33" t="s">
        <v>113</v>
      </c>
      <c r="E33" s="3">
        <v>107.691428571429</v>
      </c>
      <c r="F33" s="3">
        <v>820.60948717948702</v>
      </c>
      <c r="G33" s="3">
        <v>766.91313588850198</v>
      </c>
      <c r="H33" s="30">
        <v>0.57620491547498198</v>
      </c>
    </row>
    <row r="34" spans="3:8" x14ac:dyDescent="0.25">
      <c r="C34" t="s">
        <v>48</v>
      </c>
      <c r="D34" t="s">
        <v>113</v>
      </c>
      <c r="E34" s="3">
        <v>280.02357142857102</v>
      </c>
      <c r="F34" s="3">
        <v>950.41102564102596</v>
      </c>
      <c r="G34" s="3">
        <v>993.82327526132406</v>
      </c>
      <c r="H34" s="30">
        <v>0.54468292773914895</v>
      </c>
    </row>
    <row r="35" spans="3:8" x14ac:dyDescent="0.25">
      <c r="C35" t="s">
        <v>50</v>
      </c>
      <c r="D35" t="s">
        <v>113</v>
      </c>
      <c r="E35" s="3">
        <v>33318.642857142899</v>
      </c>
      <c r="F35" s="3">
        <v>42411.948717948697</v>
      </c>
      <c r="G35" s="3">
        <v>43476.547038327502</v>
      </c>
      <c r="H35" s="30">
        <v>0.39808397200504197</v>
      </c>
    </row>
    <row r="36" spans="3:8" x14ac:dyDescent="0.25">
      <c r="C36" t="s">
        <v>8</v>
      </c>
      <c r="D36" t="s">
        <v>113</v>
      </c>
      <c r="E36" s="3">
        <v>0.57499999999999996</v>
      </c>
      <c r="F36" s="3">
        <v>5.9878974358974402</v>
      </c>
      <c r="G36" s="3">
        <v>9.2051567944250898</v>
      </c>
      <c r="H36" s="30">
        <v>0.34525071336159802</v>
      </c>
    </row>
    <row r="37" spans="3:8" x14ac:dyDescent="0.25">
      <c r="C37" t="s">
        <v>16</v>
      </c>
      <c r="D37" t="s">
        <v>113</v>
      </c>
      <c r="E37" s="3">
        <v>0.76642857142857101</v>
      </c>
      <c r="F37" s="3">
        <v>0.309435897435897</v>
      </c>
      <c r="G37" s="3">
        <v>1.2468641114982599</v>
      </c>
      <c r="H37" s="30">
        <v>0.32986017072910701</v>
      </c>
    </row>
    <row r="38" spans="3:8" x14ac:dyDescent="0.25">
      <c r="C38" t="s">
        <v>61</v>
      </c>
      <c r="D38" t="s">
        <v>113</v>
      </c>
      <c r="E38" s="3">
        <v>9512.7857142857101</v>
      </c>
      <c r="F38" s="3">
        <v>13913.851282051301</v>
      </c>
      <c r="G38" s="3">
        <v>14522.613240418101</v>
      </c>
      <c r="H38" s="30">
        <v>0.215567892033667</v>
      </c>
    </row>
    <row r="39" spans="3:8" x14ac:dyDescent="0.25">
      <c r="C39" t="s">
        <v>35</v>
      </c>
      <c r="D39" t="s">
        <v>81</v>
      </c>
      <c r="E39" s="3">
        <v>679.21214285714302</v>
      </c>
      <c r="F39" s="3">
        <v>2512.50861538462</v>
      </c>
      <c r="G39" s="3">
        <v>2497.0327177700301</v>
      </c>
      <c r="H39" s="30">
        <v>0.95868411899466699</v>
      </c>
    </row>
    <row r="40" spans="3:8" x14ac:dyDescent="0.25">
      <c r="C40" t="s">
        <v>38</v>
      </c>
      <c r="D40" t="s">
        <v>81</v>
      </c>
      <c r="E40" s="3">
        <v>1183.5464285714299</v>
      </c>
      <c r="F40" s="3">
        <v>1117.6418974359001</v>
      </c>
      <c r="G40" s="3">
        <v>1112.5142508710801</v>
      </c>
      <c r="H40" s="30">
        <v>0.94932063255340604</v>
      </c>
    </row>
    <row r="41" spans="3:8" x14ac:dyDescent="0.25">
      <c r="C41" t="s">
        <v>39</v>
      </c>
      <c r="D41" t="s">
        <v>81</v>
      </c>
      <c r="E41" s="3">
        <v>2352.6428571428601</v>
      </c>
      <c r="F41" s="3">
        <v>11750.801025641</v>
      </c>
      <c r="G41" s="3">
        <v>11596.498641115</v>
      </c>
      <c r="H41" s="30">
        <v>0.92504132935125005</v>
      </c>
    </row>
    <row r="42" spans="3:8" x14ac:dyDescent="0.25">
      <c r="C42" t="s">
        <v>41</v>
      </c>
      <c r="D42" t="s">
        <v>81</v>
      </c>
      <c r="E42" s="3">
        <v>43.787142857142896</v>
      </c>
      <c r="F42" s="3">
        <v>79.215897435897404</v>
      </c>
      <c r="G42" s="3">
        <v>79.626550522648103</v>
      </c>
      <c r="H42" s="30">
        <v>0.92454109826041697</v>
      </c>
    </row>
    <row r="43" spans="3:8" x14ac:dyDescent="0.25">
      <c r="C43" t="s">
        <v>12</v>
      </c>
      <c r="D43" t="s">
        <v>81</v>
      </c>
      <c r="E43" s="3">
        <v>17.440000000000001</v>
      </c>
      <c r="F43" s="3">
        <v>71.523025641025598</v>
      </c>
      <c r="G43" s="3">
        <v>74.953170731707303</v>
      </c>
      <c r="H43" s="30">
        <v>0.83213266685560605</v>
      </c>
    </row>
    <row r="44" spans="3:8" x14ac:dyDescent="0.25">
      <c r="C44" t="s">
        <v>58</v>
      </c>
      <c r="D44" t="s">
        <v>81</v>
      </c>
      <c r="E44" s="3">
        <v>520.87285714285701</v>
      </c>
      <c r="F44" s="3">
        <v>1975.9105128205099</v>
      </c>
      <c r="G44" s="3">
        <v>1937.7697212543601</v>
      </c>
      <c r="H44" s="30">
        <v>0.82869280293453396</v>
      </c>
    </row>
    <row r="45" spans="3:8" x14ac:dyDescent="0.25">
      <c r="C45" t="s">
        <v>25</v>
      </c>
      <c r="D45" t="s">
        <v>81</v>
      </c>
      <c r="E45" s="3">
        <v>7.0542857142857098</v>
      </c>
      <c r="F45" s="3">
        <v>31.1367692307692</v>
      </c>
      <c r="G45" s="3">
        <v>24.1800348432056</v>
      </c>
      <c r="H45" s="30">
        <v>0.81242892050521698</v>
      </c>
    </row>
    <row r="46" spans="3:8" x14ac:dyDescent="0.25">
      <c r="C46" t="s">
        <v>21</v>
      </c>
      <c r="D46" t="s">
        <v>81</v>
      </c>
      <c r="E46" s="3">
        <v>8.2128571428571409</v>
      </c>
      <c r="F46" s="3">
        <v>71.306974358974401</v>
      </c>
      <c r="G46" s="3">
        <v>72.579303135888495</v>
      </c>
      <c r="H46" s="30">
        <v>0.80540468666050702</v>
      </c>
    </row>
    <row r="47" spans="3:8" x14ac:dyDescent="0.25">
      <c r="C47" t="s">
        <v>24</v>
      </c>
      <c r="D47" t="s">
        <v>81</v>
      </c>
      <c r="E47" s="3">
        <v>66.229285714285695</v>
      </c>
      <c r="F47" s="3">
        <v>139.36610256410299</v>
      </c>
      <c r="G47" s="3">
        <v>133.816341463415</v>
      </c>
      <c r="H47" s="30">
        <v>0.796290482483899</v>
      </c>
    </row>
    <row r="48" spans="3:8" x14ac:dyDescent="0.25">
      <c r="C48" t="s">
        <v>27</v>
      </c>
      <c r="D48" t="s">
        <v>81</v>
      </c>
      <c r="E48" s="3">
        <v>12.92</v>
      </c>
      <c r="F48" s="3">
        <v>46.390153846153801</v>
      </c>
      <c r="G48" s="3">
        <v>47.669198606271799</v>
      </c>
      <c r="H48" s="30">
        <v>0.77946384998422502</v>
      </c>
    </row>
    <row r="49" spans="3:8" x14ac:dyDescent="0.25">
      <c r="C49" t="s">
        <v>13</v>
      </c>
      <c r="D49" t="s">
        <v>81</v>
      </c>
      <c r="E49" s="3">
        <v>16.4628571428571</v>
      </c>
      <c r="F49" s="3">
        <v>44.042000000000002</v>
      </c>
      <c r="G49" s="3">
        <v>46.8610104529617</v>
      </c>
      <c r="H49" s="30">
        <v>0.75890116761884796</v>
      </c>
    </row>
    <row r="50" spans="3:8" x14ac:dyDescent="0.25">
      <c r="C50" t="s">
        <v>9</v>
      </c>
      <c r="D50" t="s">
        <v>81</v>
      </c>
      <c r="E50" s="3">
        <v>26.053571428571399</v>
      </c>
      <c r="F50" s="3">
        <v>110.419846153846</v>
      </c>
      <c r="G50" s="3">
        <v>100.260452961672</v>
      </c>
      <c r="H50" s="30">
        <v>0.74840255358944396</v>
      </c>
    </row>
    <row r="51" spans="3:8" x14ac:dyDescent="0.25">
      <c r="C51" t="s">
        <v>36</v>
      </c>
      <c r="D51" t="s">
        <v>81</v>
      </c>
      <c r="E51" s="3">
        <v>48.655714285714303</v>
      </c>
      <c r="F51" s="3">
        <v>113.54297435897401</v>
      </c>
      <c r="G51" s="3">
        <v>105.40595818815299</v>
      </c>
      <c r="H51" s="30">
        <v>0.67935379267769203</v>
      </c>
    </row>
    <row r="52" spans="3:8" x14ac:dyDescent="0.25">
      <c r="C52" t="s">
        <v>3</v>
      </c>
      <c r="D52" t="s">
        <v>81</v>
      </c>
      <c r="E52" s="3">
        <v>161.71785714285701</v>
      </c>
      <c r="F52" s="3">
        <v>340.14548717948702</v>
      </c>
      <c r="G52" s="3">
        <v>329.44066202090602</v>
      </c>
      <c r="H52" s="30">
        <v>0.66150085977232898</v>
      </c>
    </row>
    <row r="53" spans="3:8" x14ac:dyDescent="0.25">
      <c r="C53" t="s">
        <v>14</v>
      </c>
      <c r="D53" t="s">
        <v>81</v>
      </c>
      <c r="E53" s="3">
        <v>7.3892857142857098</v>
      </c>
      <c r="F53" s="3">
        <v>58.356102564102599</v>
      </c>
      <c r="G53" s="3">
        <v>49.6891289198606</v>
      </c>
      <c r="H53" s="30">
        <v>0.65109490068352804</v>
      </c>
    </row>
    <row r="54" spans="3:8" x14ac:dyDescent="0.25">
      <c r="C54" t="s">
        <v>46</v>
      </c>
      <c r="D54" t="s">
        <v>81</v>
      </c>
      <c r="E54" s="3">
        <v>50.78</v>
      </c>
      <c r="F54" s="3">
        <v>145.9</v>
      </c>
      <c r="G54" s="3">
        <v>125.840766550523</v>
      </c>
      <c r="H54" s="30">
        <v>0.63273762031766601</v>
      </c>
    </row>
    <row r="55" spans="3:8" x14ac:dyDescent="0.25">
      <c r="C55" t="s">
        <v>6</v>
      </c>
      <c r="D55" t="s">
        <v>81</v>
      </c>
      <c r="E55" s="3">
        <v>264.78500000000003</v>
      </c>
      <c r="F55" s="3">
        <v>329.11825641025598</v>
      </c>
      <c r="G55" s="3">
        <v>345.71167247386802</v>
      </c>
      <c r="H55" s="30">
        <v>0.63232711351627002</v>
      </c>
    </row>
    <row r="56" spans="3:8" x14ac:dyDescent="0.25">
      <c r="C56" t="s">
        <v>44</v>
      </c>
      <c r="D56" t="s">
        <v>81</v>
      </c>
      <c r="E56" s="3">
        <v>3522.3571428571399</v>
      </c>
      <c r="F56" s="3">
        <v>7825.3062051282004</v>
      </c>
      <c r="G56" s="3">
        <v>8015.7603832752602</v>
      </c>
      <c r="H56" s="30">
        <v>0.612485170791633</v>
      </c>
    </row>
    <row r="57" spans="3:8" x14ac:dyDescent="0.25">
      <c r="C57" t="s">
        <v>57</v>
      </c>
      <c r="D57" t="s">
        <v>81</v>
      </c>
      <c r="E57" s="3">
        <v>36.166428571428597</v>
      </c>
      <c r="F57" s="3">
        <v>154.98702564102601</v>
      </c>
      <c r="G57" s="3">
        <v>137.05529616724701</v>
      </c>
      <c r="H57" s="30">
        <v>0.57984298203831697</v>
      </c>
    </row>
    <row r="58" spans="3:8" x14ac:dyDescent="0.25">
      <c r="C58" t="s">
        <v>40</v>
      </c>
      <c r="D58" t="s">
        <v>81</v>
      </c>
      <c r="E58" s="3">
        <v>35.182857142857102</v>
      </c>
      <c r="F58" s="3">
        <v>58.133948717948698</v>
      </c>
      <c r="G58" s="3">
        <v>61.319756097560997</v>
      </c>
      <c r="H58" s="30">
        <v>0.52688782716598204</v>
      </c>
    </row>
    <row r="59" spans="3:8" x14ac:dyDescent="0.25">
      <c r="C59" t="s">
        <v>59</v>
      </c>
      <c r="D59" t="s">
        <v>81</v>
      </c>
      <c r="E59" s="3">
        <v>3641.1428571428601</v>
      </c>
      <c r="F59" s="3">
        <v>13159.6205128205</v>
      </c>
      <c r="G59" s="3">
        <v>12665.3437979094</v>
      </c>
      <c r="H59" s="30">
        <v>0.52407182610261605</v>
      </c>
    </row>
    <row r="60" spans="3:8" x14ac:dyDescent="0.25">
      <c r="C60" t="s">
        <v>53</v>
      </c>
      <c r="D60" t="s">
        <v>81</v>
      </c>
      <c r="E60" s="3">
        <v>4983.2742857142903</v>
      </c>
      <c r="F60" s="3">
        <v>11118.830769230801</v>
      </c>
      <c r="G60" s="3">
        <v>11880.445714285701</v>
      </c>
      <c r="H60" s="30">
        <v>0.48038453087391803</v>
      </c>
    </row>
    <row r="61" spans="3:8" x14ac:dyDescent="0.25">
      <c r="C61" t="s">
        <v>33</v>
      </c>
      <c r="D61" t="s">
        <v>81</v>
      </c>
      <c r="E61" s="3">
        <v>5088.7857142857101</v>
      </c>
      <c r="F61" s="3">
        <v>8053.3119999999999</v>
      </c>
      <c r="G61" s="3">
        <v>7188.4227526132399</v>
      </c>
      <c r="H61" s="30">
        <v>0.43910833522078102</v>
      </c>
    </row>
    <row r="62" spans="3:8" x14ac:dyDescent="0.25">
      <c r="C62" t="s">
        <v>31</v>
      </c>
      <c r="D62" t="s">
        <v>81</v>
      </c>
      <c r="E62" s="3">
        <v>66.853571428571399</v>
      </c>
      <c r="F62" s="3">
        <v>97.125179487179494</v>
      </c>
      <c r="G62" s="3">
        <v>87.894668989547</v>
      </c>
      <c r="H62" s="30">
        <v>0.41906894986077298</v>
      </c>
    </row>
    <row r="63" spans="3:8" x14ac:dyDescent="0.25">
      <c r="C63" t="s">
        <v>34</v>
      </c>
      <c r="D63" t="s">
        <v>81</v>
      </c>
      <c r="E63" s="3">
        <v>404.81785714285701</v>
      </c>
      <c r="F63" s="3">
        <v>7922.0519999999997</v>
      </c>
      <c r="G63" s="3">
        <v>6469.7501393728198</v>
      </c>
      <c r="H63" s="30">
        <v>0.41475389321952899</v>
      </c>
    </row>
    <row r="64" spans="3:8" x14ac:dyDescent="0.25">
      <c r="C64" t="s">
        <v>19</v>
      </c>
      <c r="D64" t="s">
        <v>81</v>
      </c>
      <c r="E64" s="3">
        <v>4.0199999999999996</v>
      </c>
      <c r="F64" s="3">
        <v>486.11441025641</v>
      </c>
      <c r="G64" s="3">
        <v>662.71299651567904</v>
      </c>
      <c r="H64" s="30">
        <v>0.28261642068225801</v>
      </c>
    </row>
    <row r="65" spans="3:8" x14ac:dyDescent="0.25">
      <c r="C65" s="28" t="s">
        <v>56</v>
      </c>
      <c r="D65" s="28" t="s">
        <v>81</v>
      </c>
      <c r="E65" s="29">
        <v>16112.142857142901</v>
      </c>
      <c r="F65" s="29">
        <v>27203.9897435897</v>
      </c>
      <c r="G65" s="29">
        <v>30030.609756097601</v>
      </c>
      <c r="H65" s="34">
        <v>7.5032033250943403E-2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K65"/>
  <sheetViews>
    <sheetView workbookViewId="0">
      <selection activeCell="K20" sqref="K20"/>
    </sheetView>
  </sheetViews>
  <sheetFormatPr baseColWidth="10" defaultRowHeight="15.75" x14ac:dyDescent="0.25"/>
  <cols>
    <col min="3" max="3" width="12.375" bestFit="1" customWidth="1"/>
    <col min="4" max="4" width="34.875" bestFit="1" customWidth="1"/>
    <col min="5" max="5" width="13" style="3" bestFit="1" customWidth="1"/>
    <col min="6" max="7" width="9.875" style="3" bestFit="1" customWidth="1"/>
    <col min="8" max="8" width="16.625" style="30" bestFit="1" customWidth="1"/>
  </cols>
  <sheetData>
    <row r="3" spans="3:8" x14ac:dyDescent="0.25">
      <c r="C3" s="6" t="s">
        <v>63</v>
      </c>
      <c r="D3" s="6" t="s">
        <v>64</v>
      </c>
      <c r="E3" s="10" t="s">
        <v>96</v>
      </c>
      <c r="F3" s="10" t="s">
        <v>94</v>
      </c>
      <c r="G3" s="10" t="s">
        <v>119</v>
      </c>
      <c r="H3" s="31" t="s">
        <v>95</v>
      </c>
    </row>
    <row r="4" spans="3:8" x14ac:dyDescent="0.25">
      <c r="C4" t="s">
        <v>18</v>
      </c>
      <c r="D4" t="s">
        <v>80</v>
      </c>
      <c r="E4" s="3">
        <v>9.9492857142857094</v>
      </c>
      <c r="F4" s="3">
        <v>21.628</v>
      </c>
      <c r="G4" s="3">
        <v>21.7669565217391</v>
      </c>
      <c r="H4" s="1">
        <v>0.97783774448361804</v>
      </c>
    </row>
    <row r="5" spans="3:8" x14ac:dyDescent="0.25">
      <c r="C5" t="s">
        <v>54</v>
      </c>
      <c r="D5" t="s">
        <v>80</v>
      </c>
      <c r="E5" s="3">
        <v>298.47571428571399</v>
      </c>
      <c r="F5" s="3">
        <v>1343.7221538461499</v>
      </c>
      <c r="G5" s="3">
        <v>1350.75695652174</v>
      </c>
      <c r="H5" s="1">
        <v>0.95623794311459898</v>
      </c>
    </row>
    <row r="6" spans="3:8" x14ac:dyDescent="0.25">
      <c r="C6" t="s">
        <v>22</v>
      </c>
      <c r="D6" t="s">
        <v>80</v>
      </c>
      <c r="E6" s="3">
        <v>21.736428571428601</v>
      </c>
      <c r="F6" s="3">
        <v>31.371230769230799</v>
      </c>
      <c r="G6" s="3">
        <v>31.783804347826099</v>
      </c>
      <c r="H6" s="1">
        <v>0.90774301838562699</v>
      </c>
    </row>
    <row r="7" spans="3:8" x14ac:dyDescent="0.25">
      <c r="C7" t="s">
        <v>30</v>
      </c>
      <c r="D7" t="s">
        <v>80</v>
      </c>
      <c r="E7" s="3">
        <v>3.3149999999999999</v>
      </c>
      <c r="F7" s="3">
        <v>48.883794871794898</v>
      </c>
      <c r="G7" s="3">
        <v>43.458804347826103</v>
      </c>
      <c r="H7" s="1">
        <v>0.83727436046174697</v>
      </c>
    </row>
    <row r="8" spans="3:8" x14ac:dyDescent="0.25">
      <c r="C8" t="s">
        <v>51</v>
      </c>
      <c r="D8" t="s">
        <v>80</v>
      </c>
      <c r="E8" s="3">
        <v>146680.214285714</v>
      </c>
      <c r="F8" s="3">
        <v>168256.97948717899</v>
      </c>
      <c r="G8" s="3">
        <v>169854.751304348</v>
      </c>
      <c r="H8" s="1">
        <v>0.82927440404646802</v>
      </c>
    </row>
    <row r="9" spans="3:8" x14ac:dyDescent="0.25">
      <c r="C9" t="s">
        <v>28</v>
      </c>
      <c r="D9" t="s">
        <v>80</v>
      </c>
      <c r="E9" s="3">
        <v>8.6885714285714304</v>
      </c>
      <c r="F9" s="3">
        <v>24.152461538461498</v>
      </c>
      <c r="G9" s="3">
        <v>30.6595652173913</v>
      </c>
      <c r="H9" s="1">
        <v>0.52124712913681803</v>
      </c>
    </row>
    <row r="10" spans="3:8" x14ac:dyDescent="0.25">
      <c r="C10" t="s">
        <v>1</v>
      </c>
      <c r="D10" t="s">
        <v>80</v>
      </c>
      <c r="E10" s="3">
        <v>5514.4171428571399</v>
      </c>
      <c r="F10" s="3">
        <v>7106.5076923076904</v>
      </c>
      <c r="G10" s="3">
        <v>6373.5352173912997</v>
      </c>
      <c r="H10" s="1">
        <v>0.49137421475989301</v>
      </c>
    </row>
    <row r="11" spans="3:8" x14ac:dyDescent="0.25">
      <c r="C11" t="s">
        <v>10</v>
      </c>
      <c r="D11" t="s">
        <v>80</v>
      </c>
      <c r="E11" s="3">
        <v>108.707142857143</v>
      </c>
      <c r="F11" s="3">
        <v>166.59861538461499</v>
      </c>
      <c r="G11" s="3">
        <v>192.82945652173899</v>
      </c>
      <c r="H11" s="1">
        <v>0.47213887533187798</v>
      </c>
    </row>
    <row r="12" spans="3:8" x14ac:dyDescent="0.25">
      <c r="C12" t="s">
        <v>11</v>
      </c>
      <c r="D12" t="s">
        <v>80</v>
      </c>
      <c r="E12" s="3">
        <v>7.5935714285714297</v>
      </c>
      <c r="F12" s="3">
        <v>57.597692307692299</v>
      </c>
      <c r="G12" s="3">
        <v>40.935869565217402</v>
      </c>
      <c r="H12" s="1">
        <v>0.43301229725072399</v>
      </c>
    </row>
    <row r="13" spans="3:8" x14ac:dyDescent="0.25">
      <c r="C13" t="s">
        <v>26</v>
      </c>
      <c r="D13" t="s">
        <v>80</v>
      </c>
      <c r="E13" s="3">
        <v>79.005714285714305</v>
      </c>
      <c r="F13" s="3">
        <v>160.05199999999999</v>
      </c>
      <c r="G13" s="3">
        <v>126.94097826087</v>
      </c>
      <c r="H13" s="1">
        <v>0.425062087538495</v>
      </c>
    </row>
    <row r="14" spans="3:8" x14ac:dyDescent="0.25">
      <c r="C14" t="s">
        <v>47</v>
      </c>
      <c r="D14" t="s">
        <v>80</v>
      </c>
      <c r="E14" s="3">
        <v>11.4371428571429</v>
      </c>
      <c r="F14" s="3">
        <v>46.962512820512799</v>
      </c>
      <c r="G14" s="3">
        <v>24.6258695652174</v>
      </c>
      <c r="H14" s="1">
        <v>0.32006383588320603</v>
      </c>
    </row>
    <row r="15" spans="3:8" x14ac:dyDescent="0.25">
      <c r="C15" t="s">
        <v>17</v>
      </c>
      <c r="D15" t="s">
        <v>80</v>
      </c>
      <c r="E15" s="3">
        <v>2.52428571428571</v>
      </c>
      <c r="F15" s="3">
        <v>9.8489743589743597</v>
      </c>
      <c r="G15" s="3">
        <v>6.1257608695652204</v>
      </c>
      <c r="H15" s="1">
        <v>0.31982694470415801</v>
      </c>
    </row>
    <row r="16" spans="3:8" x14ac:dyDescent="0.25">
      <c r="C16" t="s">
        <v>32</v>
      </c>
      <c r="D16" t="s">
        <v>80</v>
      </c>
      <c r="E16" s="3">
        <v>43.335714285714303</v>
      </c>
      <c r="F16" s="3">
        <v>175.06035897435899</v>
      </c>
      <c r="G16" s="3">
        <v>33.240978260869603</v>
      </c>
      <c r="H16" s="1">
        <v>0.25480855905029398</v>
      </c>
    </row>
    <row r="17" spans="3:11" x14ac:dyDescent="0.25">
      <c r="C17" t="s">
        <v>52</v>
      </c>
      <c r="D17" t="s">
        <v>80</v>
      </c>
      <c r="E17" s="3">
        <v>0</v>
      </c>
      <c r="F17" s="3">
        <v>9.7240000000000002</v>
      </c>
      <c r="G17" s="3">
        <v>15.092065217391299</v>
      </c>
      <c r="H17" s="1">
        <v>0.251619545098488</v>
      </c>
    </row>
    <row r="18" spans="3:11" x14ac:dyDescent="0.25">
      <c r="C18" t="s">
        <v>29</v>
      </c>
      <c r="D18" t="s">
        <v>80</v>
      </c>
      <c r="E18" s="3">
        <v>717.19642857142901</v>
      </c>
      <c r="F18" s="3">
        <v>861.65317948717995</v>
      </c>
      <c r="G18" s="3">
        <v>1224.33717391304</v>
      </c>
      <c r="H18" s="1">
        <v>0.199492095508955</v>
      </c>
    </row>
    <row r="19" spans="3:11" x14ac:dyDescent="0.25">
      <c r="C19" t="s">
        <v>45</v>
      </c>
      <c r="D19" t="s">
        <v>80</v>
      </c>
      <c r="E19" s="3">
        <v>5.79285714285714</v>
      </c>
      <c r="F19" s="3">
        <v>28.273179487179501</v>
      </c>
      <c r="G19" s="3">
        <v>24.270108695652201</v>
      </c>
      <c r="H19" s="1">
        <v>0.18544246583063601</v>
      </c>
    </row>
    <row r="20" spans="3:11" x14ac:dyDescent="0.25">
      <c r="C20" s="35" t="s">
        <v>49</v>
      </c>
      <c r="D20" s="35" t="s">
        <v>80</v>
      </c>
      <c r="E20" s="36">
        <v>65.963571428571399</v>
      </c>
      <c r="F20" s="36">
        <v>79.787076923076896</v>
      </c>
      <c r="G20" s="36">
        <v>138.94630434782599</v>
      </c>
      <c r="H20" s="37">
        <v>4.4635158875316598E-2</v>
      </c>
      <c r="J20">
        <f>F20/E20</f>
        <v>1.2095627206824948</v>
      </c>
      <c r="K20">
        <f>G20/E20</f>
        <v>2.1064096642839281</v>
      </c>
    </row>
    <row r="21" spans="3:11" x14ac:dyDescent="0.25">
      <c r="C21" s="35" t="s">
        <v>23</v>
      </c>
      <c r="D21" s="35" t="s">
        <v>80</v>
      </c>
      <c r="E21" s="36">
        <v>7.2035714285714301</v>
      </c>
      <c r="F21" s="36">
        <v>72.165692307692296</v>
      </c>
      <c r="G21" s="36">
        <v>26.742391304347802</v>
      </c>
      <c r="H21" s="37">
        <v>8.9616209635263802E-3</v>
      </c>
      <c r="J21">
        <f t="shared" ref="J21:J22" si="0">F21/E21</f>
        <v>10.018043552877462</v>
      </c>
      <c r="K21">
        <f t="shared" ref="K21:K22" si="1">G21/E21</f>
        <v>3.7123795563794659</v>
      </c>
    </row>
    <row r="22" spans="3:11" x14ac:dyDescent="0.25">
      <c r="C22" s="35" t="s">
        <v>55</v>
      </c>
      <c r="D22" s="35" t="s">
        <v>80</v>
      </c>
      <c r="E22" s="36">
        <v>868.94642857142901</v>
      </c>
      <c r="F22" s="36">
        <v>1513.02558974359</v>
      </c>
      <c r="G22" s="36">
        <v>1805.6252173913001</v>
      </c>
      <c r="H22" s="37">
        <v>1.1484341933422301E-3</v>
      </c>
      <c r="J22">
        <f t="shared" si="0"/>
        <v>1.7412184917211113</v>
      </c>
      <c r="K22">
        <f t="shared" si="1"/>
        <v>2.0779476824132828</v>
      </c>
    </row>
    <row r="23" spans="3:11" x14ac:dyDescent="0.25">
      <c r="C23" t="s">
        <v>43</v>
      </c>
      <c r="D23" t="s">
        <v>113</v>
      </c>
      <c r="E23" s="3">
        <v>50603.214285714297</v>
      </c>
      <c r="F23" s="3">
        <v>78074.933333333305</v>
      </c>
      <c r="G23" s="3">
        <v>79234.152173912997</v>
      </c>
      <c r="H23" s="1">
        <v>0.79397914033847405</v>
      </c>
    </row>
    <row r="24" spans="3:11" x14ac:dyDescent="0.25">
      <c r="C24" t="s">
        <v>15</v>
      </c>
      <c r="D24" t="s">
        <v>113</v>
      </c>
      <c r="E24" s="3">
        <v>1.1514285714285699</v>
      </c>
      <c r="F24" s="3">
        <v>6.14605128205128</v>
      </c>
      <c r="G24" s="3">
        <v>5.4974999999999996</v>
      </c>
      <c r="H24" s="1">
        <v>0.78790817655588996</v>
      </c>
    </row>
    <row r="25" spans="3:11" x14ac:dyDescent="0.25">
      <c r="C25" t="s">
        <v>62</v>
      </c>
      <c r="D25" t="s">
        <v>113</v>
      </c>
      <c r="E25" s="3">
        <v>858.19785714285695</v>
      </c>
      <c r="F25" s="3">
        <v>1943.13584615385</v>
      </c>
      <c r="G25" s="3">
        <v>1853.19652173913</v>
      </c>
      <c r="H25" s="1">
        <v>0.77808739513970804</v>
      </c>
    </row>
    <row r="26" spans="3:11" x14ac:dyDescent="0.25">
      <c r="C26" t="s">
        <v>5</v>
      </c>
      <c r="D26" t="s">
        <v>113</v>
      </c>
      <c r="E26" s="3">
        <v>21.2235714285714</v>
      </c>
      <c r="F26" s="3">
        <v>42.4476923076923</v>
      </c>
      <c r="G26" s="3">
        <v>45.330217391304302</v>
      </c>
      <c r="H26" s="1">
        <v>0.65835335935718997</v>
      </c>
    </row>
    <row r="27" spans="3:11" x14ac:dyDescent="0.25">
      <c r="C27" t="s">
        <v>60</v>
      </c>
      <c r="D27" t="s">
        <v>113</v>
      </c>
      <c r="E27" s="3">
        <v>91.745000000000005</v>
      </c>
      <c r="F27" s="3">
        <v>457.084564102564</v>
      </c>
      <c r="G27" s="3">
        <v>399.88586956521698</v>
      </c>
      <c r="H27" s="1">
        <v>0.62741642087262095</v>
      </c>
    </row>
    <row r="28" spans="3:11" x14ac:dyDescent="0.25">
      <c r="C28" t="s">
        <v>20</v>
      </c>
      <c r="D28" t="s">
        <v>113</v>
      </c>
      <c r="E28" s="3">
        <v>6.71</v>
      </c>
      <c r="F28" s="3">
        <v>30.558512820512799</v>
      </c>
      <c r="G28" s="3">
        <v>35.549891304347803</v>
      </c>
      <c r="H28" s="1">
        <v>0.53520636335624405</v>
      </c>
    </row>
    <row r="29" spans="3:11" x14ac:dyDescent="0.25">
      <c r="C29" t="s">
        <v>4</v>
      </c>
      <c r="D29" t="s">
        <v>113</v>
      </c>
      <c r="E29" s="3">
        <v>107.685714285714</v>
      </c>
      <c r="F29" s="3">
        <v>173.124051282051</v>
      </c>
      <c r="G29" s="3">
        <v>202.60902173912999</v>
      </c>
      <c r="H29" s="1">
        <v>0.46849723195719001</v>
      </c>
    </row>
    <row r="30" spans="3:11" x14ac:dyDescent="0.25">
      <c r="C30" t="s">
        <v>2</v>
      </c>
      <c r="D30" t="s">
        <v>113</v>
      </c>
      <c r="E30" s="3">
        <v>67.822142857142893</v>
      </c>
      <c r="F30" s="3">
        <v>285.22641025641002</v>
      </c>
      <c r="G30" s="3">
        <v>312.65565217391298</v>
      </c>
      <c r="H30" s="1">
        <v>0.36804823320315899</v>
      </c>
    </row>
    <row r="31" spans="3:11" x14ac:dyDescent="0.25">
      <c r="C31" t="s">
        <v>16</v>
      </c>
      <c r="D31" t="s">
        <v>113</v>
      </c>
      <c r="E31" s="3">
        <v>0.76642857142857101</v>
      </c>
      <c r="F31" s="3">
        <v>0.309435897435897</v>
      </c>
      <c r="G31" s="3">
        <v>3.2338043478260898</v>
      </c>
      <c r="H31" s="1">
        <v>0.32962174526021898</v>
      </c>
    </row>
    <row r="32" spans="3:11" x14ac:dyDescent="0.25">
      <c r="C32" t="s">
        <v>42</v>
      </c>
      <c r="D32" t="s">
        <v>113</v>
      </c>
      <c r="E32" s="3">
        <v>6020.5828571428601</v>
      </c>
      <c r="F32" s="3">
        <v>12056.073487179499</v>
      </c>
      <c r="G32" s="3">
        <v>10980.2608695652</v>
      </c>
      <c r="H32" s="1">
        <v>0.25153368897929601</v>
      </c>
    </row>
    <row r="33" spans="3:11" x14ac:dyDescent="0.25">
      <c r="C33" t="s">
        <v>8</v>
      </c>
      <c r="D33" t="s">
        <v>113</v>
      </c>
      <c r="E33" s="3">
        <v>0.57499999999999996</v>
      </c>
      <c r="F33" s="3">
        <v>5.9878974358974402</v>
      </c>
      <c r="G33" s="3">
        <v>16.024347826086998</v>
      </c>
      <c r="H33" s="1">
        <v>0.21401132546538301</v>
      </c>
    </row>
    <row r="34" spans="3:11" x14ac:dyDescent="0.25">
      <c r="C34" t="s">
        <v>48</v>
      </c>
      <c r="D34" t="s">
        <v>113</v>
      </c>
      <c r="E34" s="3">
        <v>280.02357142857102</v>
      </c>
      <c r="F34" s="3">
        <v>950.41102564102596</v>
      </c>
      <c r="G34" s="3">
        <v>1085.8383695652201</v>
      </c>
      <c r="H34" s="1">
        <v>0.206773624564729</v>
      </c>
    </row>
    <row r="35" spans="3:11" x14ac:dyDescent="0.25">
      <c r="C35" t="s">
        <v>7</v>
      </c>
      <c r="D35" t="s">
        <v>113</v>
      </c>
      <c r="E35" s="3">
        <v>28.1707142857143</v>
      </c>
      <c r="F35" s="3">
        <v>445.12420512820501</v>
      </c>
      <c r="G35" s="3">
        <v>84.3133695652174</v>
      </c>
      <c r="H35" s="1">
        <v>0.18368381463745401</v>
      </c>
    </row>
    <row r="36" spans="3:11" x14ac:dyDescent="0.25">
      <c r="C36" t="s">
        <v>37</v>
      </c>
      <c r="D36" t="s">
        <v>113</v>
      </c>
      <c r="E36" s="3">
        <v>107.691428571429</v>
      </c>
      <c r="F36" s="3">
        <v>820.60948717948702</v>
      </c>
      <c r="G36" s="3">
        <v>653.100217391304</v>
      </c>
      <c r="H36" s="1">
        <v>0.123619280483803</v>
      </c>
    </row>
    <row r="37" spans="3:11" x14ac:dyDescent="0.25">
      <c r="C37" s="35" t="s">
        <v>50</v>
      </c>
      <c r="D37" s="35" t="s">
        <v>113</v>
      </c>
      <c r="E37" s="36">
        <v>33318.642857142899</v>
      </c>
      <c r="F37" s="36">
        <v>42411.948717948697</v>
      </c>
      <c r="G37" s="36">
        <v>45733.032608695699</v>
      </c>
      <c r="H37" s="37">
        <v>9.0648909706055006E-2</v>
      </c>
      <c r="J37">
        <f>F37/E37</f>
        <v>1.2729194553269856</v>
      </c>
      <c r="K37">
        <f>G37/E37</f>
        <v>1.3725959008829012</v>
      </c>
    </row>
    <row r="38" spans="3:11" x14ac:dyDescent="0.25">
      <c r="C38" s="35" t="s">
        <v>61</v>
      </c>
      <c r="D38" s="35" t="s">
        <v>113</v>
      </c>
      <c r="E38" s="36">
        <v>9512.7857142857101</v>
      </c>
      <c r="F38" s="36">
        <v>13913.851282051301</v>
      </c>
      <c r="G38" s="36">
        <v>15812.9239130435</v>
      </c>
      <c r="H38" s="37">
        <v>1.6867806363761301E-2</v>
      </c>
      <c r="J38">
        <f t="shared" ref="J38" si="2">F38/E38</f>
        <v>1.4626473989797062</v>
      </c>
      <c r="K38">
        <f t="shared" ref="K38" si="3">G38/E38</f>
        <v>1.6622811012442584</v>
      </c>
    </row>
    <row r="39" spans="3:11" x14ac:dyDescent="0.25">
      <c r="C39" t="s">
        <v>35</v>
      </c>
      <c r="D39" t="s">
        <v>81</v>
      </c>
      <c r="E39" s="3">
        <v>679.21214285714302</v>
      </c>
      <c r="F39" s="3">
        <v>2512.50861538462</v>
      </c>
      <c r="G39" s="3">
        <v>2464.2305434782602</v>
      </c>
      <c r="H39" s="1">
        <v>0.90098058996357899</v>
      </c>
    </row>
    <row r="40" spans="3:11" x14ac:dyDescent="0.25">
      <c r="C40" t="s">
        <v>38</v>
      </c>
      <c r="D40" t="s">
        <v>81</v>
      </c>
      <c r="E40" s="3">
        <v>1183.5464285714299</v>
      </c>
      <c r="F40" s="3">
        <v>1117.6418974359001</v>
      </c>
      <c r="G40" s="3">
        <v>1101.64586956522</v>
      </c>
      <c r="H40" s="1">
        <v>0.89082484146341501</v>
      </c>
    </row>
    <row r="41" spans="3:11" x14ac:dyDescent="0.25">
      <c r="C41" t="s">
        <v>39</v>
      </c>
      <c r="D41" t="s">
        <v>81</v>
      </c>
      <c r="E41" s="3">
        <v>2352.6428571428601</v>
      </c>
      <c r="F41" s="3">
        <v>11750.801025641</v>
      </c>
      <c r="G41" s="3">
        <v>11269.444673913</v>
      </c>
      <c r="H41" s="1">
        <v>0.79904531793063704</v>
      </c>
    </row>
    <row r="42" spans="3:11" x14ac:dyDescent="0.25">
      <c r="C42" t="s">
        <v>41</v>
      </c>
      <c r="D42" t="s">
        <v>81</v>
      </c>
      <c r="E42" s="3">
        <v>43.787142857142896</v>
      </c>
      <c r="F42" s="3">
        <v>79.215897435897404</v>
      </c>
      <c r="G42" s="3">
        <v>80.496956521739094</v>
      </c>
      <c r="H42" s="1">
        <v>0.79796310006751103</v>
      </c>
    </row>
    <row r="43" spans="3:11" x14ac:dyDescent="0.25">
      <c r="C43" t="s">
        <v>12</v>
      </c>
      <c r="D43" t="s">
        <v>81</v>
      </c>
      <c r="E43" s="3">
        <v>17.440000000000001</v>
      </c>
      <c r="F43" s="3">
        <v>71.523025641025598</v>
      </c>
      <c r="G43" s="3">
        <v>82.2235869565217</v>
      </c>
      <c r="H43" s="1">
        <v>0.70362233121198303</v>
      </c>
    </row>
    <row r="44" spans="3:11" x14ac:dyDescent="0.25">
      <c r="C44" t="s">
        <v>21</v>
      </c>
      <c r="D44" t="s">
        <v>81</v>
      </c>
      <c r="E44" s="3">
        <v>8.2128571428571409</v>
      </c>
      <c r="F44" s="3">
        <v>71.306974358974401</v>
      </c>
      <c r="G44" s="3">
        <v>75.276086956521695</v>
      </c>
      <c r="H44" s="1">
        <v>0.63699801411121404</v>
      </c>
    </row>
    <row r="45" spans="3:11" x14ac:dyDescent="0.25">
      <c r="C45" t="s">
        <v>27</v>
      </c>
      <c r="D45" t="s">
        <v>81</v>
      </c>
      <c r="E45" s="3">
        <v>12.92</v>
      </c>
      <c r="F45" s="3">
        <v>46.390153846153801</v>
      </c>
      <c r="G45" s="3">
        <v>50.380217391304299</v>
      </c>
      <c r="H45" s="1">
        <v>0.61301613276841305</v>
      </c>
    </row>
    <row r="46" spans="3:11" x14ac:dyDescent="0.25">
      <c r="C46" t="s">
        <v>24</v>
      </c>
      <c r="D46" t="s">
        <v>81</v>
      </c>
      <c r="E46" s="3">
        <v>66.229285714285695</v>
      </c>
      <c r="F46" s="3">
        <v>139.36610256410299</v>
      </c>
      <c r="G46" s="3">
        <v>122.05326086956499</v>
      </c>
      <c r="H46" s="1">
        <v>0.56286614501613097</v>
      </c>
    </row>
    <row r="47" spans="3:11" x14ac:dyDescent="0.25">
      <c r="C47" t="s">
        <v>13</v>
      </c>
      <c r="D47" t="s">
        <v>81</v>
      </c>
      <c r="E47" s="3">
        <v>16.4628571428571</v>
      </c>
      <c r="F47" s="3">
        <v>44.042000000000002</v>
      </c>
      <c r="G47" s="3">
        <v>52.836086956521697</v>
      </c>
      <c r="H47" s="1">
        <v>0.551213451028576</v>
      </c>
    </row>
    <row r="48" spans="3:11" x14ac:dyDescent="0.25">
      <c r="C48" t="s">
        <v>58</v>
      </c>
      <c r="D48" t="s">
        <v>81</v>
      </c>
      <c r="E48" s="3">
        <v>520.87285714285701</v>
      </c>
      <c r="F48" s="3">
        <v>1975.9105128205099</v>
      </c>
      <c r="G48" s="3">
        <v>1856.9278260869601</v>
      </c>
      <c r="H48" s="1">
        <v>0.531535232671559</v>
      </c>
    </row>
    <row r="49" spans="3:11" x14ac:dyDescent="0.25">
      <c r="C49" t="s">
        <v>6</v>
      </c>
      <c r="D49" t="s">
        <v>81</v>
      </c>
      <c r="E49" s="3">
        <v>264.78500000000003</v>
      </c>
      <c r="F49" s="3">
        <v>329.11825641025598</v>
      </c>
      <c r="G49" s="3">
        <v>380.88249999999999</v>
      </c>
      <c r="H49" s="1">
        <v>0.37906476377292703</v>
      </c>
    </row>
    <row r="50" spans="3:11" x14ac:dyDescent="0.25">
      <c r="C50" t="s">
        <v>25</v>
      </c>
      <c r="D50" t="s">
        <v>81</v>
      </c>
      <c r="E50" s="3">
        <v>7.0542857142857098</v>
      </c>
      <c r="F50" s="3">
        <v>31.1367692307692</v>
      </c>
      <c r="G50" s="3">
        <v>9.4347826086956506</v>
      </c>
      <c r="H50" s="1">
        <v>0.37714187516187397</v>
      </c>
    </row>
    <row r="51" spans="3:11" x14ac:dyDescent="0.25">
      <c r="C51" t="s">
        <v>3</v>
      </c>
      <c r="D51" t="s">
        <v>81</v>
      </c>
      <c r="E51" s="3">
        <v>161.71785714285701</v>
      </c>
      <c r="F51" s="3">
        <v>340.14548717948702</v>
      </c>
      <c r="G51" s="3">
        <v>306.75108695652199</v>
      </c>
      <c r="H51" s="1">
        <v>0.36513983644346198</v>
      </c>
    </row>
    <row r="52" spans="3:11" x14ac:dyDescent="0.25">
      <c r="C52" t="s">
        <v>44</v>
      </c>
      <c r="D52" t="s">
        <v>81</v>
      </c>
      <c r="E52" s="3">
        <v>3522.3571428571399</v>
      </c>
      <c r="F52" s="3">
        <v>7825.3062051282004</v>
      </c>
      <c r="G52" s="3">
        <v>8419.4404347826094</v>
      </c>
      <c r="H52" s="1">
        <v>0.27048397074527097</v>
      </c>
    </row>
    <row r="53" spans="3:11" x14ac:dyDescent="0.25">
      <c r="C53" t="s">
        <v>40</v>
      </c>
      <c r="D53" t="s">
        <v>81</v>
      </c>
      <c r="E53" s="3">
        <v>35.182857142857102</v>
      </c>
      <c r="F53" s="3">
        <v>58.133948717948698</v>
      </c>
      <c r="G53" s="3">
        <v>68.072282608695701</v>
      </c>
      <c r="H53" s="1">
        <v>0.25645947960301702</v>
      </c>
    </row>
    <row r="54" spans="3:11" x14ac:dyDescent="0.25">
      <c r="C54" t="s">
        <v>9</v>
      </c>
      <c r="D54" t="s">
        <v>81</v>
      </c>
      <c r="E54" s="3">
        <v>26.053571428571399</v>
      </c>
      <c r="F54" s="3">
        <v>110.419846153846</v>
      </c>
      <c r="G54" s="3">
        <v>78.726956521739098</v>
      </c>
      <c r="H54" s="1">
        <v>0.235462147030291</v>
      </c>
    </row>
    <row r="55" spans="3:11" x14ac:dyDescent="0.25">
      <c r="C55" t="s">
        <v>36</v>
      </c>
      <c r="D55" t="s">
        <v>81</v>
      </c>
      <c r="E55" s="3">
        <v>48.655714285714303</v>
      </c>
      <c r="F55" s="3">
        <v>113.54297435897401</v>
      </c>
      <c r="G55" s="3">
        <v>88.159021739130395</v>
      </c>
      <c r="H55" s="1">
        <v>0.233755892045481</v>
      </c>
    </row>
    <row r="56" spans="3:11" x14ac:dyDescent="0.25">
      <c r="C56" t="s">
        <v>14</v>
      </c>
      <c r="D56" t="s">
        <v>81</v>
      </c>
      <c r="E56" s="3">
        <v>7.3892857142857098</v>
      </c>
      <c r="F56" s="3">
        <v>58.356102564102599</v>
      </c>
      <c r="G56" s="3">
        <v>31.3189130434783</v>
      </c>
      <c r="H56" s="1">
        <v>0.117663879218874</v>
      </c>
    </row>
    <row r="57" spans="3:11" x14ac:dyDescent="0.25">
      <c r="C57" t="s">
        <v>53</v>
      </c>
      <c r="D57" t="s">
        <v>81</v>
      </c>
      <c r="E57" s="3">
        <v>4983.2742857142903</v>
      </c>
      <c r="F57" s="3">
        <v>11118.830769230801</v>
      </c>
      <c r="G57" s="3">
        <v>13494.738260869601</v>
      </c>
      <c r="H57" s="1">
        <v>0.10810485574146</v>
      </c>
    </row>
    <row r="58" spans="3:11" x14ac:dyDescent="0.25">
      <c r="C58" t="s">
        <v>19</v>
      </c>
      <c r="D58" t="s">
        <v>81</v>
      </c>
      <c r="E58" s="3">
        <v>4.0199999999999996</v>
      </c>
      <c r="F58" s="3">
        <v>486.11441025641</v>
      </c>
      <c r="G58" s="3">
        <v>1037.0252173913</v>
      </c>
      <c r="H58" s="1">
        <v>0.10336974203742801</v>
      </c>
    </row>
    <row r="59" spans="3:11" x14ac:dyDescent="0.25">
      <c r="C59" s="35" t="s">
        <v>46</v>
      </c>
      <c r="D59" s="35" t="s">
        <v>81</v>
      </c>
      <c r="E59" s="36">
        <v>50.78</v>
      </c>
      <c r="F59" s="36">
        <v>145.9</v>
      </c>
      <c r="G59" s="36">
        <v>83.323913043478299</v>
      </c>
      <c r="H59" s="37">
        <v>7.6606799193764993E-2</v>
      </c>
      <c r="J59">
        <f t="shared" ref="J59" si="4">F59/E59</f>
        <v>2.873178416699488</v>
      </c>
      <c r="K59">
        <f t="shared" ref="K59" si="5">G59/E59</f>
        <v>1.640880524684488</v>
      </c>
    </row>
    <row r="60" spans="3:11" x14ac:dyDescent="0.25">
      <c r="C60" s="35" t="s">
        <v>59</v>
      </c>
      <c r="D60" s="35" t="s">
        <v>81</v>
      </c>
      <c r="E60" s="36">
        <v>3641.1428571428601</v>
      </c>
      <c r="F60" s="36">
        <v>13159.6205128205</v>
      </c>
      <c r="G60" s="36">
        <v>11617.692065217399</v>
      </c>
      <c r="H60" s="37">
        <v>6.9712469016165596E-2</v>
      </c>
      <c r="J60">
        <f t="shared" ref="J60:J65" si="6">F60/E60</f>
        <v>3.6141456210665188</v>
      </c>
      <c r="K60">
        <f t="shared" ref="K60:K65" si="7">G60/E60</f>
        <v>3.1906718634856297</v>
      </c>
    </row>
    <row r="61" spans="3:11" x14ac:dyDescent="0.25">
      <c r="C61" s="35" t="s">
        <v>57</v>
      </c>
      <c r="D61" s="35" t="s">
        <v>81</v>
      </c>
      <c r="E61" s="36">
        <v>36.166428571428597</v>
      </c>
      <c r="F61" s="36">
        <v>154.98702564102601</v>
      </c>
      <c r="G61" s="36">
        <v>99.047826086956505</v>
      </c>
      <c r="H61" s="37">
        <v>5.2720109873429399E-2</v>
      </c>
      <c r="J61">
        <f t="shared" si="6"/>
        <v>4.2853837595527873</v>
      </c>
      <c r="K61">
        <f t="shared" si="7"/>
        <v>2.7386675986360478</v>
      </c>
    </row>
    <row r="62" spans="3:11" x14ac:dyDescent="0.25">
      <c r="C62" s="35" t="s">
        <v>31</v>
      </c>
      <c r="D62" s="35" t="s">
        <v>81</v>
      </c>
      <c r="E62" s="36">
        <v>66.853571428571399</v>
      </c>
      <c r="F62" s="36">
        <v>97.125179487179494</v>
      </c>
      <c r="G62" s="36">
        <v>68.33</v>
      </c>
      <c r="H62" s="37">
        <v>3.3032816558909203E-2</v>
      </c>
      <c r="J62">
        <f t="shared" si="6"/>
        <v>1.4528046506977013</v>
      </c>
      <c r="K62">
        <f t="shared" si="7"/>
        <v>1.0220845130615956</v>
      </c>
    </row>
    <row r="63" spans="3:11" x14ac:dyDescent="0.25">
      <c r="C63" s="35" t="s">
        <v>34</v>
      </c>
      <c r="D63" s="35" t="s">
        <v>81</v>
      </c>
      <c r="E63" s="36">
        <v>404.81785714285701</v>
      </c>
      <c r="F63" s="36">
        <v>7922.0519999999997</v>
      </c>
      <c r="G63" s="36">
        <v>3391.5016304347801</v>
      </c>
      <c r="H63" s="37">
        <v>2.5030020303055501E-2</v>
      </c>
      <c r="J63">
        <f t="shared" si="6"/>
        <v>19.569423285604643</v>
      </c>
      <c r="K63">
        <f t="shared" si="7"/>
        <v>8.3778459141389749</v>
      </c>
    </row>
    <row r="64" spans="3:11" x14ac:dyDescent="0.25">
      <c r="C64" s="35" t="s">
        <v>33</v>
      </c>
      <c r="D64" s="35" t="s">
        <v>81</v>
      </c>
      <c r="E64" s="36">
        <v>5088.7857142857101</v>
      </c>
      <c r="F64" s="36">
        <v>8053.3119999999999</v>
      </c>
      <c r="G64" s="36">
        <v>5355.2335869565204</v>
      </c>
      <c r="H64" s="37">
        <v>8.5060321506911906E-3</v>
      </c>
      <c r="J64">
        <f t="shared" si="6"/>
        <v>1.5825606445545539</v>
      </c>
      <c r="K64">
        <f t="shared" si="7"/>
        <v>1.0523598138398347</v>
      </c>
    </row>
    <row r="65" spans="3:11" x14ac:dyDescent="0.25">
      <c r="C65" s="35" t="s">
        <v>56</v>
      </c>
      <c r="D65" s="35" t="s">
        <v>81</v>
      </c>
      <c r="E65" s="36">
        <v>16112.142857142901</v>
      </c>
      <c r="F65" s="36">
        <v>27203.9897435897</v>
      </c>
      <c r="G65" s="36">
        <v>36021.815217391297</v>
      </c>
      <c r="H65" s="37">
        <v>3.50456600377861E-3</v>
      </c>
      <c r="J65">
        <f t="shared" si="6"/>
        <v>1.6884153762036387</v>
      </c>
      <c r="K65">
        <f t="shared" si="7"/>
        <v>2.2356936340979598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TABLE 1</vt:lpstr>
      <vt:lpstr>TABLE 2</vt:lpstr>
      <vt:lpstr>TABLE 3</vt:lpstr>
      <vt:lpstr>TABLE 3 con target Exitus</vt:lpstr>
      <vt:lpstr>TABLE 4</vt:lpstr>
      <vt:lpstr>TABLE 5</vt:lpstr>
      <vt:lpstr>TABLE 6</vt:lpstr>
      <vt:lpstr>TABLE 7</vt:lpstr>
      <vt:lpstr>TABLE 7 días 0-3 vs 4-6</vt:lpstr>
      <vt:lpstr>TABLE 8</vt:lpstr>
      <vt:lpstr>TABLE 9</vt:lpstr>
      <vt:lpstr>TABLE 4 (EM6)</vt:lpstr>
      <vt:lpstr>Hoja2</vt:lpstr>
      <vt:lpstr>TABLE 5 (EM6)</vt:lpstr>
      <vt:lpstr>TABLE 6 (EM6)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Usuario de Windows</cp:lastModifiedBy>
  <dcterms:created xsi:type="dcterms:W3CDTF">2021-02-08T10:18:42Z</dcterms:created>
  <dcterms:modified xsi:type="dcterms:W3CDTF">2021-07-02T08:42:47Z</dcterms:modified>
</cp:coreProperties>
</file>