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0 MS 处理文章\risks-1714049\"/>
    </mc:Choice>
  </mc:AlternateContent>
  <bookViews>
    <workbookView xWindow="-120" yWindow="-120" windowWidth="29040" windowHeight="15840"/>
  </bookViews>
  <sheets>
    <sheet name="Table S1. Raw Data" sheetId="3" r:id="rId1"/>
    <sheet name="Table S2. Raw Data (reg)" sheetId="7" r:id="rId2"/>
    <sheet name="Table S3. Raw Data (reg SEM)" sheetId="22" r:id="rId3"/>
    <sheet name="Table S4. Africa" sheetId="8" r:id="rId4"/>
    <sheet name="Table S5. E. Europe &amp; C. Asia" sheetId="9" r:id="rId5"/>
    <sheet name="Table S6. East &amp; South Asia" sheetId="10" r:id="rId6"/>
    <sheet name="Table S7. LAC" sheetId="15" r:id="rId7"/>
    <sheet name="Table S8. MENA" sheetId="16" r:id="rId8"/>
    <sheet name="Table S9. Oceania" sheetId="17" r:id="rId9"/>
    <sheet name="Table S10. OECD" sheetId="18" r:id="rId10"/>
    <sheet name="Table S11. Codebook" sheetId="21" r:id="rId11"/>
  </sheets>
  <definedNames>
    <definedName name="_xlnm._FilterDatabase" localSheetId="0" hidden="1">'Table S1. Raw Data'!$A$2:$L$195</definedName>
    <definedName name="_xlnm._FilterDatabase" localSheetId="9" hidden="1">'Table S10. OECD'!$A$1:$C$38</definedName>
    <definedName name="_xlnm._FilterDatabase" localSheetId="1" hidden="1">'Table S2. Raw Data (reg)'!$A$2:$L$195</definedName>
    <definedName name="_xlnm._FilterDatabase" localSheetId="2" hidden="1">'Table S3. Raw Data (reg SEM)'!$B$3:$K$197</definedName>
    <definedName name="_xlnm._FilterDatabase" localSheetId="3" hidden="1">'Table S4. Africa'!$A$1:$C$50</definedName>
    <definedName name="_xlnm._FilterDatabase" localSheetId="4" hidden="1">'Table S5. E. Europe &amp; C. Asia'!$A$1:$C$28</definedName>
    <definedName name="_xlnm._FilterDatabase" localSheetId="5" hidden="1">'Table S6. East &amp; South Asia'!$A$2:$K$168</definedName>
    <definedName name="_xlnm._FilterDatabase" localSheetId="6" hidden="1">'Table S7. LAC'!$A$1:$C$31</definedName>
    <definedName name="_xlnm._FilterDatabase" localSheetId="7" hidden="1">'Table S8. MENA'!$A$1:$C$18</definedName>
    <definedName name="_xlnm._FilterDatabase" localSheetId="8" hidden="1">'Table S9. Oceania'!$A$1:$C$13</definedName>
    <definedName name="solver_eng" localSheetId="9" hidden="1">1</definedName>
    <definedName name="solver_eng" localSheetId="1" hidden="1">1</definedName>
    <definedName name="solver_eng" localSheetId="2" hidden="1">1</definedName>
    <definedName name="solver_eng" localSheetId="3" hidden="1">1</definedName>
    <definedName name="solver_eng" localSheetId="4" hidden="1">1</definedName>
    <definedName name="solver_eng" localSheetId="5" hidden="1">1</definedName>
    <definedName name="solver_eng" localSheetId="6" hidden="1">1</definedName>
    <definedName name="solver_eng" localSheetId="7" hidden="1">1</definedName>
    <definedName name="solver_eng" localSheetId="8" hidden="1">1</definedName>
    <definedName name="solver_neg" localSheetId="9" hidden="1">1</definedName>
    <definedName name="solver_neg" localSheetId="1" hidden="1">1</definedName>
    <definedName name="solver_neg" localSheetId="2" hidden="1">1</definedName>
    <definedName name="solver_neg" localSheetId="3" hidden="1">1</definedName>
    <definedName name="solver_neg" localSheetId="4" hidden="1">1</definedName>
    <definedName name="solver_neg" localSheetId="5" hidden="1">1</definedName>
    <definedName name="solver_neg" localSheetId="6" hidden="1">1</definedName>
    <definedName name="solver_neg" localSheetId="7" hidden="1">1</definedName>
    <definedName name="solver_neg" localSheetId="8" hidden="1">1</definedName>
    <definedName name="solver_num" localSheetId="9" hidden="1">0</definedName>
    <definedName name="solver_num" localSheetId="1" hidden="1">0</definedName>
    <definedName name="solver_num" localSheetId="2" hidden="1">0</definedName>
    <definedName name="solver_num" localSheetId="3" hidden="1">0</definedName>
    <definedName name="solver_num" localSheetId="4" hidden="1">0</definedName>
    <definedName name="solver_num" localSheetId="5" hidden="1">0</definedName>
    <definedName name="solver_num" localSheetId="6" hidden="1">0</definedName>
    <definedName name="solver_num" localSheetId="7" hidden="1">0</definedName>
    <definedName name="solver_num" localSheetId="8" hidden="1">0</definedName>
    <definedName name="solver_opt" localSheetId="9" hidden="1">'Table S10. OECD'!#REF!</definedName>
    <definedName name="solver_opt" localSheetId="1" hidden="1">'Table S2. Raw Data (reg)'!#REF!</definedName>
    <definedName name="solver_opt" localSheetId="2" hidden="1">'Table S3. Raw Data (reg SEM)'!#REF!</definedName>
    <definedName name="solver_opt" localSheetId="3" hidden="1">'Table S4. Africa'!#REF!</definedName>
    <definedName name="solver_opt" localSheetId="4" hidden="1">'Table S5. E. Europe &amp; C. Asia'!#REF!</definedName>
    <definedName name="solver_opt" localSheetId="5" hidden="1">'Table S6. East &amp; South Asia'!#REF!</definedName>
    <definedName name="solver_opt" localSheetId="6" hidden="1">'Table S7. LAC'!#REF!</definedName>
    <definedName name="solver_opt" localSheetId="7" hidden="1">'Table S8. MENA'!#REF!</definedName>
    <definedName name="solver_opt" localSheetId="8" hidden="1">'Table S9. Oceania'!#REF!</definedName>
    <definedName name="solver_typ" localSheetId="9" hidden="1">1</definedName>
    <definedName name="solver_typ" localSheetId="1" hidden="1">1</definedName>
    <definedName name="solver_typ" localSheetId="2" hidden="1">1</definedName>
    <definedName name="solver_typ" localSheetId="3" hidden="1">1</definedName>
    <definedName name="solver_typ" localSheetId="4" hidden="1">1</definedName>
    <definedName name="solver_typ" localSheetId="5" hidden="1">1</definedName>
    <definedName name="solver_typ" localSheetId="6" hidden="1">1</definedName>
    <definedName name="solver_typ" localSheetId="7" hidden="1">1</definedName>
    <definedName name="solver_typ" localSheetId="8" hidden="1">1</definedName>
    <definedName name="solver_val" localSheetId="9" hidden="1">0</definedName>
    <definedName name="solver_val" localSheetId="1" hidden="1">0</definedName>
    <definedName name="solver_val" localSheetId="2" hidden="1">0</definedName>
    <definedName name="solver_val" localSheetId="3" hidden="1">0</definedName>
    <definedName name="solver_val" localSheetId="4" hidden="1">0</definedName>
    <definedName name="solver_val" localSheetId="5" hidden="1">0</definedName>
    <definedName name="solver_val" localSheetId="6" hidden="1">0</definedName>
    <definedName name="solver_val" localSheetId="7" hidden="1">0</definedName>
    <definedName name="solver_val" localSheetId="8" hidden="1">0</definedName>
    <definedName name="solver_ver" localSheetId="9" hidden="1">3</definedName>
    <definedName name="solver_ver" localSheetId="1" hidden="1">3</definedName>
    <definedName name="solver_ver" localSheetId="2" hidden="1">3</definedName>
    <definedName name="solver_ver" localSheetId="3" hidden="1">3</definedName>
    <definedName name="solver_ver" localSheetId="4" hidden="1">3</definedName>
    <definedName name="solver_ver" localSheetId="5" hidden="1">3</definedName>
    <definedName name="solver_ver" localSheetId="6" hidden="1">3</definedName>
    <definedName name="solver_ver" localSheetId="7" hidden="1">3</definedName>
    <definedName name="solver_ver" localSheetId="8" hidden="1">3</definedName>
  </definedNames>
  <calcPr calcId="152511"/>
</workbook>
</file>

<file path=xl/calcChain.xml><?xml version="1.0" encoding="utf-8"?>
<calcChain xmlns="http://schemas.openxmlformats.org/spreadsheetml/2006/main">
  <c r="A199" i="22" l="1"/>
  <c r="A200" i="22" s="1"/>
  <c r="A201" i="22" s="1"/>
  <c r="A202" i="22" s="1"/>
  <c r="A203" i="22" s="1"/>
  <c r="A204" i="22" s="1"/>
  <c r="A205" i="22" s="1"/>
  <c r="A206" i="22" s="1"/>
  <c r="A207" i="22" s="1"/>
  <c r="A208" i="22" s="1"/>
  <c r="A209" i="22" s="1"/>
  <c r="A210" i="22" s="1"/>
  <c r="A211" i="22" s="1"/>
  <c r="A212" i="22" s="1"/>
  <c r="A213" i="22" s="1"/>
  <c r="A214" i="22" s="1"/>
  <c r="A215" i="22" s="1"/>
  <c r="A216" i="22" s="1"/>
  <c r="A217" i="22" s="1"/>
  <c r="A218" i="22" s="1"/>
  <c r="A219" i="22" s="1"/>
  <c r="A220" i="22" s="1"/>
  <c r="A221" i="22" s="1"/>
  <c r="A222" i="22" s="1"/>
  <c r="A223" i="22" s="1"/>
  <c r="A224" i="22" s="1"/>
  <c r="A225" i="22" s="1"/>
  <c r="A226" i="22" s="1"/>
  <c r="A227" i="22" s="1"/>
  <c r="A228" i="22" s="1"/>
  <c r="A229" i="22" s="1"/>
  <c r="A230" i="22" s="1"/>
  <c r="A231" i="22" s="1"/>
  <c r="A232" i="22" s="1"/>
  <c r="A233" i="22" s="1"/>
  <c r="A234" i="22" s="1"/>
  <c r="A235" i="22" s="1"/>
  <c r="A236" i="22" s="1"/>
  <c r="A237" i="22" s="1"/>
  <c r="A238" i="22" s="1"/>
  <c r="A239" i="22" s="1"/>
  <c r="A240" i="22" s="1"/>
  <c r="A241" i="22" s="1"/>
  <c r="A242" i="22" s="1"/>
  <c r="A243" i="22" s="1"/>
  <c r="A244" i="22" s="1"/>
  <c r="A245" i="22" s="1"/>
  <c r="A246" i="22" s="1"/>
  <c r="A247" i="22" s="1"/>
  <c r="A248" i="22" s="1"/>
  <c r="A249" i="22" s="1"/>
  <c r="A250" i="22" s="1"/>
  <c r="A251" i="22" s="1"/>
  <c r="A252" i="22" s="1"/>
  <c r="A253" i="22" s="1"/>
  <c r="A254" i="22" s="1"/>
  <c r="A255" i="22" s="1"/>
  <c r="A256" i="22" s="1"/>
  <c r="A257" i="22" s="1"/>
  <c r="A258" i="22" s="1"/>
  <c r="A259" i="22" s="1"/>
  <c r="A260" i="22" s="1"/>
  <c r="A261" i="22" s="1"/>
  <c r="A262" i="22" s="1"/>
  <c r="A263" i="22" s="1"/>
  <c r="A264" i="22" s="1"/>
  <c r="A265"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6" i="22" s="1"/>
  <c r="A287" i="22" s="1"/>
  <c r="A288" i="22" s="1"/>
  <c r="A289" i="22" s="1"/>
  <c r="A290" i="22" s="1"/>
  <c r="A291" i="22" s="1"/>
  <c r="A292" i="22" s="1"/>
  <c r="A293" i="22" s="1"/>
  <c r="A294" i="22" s="1"/>
  <c r="A295" i="22" s="1"/>
  <c r="A296" i="22" s="1"/>
  <c r="A297" i="22" s="1"/>
  <c r="A298" i="22" s="1"/>
  <c r="A299" i="22" s="1"/>
  <c r="A300" i="22" s="1"/>
  <c r="A301" i="22" s="1"/>
  <c r="A302" i="22" s="1"/>
  <c r="A303" i="22" s="1"/>
  <c r="A304" i="22" s="1"/>
  <c r="A305" i="22" s="1"/>
  <c r="A306" i="22" s="1"/>
  <c r="A307" i="22" s="1"/>
  <c r="A308" i="22" s="1"/>
  <c r="A309" i="22" s="1"/>
  <c r="A310" i="22" s="1"/>
  <c r="A311" i="22" s="1"/>
  <c r="A312" i="22" s="1"/>
  <c r="A313" i="22" s="1"/>
  <c r="A314" i="22" s="1"/>
  <c r="A315" i="22" s="1"/>
  <c r="A316" i="22" s="1"/>
  <c r="A317" i="22" s="1"/>
  <c r="A318" i="22" s="1"/>
  <c r="A319" i="22" s="1"/>
  <c r="A320" i="22" s="1"/>
  <c r="A321" i="22" s="1"/>
  <c r="A322" i="22" s="1"/>
  <c r="A323" i="22" s="1"/>
  <c r="A324" i="22" s="1"/>
  <c r="A325" i="22" s="1"/>
  <c r="A326" i="22" s="1"/>
  <c r="A327" i="22" s="1"/>
  <c r="A328" i="22" s="1"/>
  <c r="A329" i="22" s="1"/>
  <c r="A330" i="22" s="1"/>
  <c r="A331" i="22" s="1"/>
  <c r="A332" i="22" s="1"/>
  <c r="A333" i="22" s="1"/>
  <c r="A334" i="22" s="1"/>
  <c r="A335" i="22" s="1"/>
  <c r="A336" i="22" s="1"/>
  <c r="A337" i="22" s="1"/>
  <c r="A338" i="22" s="1"/>
  <c r="A339" i="22" s="1"/>
  <c r="A340" i="22" s="1"/>
  <c r="A341" i="22" s="1"/>
  <c r="A342" i="22" s="1"/>
  <c r="A343" i="22" s="1"/>
  <c r="A344" i="22" s="1"/>
  <c r="A345" i="22" s="1"/>
  <c r="A346" i="22" s="1"/>
  <c r="A347" i="22" s="1"/>
  <c r="A348" i="22" s="1"/>
  <c r="A349" i="22" s="1"/>
  <c r="A350" i="22" s="1"/>
  <c r="A351" i="22" s="1"/>
  <c r="A352" i="22" s="1"/>
  <c r="A353" i="22" s="1"/>
  <c r="A354" i="22" s="1"/>
  <c r="A355" i="22" s="1"/>
  <c r="A356" i="22" s="1"/>
  <c r="A357" i="22" s="1"/>
  <c r="A358" i="22" s="1"/>
  <c r="A359" i="22" s="1"/>
  <c r="A360" i="22" s="1"/>
  <c r="A361" i="22" s="1"/>
  <c r="A362" i="22" s="1"/>
  <c r="A363" i="22" s="1"/>
  <c r="A364" i="22" s="1"/>
  <c r="A365" i="22" s="1"/>
  <c r="A366" i="22" s="1"/>
  <c r="A367" i="22" s="1"/>
  <c r="A368" i="22" s="1"/>
  <c r="A369" i="22" s="1"/>
  <c r="A370" i="22" s="1"/>
  <c r="A371" i="22" s="1"/>
  <c r="A372" i="22" s="1"/>
  <c r="A373" i="22" s="1"/>
  <c r="A374" i="22" s="1"/>
  <c r="A375" i="22" s="1"/>
  <c r="A376" i="22" s="1"/>
  <c r="A377" i="22" s="1"/>
  <c r="A378" i="22" s="1"/>
  <c r="A379" i="22" s="1"/>
  <c r="A380" i="22" s="1"/>
  <c r="A381" i="22" s="1"/>
  <c r="A382" i="22" s="1"/>
  <c r="A383" i="22" s="1"/>
  <c r="A384" i="22" s="1"/>
  <c r="A385" i="22" s="1"/>
  <c r="A386" i="22" s="1"/>
  <c r="A387" i="22" s="1"/>
  <c r="A388" i="22" s="1"/>
  <c r="A389" i="22" s="1"/>
  <c r="A390" i="22" s="1"/>
  <c r="A7" i="22"/>
  <c r="A8" i="22" s="1"/>
  <c r="A9" i="22" s="1"/>
  <c r="A10" i="22" s="1"/>
  <c r="A11" i="22" s="1"/>
  <c r="A12" i="22" s="1"/>
  <c r="A13" i="22" s="1"/>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A96" i="22" s="1"/>
  <c r="A97" i="22" s="1"/>
  <c r="A98" i="22" s="1"/>
  <c r="A99" i="22" s="1"/>
  <c r="A100" i="22" s="1"/>
  <c r="A101" i="22" s="1"/>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6" i="22" s="1"/>
  <c r="A137"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8"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181" i="22" s="1"/>
  <c r="A182" i="22" s="1"/>
  <c r="A183" i="22" s="1"/>
  <c r="A184" i="22" s="1"/>
  <c r="A185" i="22" s="1"/>
  <c r="A186" i="22" s="1"/>
  <c r="A187" i="22" s="1"/>
  <c r="A188" i="22" s="1"/>
  <c r="A189" i="22" s="1"/>
  <c r="A190" i="22" s="1"/>
  <c r="A191" i="22" s="1"/>
  <c r="A192" i="22" s="1"/>
  <c r="A193" i="22" s="1"/>
  <c r="A194" i="22" s="1"/>
  <c r="A195" i="22" s="1"/>
  <c r="A196" i="22" s="1"/>
  <c r="A197" i="22" s="1"/>
  <c r="A6" i="22"/>
  <c r="D43" i="18" l="1"/>
  <c r="D44" i="18" s="1"/>
  <c r="E43" i="18"/>
  <c r="E44" i="18" s="1"/>
  <c r="F43" i="18"/>
  <c r="F44" i="18" s="1"/>
  <c r="G43" i="18"/>
  <c r="G44" i="18" s="1"/>
  <c r="H43" i="18"/>
  <c r="H44" i="18" s="1"/>
  <c r="I43" i="18"/>
  <c r="I44" i="18" s="1"/>
  <c r="J43" i="18"/>
  <c r="J44" i="18" s="1"/>
  <c r="K43" i="18"/>
  <c r="K44" i="18" s="1"/>
  <c r="D42" i="18"/>
  <c r="E42" i="18"/>
  <c r="F42" i="18"/>
  <c r="G42" i="18"/>
  <c r="H42" i="18"/>
  <c r="I42" i="18"/>
  <c r="J42" i="18"/>
  <c r="K42" i="18"/>
  <c r="D41" i="18"/>
  <c r="E41" i="18"/>
  <c r="F41" i="18"/>
  <c r="G41" i="18"/>
  <c r="H41" i="18"/>
  <c r="I41" i="18"/>
  <c r="J41" i="18"/>
  <c r="K41" i="18"/>
  <c r="D18" i="17"/>
  <c r="F18" i="17"/>
  <c r="F19" i="17" s="1"/>
  <c r="G18" i="17"/>
  <c r="G19" i="17" s="1"/>
  <c r="H18" i="17"/>
  <c r="H19" i="17" s="1"/>
  <c r="J18" i="17"/>
  <c r="J19" i="17" s="1"/>
  <c r="D17" i="17"/>
  <c r="D19" i="17" s="1"/>
  <c r="F17" i="17"/>
  <c r="G17" i="17"/>
  <c r="H17" i="17"/>
  <c r="J17" i="17"/>
  <c r="D16" i="17"/>
  <c r="E16" i="17"/>
  <c r="F16" i="17"/>
  <c r="G16" i="17"/>
  <c r="H16" i="17"/>
  <c r="I16" i="17"/>
  <c r="J16" i="17"/>
  <c r="K16" i="17"/>
  <c r="J24" i="16"/>
  <c r="D23" i="16"/>
  <c r="D24" i="16" s="1"/>
  <c r="E23" i="16"/>
  <c r="F23" i="16"/>
  <c r="F24" i="16" s="1"/>
  <c r="G23" i="16"/>
  <c r="H23" i="16"/>
  <c r="H24" i="16" s="1"/>
  <c r="J23" i="16"/>
  <c r="K23" i="16"/>
  <c r="K24" i="16" s="1"/>
  <c r="D22" i="16"/>
  <c r="E22" i="16"/>
  <c r="E26" i="16" s="1"/>
  <c r="F22" i="16"/>
  <c r="G22" i="16"/>
  <c r="G26" i="16" s="1"/>
  <c r="H22" i="16"/>
  <c r="I26" i="16"/>
  <c r="J22" i="16"/>
  <c r="K22" i="16"/>
  <c r="K26" i="16" s="1"/>
  <c r="D21" i="16"/>
  <c r="E21" i="16"/>
  <c r="F21" i="16"/>
  <c r="G21" i="16"/>
  <c r="H21" i="16"/>
  <c r="I21" i="16"/>
  <c r="J21" i="16"/>
  <c r="K21" i="16"/>
  <c r="D36" i="15"/>
  <c r="D37" i="15" s="1"/>
  <c r="E36" i="15"/>
  <c r="F36" i="15"/>
  <c r="F37" i="15" s="1"/>
  <c r="G36" i="15"/>
  <c r="H36" i="15"/>
  <c r="H37" i="15" s="1"/>
  <c r="J36" i="15"/>
  <c r="K36" i="15"/>
  <c r="K37" i="15" s="1"/>
  <c r="D35" i="15"/>
  <c r="E35" i="15"/>
  <c r="E39" i="15" s="1"/>
  <c r="F35" i="15"/>
  <c r="G35" i="15"/>
  <c r="G39" i="15" s="1"/>
  <c r="H35" i="15"/>
  <c r="I39" i="15"/>
  <c r="J35" i="15"/>
  <c r="J37" i="15" s="1"/>
  <c r="K35" i="15"/>
  <c r="K39" i="15" s="1"/>
  <c r="D34" i="15"/>
  <c r="E34" i="15"/>
  <c r="F34" i="15"/>
  <c r="G34" i="15"/>
  <c r="H34" i="15"/>
  <c r="I34" i="15"/>
  <c r="J34" i="15"/>
  <c r="K34" i="15"/>
  <c r="D27" i="10"/>
  <c r="D28" i="10" s="1"/>
  <c r="E27" i="10"/>
  <c r="E28" i="10" s="1"/>
  <c r="F27" i="10"/>
  <c r="F28" i="10" s="1"/>
  <c r="G27" i="10"/>
  <c r="G28" i="10" s="1"/>
  <c r="H27" i="10"/>
  <c r="H28" i="10" s="1"/>
  <c r="J27" i="10"/>
  <c r="J28" i="10" s="1"/>
  <c r="K27" i="10"/>
  <c r="K28" i="10" s="1"/>
  <c r="D26" i="10"/>
  <c r="E26" i="10"/>
  <c r="F26" i="10"/>
  <c r="G26" i="10"/>
  <c r="H26" i="10"/>
  <c r="J26" i="10"/>
  <c r="K26" i="10"/>
  <c r="D25" i="10"/>
  <c r="E25" i="10"/>
  <c r="F25" i="10"/>
  <c r="G25" i="10"/>
  <c r="H25" i="10"/>
  <c r="I25" i="10"/>
  <c r="J25" i="10"/>
  <c r="K25" i="10"/>
  <c r="D33" i="9"/>
  <c r="E33" i="9"/>
  <c r="E34" i="9" s="1"/>
  <c r="F33" i="9"/>
  <c r="F34" i="9" s="1"/>
  <c r="G33" i="9"/>
  <c r="G34" i="9" s="1"/>
  <c r="H33" i="9"/>
  <c r="H34" i="9" s="1"/>
  <c r="J33" i="9"/>
  <c r="K33" i="9"/>
  <c r="D32" i="9"/>
  <c r="D36" i="9" s="1"/>
  <c r="E32" i="9"/>
  <c r="E36" i="9" s="1"/>
  <c r="F32" i="9"/>
  <c r="G32" i="9"/>
  <c r="G36" i="9" s="1"/>
  <c r="H32" i="9"/>
  <c r="I36" i="9"/>
  <c r="J32" i="9"/>
  <c r="K32" i="9"/>
  <c r="K36" i="9" s="1"/>
  <c r="D31" i="9"/>
  <c r="E31" i="9"/>
  <c r="F31" i="9"/>
  <c r="G31" i="9"/>
  <c r="H31" i="9"/>
  <c r="I31" i="9"/>
  <c r="J31" i="9"/>
  <c r="K31" i="9"/>
  <c r="K46" i="18"/>
  <c r="J46" i="18"/>
  <c r="I46" i="18"/>
  <c r="H46" i="18"/>
  <c r="G46" i="18"/>
  <c r="F46" i="18"/>
  <c r="E46" i="18"/>
  <c r="D46" i="18"/>
  <c r="J21" i="17"/>
  <c r="I21" i="17"/>
  <c r="H21" i="17"/>
  <c r="G21" i="17"/>
  <c r="F21" i="17"/>
  <c r="E21" i="17"/>
  <c r="D21" i="17"/>
  <c r="J26" i="16"/>
  <c r="H26" i="16"/>
  <c r="F26" i="16"/>
  <c r="D26" i="16"/>
  <c r="J39" i="15"/>
  <c r="H39" i="15"/>
  <c r="F39" i="15"/>
  <c r="D39" i="15"/>
  <c r="K30" i="10"/>
  <c r="J30" i="10"/>
  <c r="I30" i="10"/>
  <c r="H30" i="10"/>
  <c r="G30" i="10"/>
  <c r="F30" i="10"/>
  <c r="E30" i="10"/>
  <c r="D30" i="10"/>
  <c r="J36" i="9"/>
  <c r="H36" i="9"/>
  <c r="F36" i="9"/>
  <c r="C31" i="9"/>
  <c r="C25" i="10"/>
  <c r="C34" i="15"/>
  <c r="C21" i="16"/>
  <c r="D55" i="8"/>
  <c r="E55" i="8"/>
  <c r="F55" i="8"/>
  <c r="G55" i="8"/>
  <c r="H55" i="8"/>
  <c r="J55" i="8"/>
  <c r="K55" i="8"/>
  <c r="D54" i="8"/>
  <c r="D58" i="8" s="1"/>
  <c r="E54" i="8"/>
  <c r="E58" i="8" s="1"/>
  <c r="F54" i="8"/>
  <c r="F58" i="8" s="1"/>
  <c r="G54" i="8"/>
  <c r="G58" i="8" s="1"/>
  <c r="H54" i="8"/>
  <c r="H58" i="8" s="1"/>
  <c r="I58" i="8"/>
  <c r="J54" i="8"/>
  <c r="J58" i="8" s="1"/>
  <c r="K54" i="8"/>
  <c r="K58" i="8" s="1"/>
  <c r="D53" i="8"/>
  <c r="E53" i="8"/>
  <c r="F53" i="8"/>
  <c r="G53" i="8"/>
  <c r="H53" i="8"/>
  <c r="I53" i="8"/>
  <c r="J53" i="8"/>
  <c r="K53" i="8"/>
  <c r="D196" i="7"/>
  <c r="E196" i="7"/>
  <c r="F196" i="7"/>
  <c r="G196" i="7"/>
  <c r="H196" i="7"/>
  <c r="I196" i="7"/>
  <c r="J196" i="7"/>
  <c r="K196" i="7"/>
  <c r="L196" i="7"/>
  <c r="C196" i="7"/>
  <c r="K34" i="9" l="1"/>
  <c r="D34" i="9"/>
  <c r="G37" i="15"/>
  <c r="E37" i="15"/>
  <c r="G24" i="16"/>
  <c r="E24" i="16"/>
  <c r="J34" i="9"/>
  <c r="J56" i="8"/>
  <c r="H56" i="8"/>
  <c r="F56" i="8"/>
  <c r="D56" i="8"/>
  <c r="K56" i="8"/>
  <c r="G56" i="8"/>
  <c r="E56" i="8"/>
  <c r="C43" i="18" l="1"/>
  <c r="C42" i="18"/>
  <c r="C46" i="18" s="1"/>
  <c r="C41" i="18"/>
  <c r="C16" i="17"/>
  <c r="C53" i="8"/>
  <c r="C44" i="18" l="1"/>
</calcChain>
</file>

<file path=xl/sharedStrings.xml><?xml version="1.0" encoding="utf-8"?>
<sst xmlns="http://schemas.openxmlformats.org/spreadsheetml/2006/main" count="2257" uniqueCount="283">
  <si>
    <t>Country</t>
  </si>
  <si>
    <t>Afghanistan</t>
  </si>
  <si>
    <t>Angola</t>
  </si>
  <si>
    <t>Albania</t>
  </si>
  <si>
    <t>Andorra</t>
  </si>
  <si>
    <t>United Arab Emirates</t>
  </si>
  <si>
    <t>Argentina</t>
  </si>
  <si>
    <t>Armenia</t>
  </si>
  <si>
    <t>Antigua and Barbuda</t>
  </si>
  <si>
    <t>Australia</t>
  </si>
  <si>
    <t>Austria</t>
  </si>
  <si>
    <t>Azerbaijan</t>
  </si>
  <si>
    <t>Burundi</t>
  </si>
  <si>
    <t>Belgium</t>
  </si>
  <si>
    <t>Benin</t>
  </si>
  <si>
    <t>Burkina Faso</t>
  </si>
  <si>
    <t>Bangladesh</t>
  </si>
  <si>
    <t>Bulgaria</t>
  </si>
  <si>
    <t>Bahrain</t>
  </si>
  <si>
    <t>Bahamas, The</t>
  </si>
  <si>
    <t>Bosnia and Herzegovina</t>
  </si>
  <si>
    <t>Belarus</t>
  </si>
  <si>
    <t>Belize</t>
  </si>
  <si>
    <t>Bolivia</t>
  </si>
  <si>
    <t>Brazil</t>
  </si>
  <si>
    <t>Barbados</t>
  </si>
  <si>
    <t>Brunei Darussalam</t>
  </si>
  <si>
    <t>Bhutan</t>
  </si>
  <si>
    <t>Botswana</t>
  </si>
  <si>
    <t>Central African Republic</t>
  </si>
  <si>
    <t>Canada</t>
  </si>
  <si>
    <t>Switzerland</t>
  </si>
  <si>
    <t>Chile</t>
  </si>
  <si>
    <t>China</t>
  </si>
  <si>
    <t>Cote d'Ivoire</t>
  </si>
  <si>
    <t>Cameroon</t>
  </si>
  <si>
    <t>Congo, Dem. Rep.</t>
  </si>
  <si>
    <t>Congo, Rep.</t>
  </si>
  <si>
    <t>Colombia</t>
  </si>
  <si>
    <t>Comoros</t>
  </si>
  <si>
    <t>Cabo Verde</t>
  </si>
  <si>
    <t>Costa Rica</t>
  </si>
  <si>
    <t>Cuba</t>
  </si>
  <si>
    <t>Cyprus</t>
  </si>
  <si>
    <t>Czech Republic</t>
  </si>
  <si>
    <t>Germany</t>
  </si>
  <si>
    <t>Djibouti</t>
  </si>
  <si>
    <t>Dominica</t>
  </si>
  <si>
    <t>Denmark</t>
  </si>
  <si>
    <t>Dominican Republic</t>
  </si>
  <si>
    <t>Algeria</t>
  </si>
  <si>
    <t>Ecuador</t>
  </si>
  <si>
    <t>Egypt, Arab Rep.</t>
  </si>
  <si>
    <t>Eritrea</t>
  </si>
  <si>
    <t>Spain</t>
  </si>
  <si>
    <t>Estonia</t>
  </si>
  <si>
    <t>Ethiopia</t>
  </si>
  <si>
    <t>Finland</t>
  </si>
  <si>
    <t>Fiji</t>
  </si>
  <si>
    <t>France</t>
  </si>
  <si>
    <t>Micronesia, Fed. Sts.</t>
  </si>
  <si>
    <t>Gabon</t>
  </si>
  <si>
    <t>United Kingdom</t>
  </si>
  <si>
    <t>Georgia</t>
  </si>
  <si>
    <t>Ghana</t>
  </si>
  <si>
    <t>Guinea</t>
  </si>
  <si>
    <t>Gambia, The</t>
  </si>
  <si>
    <t>Guinea-Bissau</t>
  </si>
  <si>
    <t>Equatorial Guinea</t>
  </si>
  <si>
    <t>Greece</t>
  </si>
  <si>
    <t>Grenada</t>
  </si>
  <si>
    <t>Guatemala</t>
  </si>
  <si>
    <t>Guyana</t>
  </si>
  <si>
    <t>Honduras</t>
  </si>
  <si>
    <t>Croatia</t>
  </si>
  <si>
    <t>Haiti</t>
  </si>
  <si>
    <t>Hungary</t>
  </si>
  <si>
    <t>Indonesia</t>
  </si>
  <si>
    <t>India</t>
  </si>
  <si>
    <t>Ireland</t>
  </si>
  <si>
    <t>Iran, Islamic Rep.</t>
  </si>
  <si>
    <t>Iraq</t>
  </si>
  <si>
    <t>Iceland</t>
  </si>
  <si>
    <t>Israel</t>
  </si>
  <si>
    <t>Italy</t>
  </si>
  <si>
    <t>Jamaica</t>
  </si>
  <si>
    <t>Jordan</t>
  </si>
  <si>
    <t>Japan</t>
  </si>
  <si>
    <t>Kazakhstan</t>
  </si>
  <si>
    <t>Kenya</t>
  </si>
  <si>
    <t>Kyrgyz Republic</t>
  </si>
  <si>
    <t>Cambodia</t>
  </si>
  <si>
    <t>Kiribati</t>
  </si>
  <si>
    <t>St. Kitts and Nevis</t>
  </si>
  <si>
    <t>Korea, Rep.</t>
  </si>
  <si>
    <t>Kuwait</t>
  </si>
  <si>
    <t>Lao PDR</t>
  </si>
  <si>
    <t>Lebanon</t>
  </si>
  <si>
    <t>Liberia</t>
  </si>
  <si>
    <t>Libya</t>
  </si>
  <si>
    <t>St. Lucia</t>
  </si>
  <si>
    <t>Liechtenstein</t>
  </si>
  <si>
    <t>Sri Lanka</t>
  </si>
  <si>
    <t>Lesotho</t>
  </si>
  <si>
    <t>Lithuania</t>
  </si>
  <si>
    <t>Luxembourg</t>
  </si>
  <si>
    <t>Latvia</t>
  </si>
  <si>
    <t>Morocco</t>
  </si>
  <si>
    <t>Monaco</t>
  </si>
  <si>
    <t>Moldova</t>
  </si>
  <si>
    <t>Madagascar</t>
  </si>
  <si>
    <t>Maldives</t>
  </si>
  <si>
    <t>Mexico</t>
  </si>
  <si>
    <t>Marshall Islands</t>
  </si>
  <si>
    <t>North Macedonia</t>
  </si>
  <si>
    <t>Mali</t>
  </si>
  <si>
    <t>Malta</t>
  </si>
  <si>
    <t>Myanmar</t>
  </si>
  <si>
    <t>Montenegro</t>
  </si>
  <si>
    <t>Mongolia</t>
  </si>
  <si>
    <t>Mozambique</t>
  </si>
  <si>
    <t>Mauritania</t>
  </si>
  <si>
    <t>Mauritius</t>
  </si>
  <si>
    <t>Malawi</t>
  </si>
  <si>
    <t>Malaysia</t>
  </si>
  <si>
    <t>Namibia</t>
  </si>
  <si>
    <t>Niger</t>
  </si>
  <si>
    <t>Nigeria</t>
  </si>
  <si>
    <t>Nicaragua</t>
  </si>
  <si>
    <t>Netherlands</t>
  </si>
  <si>
    <t>Norway</t>
  </si>
  <si>
    <t>Nepal</t>
  </si>
  <si>
    <t>Nauru</t>
  </si>
  <si>
    <t>New Zealand</t>
  </si>
  <si>
    <t>Oman</t>
  </si>
  <si>
    <t>Pakistan</t>
  </si>
  <si>
    <t>Panama</t>
  </si>
  <si>
    <t>Peru</t>
  </si>
  <si>
    <t>Philippines</t>
  </si>
  <si>
    <t>Palau</t>
  </si>
  <si>
    <t>Papua New Guinea</t>
  </si>
  <si>
    <t>Poland</t>
  </si>
  <si>
    <t>Korea, Dem. Rep.</t>
  </si>
  <si>
    <t>Portugal</t>
  </si>
  <si>
    <t>Paraguay</t>
  </si>
  <si>
    <t>Qatar</t>
  </si>
  <si>
    <t>Romania</t>
  </si>
  <si>
    <t>Russian Federation</t>
  </si>
  <si>
    <t>Rwanda</t>
  </si>
  <si>
    <t>Saudi Arabia</t>
  </si>
  <si>
    <t>Sudan</t>
  </si>
  <si>
    <t>Senegal</t>
  </si>
  <si>
    <t>Singapore</t>
  </si>
  <si>
    <t>Solomon Islands</t>
  </si>
  <si>
    <t>Sierra Leone</t>
  </si>
  <si>
    <t>El Salvador</t>
  </si>
  <si>
    <t>San Marino</t>
  </si>
  <si>
    <t>Somalia</t>
  </si>
  <si>
    <t>Serbia</t>
  </si>
  <si>
    <t>South Sudan</t>
  </si>
  <si>
    <t>Sao Tome and Principe</t>
  </si>
  <si>
    <t>Suriname</t>
  </si>
  <si>
    <t>Slovak Republic</t>
  </si>
  <si>
    <t>Slovenia</t>
  </si>
  <si>
    <t>Sweden</t>
  </si>
  <si>
    <t>Eswatini</t>
  </si>
  <si>
    <t>Seychelles</t>
  </si>
  <si>
    <t>Syrian Arab Republic</t>
  </si>
  <si>
    <t>Chad</t>
  </si>
  <si>
    <t>Togo</t>
  </si>
  <si>
    <t>Thailand</t>
  </si>
  <si>
    <t>Tajikistan</t>
  </si>
  <si>
    <t>Turkmenistan</t>
  </si>
  <si>
    <t>Timor-Leste</t>
  </si>
  <si>
    <t>Tonga</t>
  </si>
  <si>
    <t>Trinidad and Tobago</t>
  </si>
  <si>
    <t>Tunisia</t>
  </si>
  <si>
    <t>Turkey</t>
  </si>
  <si>
    <t>Tuvalu</t>
  </si>
  <si>
    <t>Tanzania</t>
  </si>
  <si>
    <t>Uganda</t>
  </si>
  <si>
    <t>Ukraine</t>
  </si>
  <si>
    <t>Uruguay</t>
  </si>
  <si>
    <t>United States</t>
  </si>
  <si>
    <t>Uzbekistan</t>
  </si>
  <si>
    <t>St. Vincent and the Grenadines</t>
  </si>
  <si>
    <t>Venezuela, RB</t>
  </si>
  <si>
    <t>Vietnam</t>
  </si>
  <si>
    <t>Vanuatu</t>
  </si>
  <si>
    <t>Samoa</t>
  </si>
  <si>
    <t>Yemen, Rep.</t>
  </si>
  <si>
    <t>South Africa</t>
  </si>
  <si>
    <t>Zambia</t>
  </si>
  <si>
    <t>Zimbabwe</t>
  </si>
  <si>
    <t>Oceania</t>
  </si>
  <si>
    <t>E. Europe &amp; C. Asia</t>
  </si>
  <si>
    <t>Africa</t>
  </si>
  <si>
    <t>MENA</t>
  </si>
  <si>
    <t>LAC</t>
  </si>
  <si>
    <t>OECD</t>
  </si>
  <si>
    <t>East &amp; South Asia</t>
  </si>
  <si>
    <t>Gender gap in time spent doing unpaid work (minutes/day)</t>
  </si>
  <si>
    <t>Unemployment rate (% of total labor force)</t>
  </si>
  <si>
    <t>Fundamental labor rights are effectively guaranteed (worst 0–1 best)</t>
  </si>
  <si>
    <t>Fatal work-related accidents embodied in imports (per 100,000 population)</t>
  </si>
  <si>
    <t>Production-based SO₂ emissions (kg/capita)</t>
  </si>
  <si>
    <t>Production-based nitrogen emissions (kg/capita)</t>
  </si>
  <si>
    <t>Carbon Pricing Score at EUR60/tCO₂ (%, worst 0-100 best)</t>
  </si>
  <si>
    <t>Corruption Perception Index (worst 0-100 best)</t>
  </si>
  <si>
    <t>Corporate Tax Haven Score (best 0-100 worst)</t>
  </si>
  <si>
    <t>Shifted profits of multinationals (US$ billion)</t>
  </si>
  <si>
    <t>Regions used for the SDG Index &amp; Dashboard</t>
  </si>
  <si>
    <t>-</t>
  </si>
  <si>
    <t>+</t>
  </si>
  <si>
    <t>Indicator</t>
  </si>
  <si>
    <t>Years Used for Trend Evaluation</t>
  </si>
  <si>
    <t>Reference Year</t>
  </si>
  <si>
    <t>Optimum (= 100)</t>
  </si>
  <si>
    <t>Green threshold</t>
  </si>
  <si>
    <t>Red threshold</t>
  </si>
  <si>
    <t>Lower Bound (=0)</t>
  </si>
  <si>
    <t>Justification for Optimum</t>
  </si>
  <si>
    <t>Dwldlink</t>
  </si>
  <si>
    <t>Source</t>
  </si>
  <si>
    <t>Description</t>
  </si>
  <si>
    <t>Imputation</t>
  </si>
  <si>
    <t/>
  </si>
  <si>
    <t>na</t>
  </si>
  <si>
    <t>Technical Optimum</t>
  </si>
  <si>
    <t>https://stats.oecd.org/index.aspx?queryid=54757</t>
  </si>
  <si>
    <t xml:space="preserve">OECD </t>
  </si>
  <si>
    <t>The difference in time spent in unpaid work between men and women in minutes per day. Unpaid work includes work, such as childcare, meal preparation, and cleaning.</t>
  </si>
  <si>
    <t>2015 - 2020</t>
  </si>
  <si>
    <t>Average of best performers</t>
  </si>
  <si>
    <t>https://data.worldbank.org/indicator/SL.UEM.TOTL.ZS</t>
  </si>
  <si>
    <t xml:space="preserve">ILO </t>
  </si>
  <si>
    <t>Modeled estimate of the share of the labor force that is without work but is available and actively seeking employment. The indicator reflects the inability of an economy to generate employment for people who want to work but are not doing so.</t>
  </si>
  <si>
    <t>https://worldjusticeproject.org/our-work/wjp-rule-law-index</t>
  </si>
  <si>
    <t>World Justice Project</t>
  </si>
  <si>
    <t>Measures the effective enforcement of fundamental labor rights, including freedom of association and the right to collective bargaining, the absence of discrimination with respect to employment, and freedom from forced labor and child labor.</t>
  </si>
  <si>
    <t>2010 - 2015</t>
  </si>
  <si>
    <t>https://doi.org/10.1016/j.jclepro.2016.12.110</t>
  </si>
  <si>
    <t>Alsamawi et al. (2017)</t>
  </si>
  <si>
    <t>The number of fatal work-related accidents associated with imported goods. Calculated using extensions to a multiregional input-output table.</t>
  </si>
  <si>
    <t>Data provided by Malik, A.</t>
  </si>
  <si>
    <t>Lenzen et al. (2020)</t>
  </si>
  <si>
    <t xml:space="preserve">SO₂ emissions associated with the production of goods and services, which are then either exported or consumed domestically. </t>
  </si>
  <si>
    <t>https://www.nature.com/ngeo/journal/v9/n2/full/ngeo2635.html</t>
  </si>
  <si>
    <t>Oita et al. (2016)</t>
  </si>
  <si>
    <t>Reactive nitrogen emitted during the production of commodities, which are then either exported or consumed domestically. Reactive nitrogen corresponds to emissions of ammonia, nitrogen oxides and nitrous oxide to the atmosphere, and of reactive nitrogen potentially exportable to water bodies, all of which can be harmful to human health and the environment.</t>
  </si>
  <si>
    <t>2015 - 2018</t>
  </si>
  <si>
    <t>http://www.oecd-ilibrary.org/taxation/effective-carbon-rates_9789264260115-en</t>
  </si>
  <si>
    <t>The Carbon Pricing Score (CPS) measures the extent to which countries have attained the goal of pricing all energy related carbon emissions at certain benchmark values for carbon costs. The more progress that a country has made towards a specified benchmark value, the higher the CPS. For example, a CPS of 100% against a EUR 60 per tonne of CO2 benchmark means that the country (or the group of countries) prices all carbon emissions in its (their) territory from energy use at EUR 60 or more.</t>
  </si>
  <si>
    <t>https://www.transparency.org/cpi2019?/news/feature/cpi-2019</t>
  </si>
  <si>
    <t xml:space="preserve">Transparency International </t>
  </si>
  <si>
    <t>The perceived levels of public sector corruption, on a scale from 0 (highest level of perceived corruption) to 100 (lowest level of perceived corruption). The CPI aggregates data from a number of different sources that provide perceptions of business people and country experts.</t>
  </si>
  <si>
    <t>https://corporatetaxhavenindex.org/</t>
  </si>
  <si>
    <t>Tax Justice Network</t>
  </si>
  <si>
    <t>The Corporate Tax Haven Score measures a jurisdiction’s potential to poach the tax base of others, as enshrined in its laws, regulations and documented administrative practices. For countries with multiple jurisdictions, the value of the worst-performing jurisdiction was retained.</t>
  </si>
  <si>
    <t>A value of 0 was imputed to all countries not included in the index. Missing data was assigned to those countries not included in the index and indicated in the OECD Automatic Exchange of Information Implementation Report 2018 (Nauru, Qatar &amp; Bahrain). According to the report, these countries have no system for direct taxation in place and do not have reciprocal information-exchanges.</t>
  </si>
  <si>
    <t>Responsible finance</t>
  </si>
  <si>
    <t>Targeted outcome (financial risk)</t>
  </si>
  <si>
    <t>Responsible production (corporate environmental responsibility)</t>
  </si>
  <si>
    <t>Responsible HRM</t>
  </si>
  <si>
    <t>Arithmetic mean for the world</t>
  </si>
  <si>
    <t>Number of countries</t>
  </si>
  <si>
    <t>Activity of use of CSR measures</t>
  </si>
  <si>
    <t>Average</t>
  </si>
  <si>
    <t>Standard deviation</t>
  </si>
  <si>
    <t>Variation, %</t>
  </si>
  <si>
    <t>Average/best value ratio, %</t>
  </si>
  <si>
    <t>Variaton, %</t>
  </si>
  <si>
    <t>Activity of the use of CSR measures</t>
  </si>
  <si>
    <t>Number of 0</t>
  </si>
  <si>
    <t>Year</t>
  </si>
  <si>
    <r>
      <t>CSR</t>
    </r>
    <r>
      <rPr>
        <vertAlign val="subscript"/>
        <sz val="12"/>
        <rFont val="Times New Roman"/>
        <family val="1"/>
        <charset val="204"/>
      </rPr>
      <t>SDG(1)</t>
    </r>
  </si>
  <si>
    <r>
      <t>CSR</t>
    </r>
    <r>
      <rPr>
        <vertAlign val="subscript"/>
        <sz val="12"/>
        <rFont val="Times New Roman"/>
        <family val="1"/>
        <charset val="204"/>
      </rPr>
      <t>SDG(2)</t>
    </r>
  </si>
  <si>
    <r>
      <t>CSR</t>
    </r>
    <r>
      <rPr>
        <vertAlign val="subscript"/>
        <sz val="12"/>
        <rFont val="Times New Roman"/>
        <family val="1"/>
        <charset val="204"/>
      </rPr>
      <t>SDG(4)</t>
    </r>
  </si>
  <si>
    <r>
      <t>CSR</t>
    </r>
    <r>
      <rPr>
        <vertAlign val="subscript"/>
        <sz val="12"/>
        <rFont val="Times New Roman"/>
        <family val="1"/>
        <charset val="204"/>
      </rPr>
      <t>SDG(5)</t>
    </r>
  </si>
  <si>
    <r>
      <t>CSR</t>
    </r>
    <r>
      <rPr>
        <vertAlign val="subscript"/>
        <sz val="12"/>
        <rFont val="Times New Roman"/>
        <family val="1"/>
        <charset val="204"/>
      </rPr>
      <t>SDG(6)</t>
    </r>
  </si>
  <si>
    <r>
      <t>CSR</t>
    </r>
    <r>
      <rPr>
        <vertAlign val="subscript"/>
        <sz val="12"/>
        <rFont val="Times New Roman"/>
        <family val="1"/>
        <charset val="204"/>
      </rPr>
      <t>SDG(8)</t>
    </r>
  </si>
  <si>
    <r>
      <t>CSR</t>
    </r>
    <r>
      <rPr>
        <vertAlign val="subscript"/>
        <sz val="12"/>
        <rFont val="Times New Roman"/>
        <family val="1"/>
        <charset val="204"/>
      </rPr>
      <t>SDG(9)</t>
    </r>
  </si>
  <si>
    <t>SPM</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</si>
</sst>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sz val="11"/>
      <name val="Calibri"/>
      <family val="2"/>
    </font>
    <font>
      <b/>
      <sz val="11"/>
      <name val="Calibri"/>
      <family val="2"/>
    </font>
    <font>
      <sz val="11"/>
      <name val="Calibri"/>
      <family val="2"/>
      <charset val="204"/>
    </font>
    <font>
      <sz val="10"/>
      <name val="Calibri"/>
      <family val="2"/>
      <charset val="204"/>
    </font>
    <font>
      <sz val="12"/>
      <name val="Times New Roman"/>
      <family val="1"/>
      <charset val="204"/>
    </font>
    <font>
      <vertAlign val="subscript"/>
      <sz val="12"/>
      <name val="Times New Roman"/>
      <family val="1"/>
      <charset val="204"/>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theme="8" tint="0.79998168889431442"/>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thin">
        <color auto="1"/>
      </bottom>
      <diagonal/>
    </border>
    <border>
      <left style="thin">
        <color auto="1"/>
      </left>
      <right style="thin">
        <color auto="1"/>
      </right>
      <top style="medium">
        <color indexed="64"/>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auto="1"/>
      </right>
      <top/>
      <bottom style="medium">
        <color indexed="64"/>
      </bottom>
      <diagonal/>
    </border>
  </borders>
  <cellStyleXfs count="3">
    <xf numFmtId="0" fontId="0" fillId="0" borderId="0"/>
    <xf numFmtId="0" fontId="1" fillId="0" borderId="0"/>
    <xf numFmtId="0" fontId="3" fillId="0" borderId="0"/>
  </cellStyleXfs>
  <cellXfs count="118">
    <xf numFmtId="0" fontId="0" fillId="0" borderId="0" xfId="0"/>
    <xf numFmtId="0" fontId="2" fillId="0" borderId="0" xfId="0" applyFont="1" applyFill="1" applyAlignment="1">
      <alignment textRotation="45"/>
    </xf>
    <xf numFmtId="0" fontId="0" fillId="0" borderId="0" xfId="0" applyFill="1"/>
    <xf numFmtId="0" fontId="2" fillId="0" borderId="0" xfId="0" applyFont="1" applyFill="1" applyAlignment="1"/>
    <xf numFmtId="0" fontId="0" fillId="0" borderId="1" xfId="0" applyFill="1" applyBorder="1"/>
    <xf numFmtId="0" fontId="0" fillId="0" borderId="5" xfId="0" applyFill="1" applyBorder="1"/>
    <xf numFmtId="0" fontId="0" fillId="0" borderId="6" xfId="0" applyFill="1" applyBorder="1"/>
    <xf numFmtId="0" fontId="0" fillId="0" borderId="7" xfId="0" applyFill="1" applyBorder="1"/>
    <xf numFmtId="0" fontId="0" fillId="0" borderId="8" xfId="0" applyFill="1" applyBorder="1"/>
    <xf numFmtId="0" fontId="0" fillId="0" borderId="9" xfId="0" applyFill="1" applyBorder="1"/>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0" xfId="0" applyFont="1" applyFill="1"/>
    <xf numFmtId="0" fontId="3" fillId="0" borderId="0" xfId="0" applyFont="1" applyFill="1" applyAlignment="1">
      <alignment horizontal="center" vertical="center"/>
    </xf>
    <xf numFmtId="0" fontId="0" fillId="2" borderId="5" xfId="0" applyFill="1" applyBorder="1"/>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0" fillId="0" borderId="13" xfId="0" applyFill="1" applyBorder="1"/>
    <xf numFmtId="0" fontId="0" fillId="0" borderId="11" xfId="0" applyFill="1" applyBorder="1"/>
    <xf numFmtId="0" fontId="0" fillId="2" borderId="2" xfId="0" applyFill="1" applyBorder="1"/>
    <xf numFmtId="0" fontId="0" fillId="2" borderId="7" xfId="0" applyFill="1" applyBorder="1"/>
    <xf numFmtId="0" fontId="0" fillId="0" borderId="16" xfId="0" applyFill="1" applyBorder="1"/>
    <xf numFmtId="0" fontId="0" fillId="0" borderId="18" xfId="0" applyFill="1" applyBorder="1"/>
    <xf numFmtId="0" fontId="0" fillId="0" borderId="2" xfId="0" applyFill="1" applyBorder="1"/>
    <xf numFmtId="0" fontId="0" fillId="0" borderId="3" xfId="0" applyFill="1" applyBorder="1"/>
    <xf numFmtId="0" fontId="2" fillId="0" borderId="10" xfId="0" applyFont="1" applyFill="1" applyBorder="1" applyAlignment="1">
      <alignment vertical="center" wrapText="1"/>
    </xf>
    <xf numFmtId="0" fontId="2" fillId="0" borderId="19" xfId="0" applyFont="1" applyFill="1" applyBorder="1" applyAlignment="1">
      <alignment vertical="center" wrapText="1"/>
    </xf>
    <xf numFmtId="0" fontId="3" fillId="0" borderId="1" xfId="0" applyFont="1" applyFill="1" applyBorder="1"/>
    <xf numFmtId="0" fontId="3" fillId="0" borderId="2" xfId="0" applyFont="1" applyFill="1" applyBorder="1"/>
    <xf numFmtId="0" fontId="3" fillId="0" borderId="5" xfId="0" applyFont="1" applyFill="1" applyBorder="1"/>
    <xf numFmtId="0" fontId="3" fillId="0" borderId="7" xfId="0" applyFont="1" applyFill="1" applyBorder="1"/>
    <xf numFmtId="2" fontId="0" fillId="0" borderId="1" xfId="0" applyNumberFormat="1" applyFill="1" applyBorder="1"/>
    <xf numFmtId="2" fontId="0" fillId="0" borderId="8" xfId="0" applyNumberFormat="1" applyFill="1" applyBorder="1"/>
    <xf numFmtId="0" fontId="2" fillId="0" borderId="12" xfId="0" applyFont="1" applyFill="1" applyBorder="1" applyAlignment="1">
      <alignment vertical="center" wrapText="1"/>
    </xf>
    <xf numFmtId="0" fontId="0" fillId="2" borderId="18" xfId="0" applyFill="1" applyBorder="1"/>
    <xf numFmtId="2" fontId="0" fillId="0" borderId="0" xfId="0" applyNumberFormat="1" applyFill="1"/>
    <xf numFmtId="0" fontId="3" fillId="4" borderId="20"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2" xfId="0" applyFont="1" applyFill="1" applyBorder="1" applyAlignment="1">
      <alignment horizontal="center" vertical="center"/>
    </xf>
    <xf numFmtId="0" fontId="3" fillId="4" borderId="23" xfId="0" applyFont="1" applyFill="1" applyBorder="1" applyAlignment="1">
      <alignment horizontal="center" vertical="center"/>
    </xf>
    <xf numFmtId="0" fontId="4" fillId="4" borderId="23" xfId="0" applyFont="1" applyFill="1" applyBorder="1" applyAlignment="1">
      <alignment horizont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4" fillId="0" borderId="23" xfId="0" applyFont="1" applyBorder="1" applyAlignment="1">
      <alignment horizont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4" fillId="4" borderId="21" xfId="0" applyFont="1" applyFill="1" applyBorder="1" applyAlignment="1">
      <alignment horizontal="center"/>
    </xf>
    <xf numFmtId="0" fontId="4" fillId="4" borderId="22" xfId="0" applyFont="1" applyFill="1" applyBorder="1" applyAlignment="1">
      <alignment horizontal="center"/>
    </xf>
    <xf numFmtId="2" fontId="0" fillId="0" borderId="0" xfId="0" applyNumberFormat="1" applyFill="1" applyAlignment="1">
      <alignment horizontal="center" vertical="center"/>
    </xf>
    <xf numFmtId="0" fontId="0" fillId="0" borderId="0" xfId="0" applyFill="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2" fontId="0" fillId="0" borderId="8" xfId="0" applyNumberFormat="1" applyFill="1" applyBorder="1" applyAlignment="1">
      <alignment horizontal="center" vertical="center"/>
    </xf>
    <xf numFmtId="2" fontId="3" fillId="0" borderId="0" xfId="0" applyNumberFormat="1" applyFont="1" applyFill="1" applyAlignment="1">
      <alignment horizontal="center" vertical="center"/>
    </xf>
    <xf numFmtId="0" fontId="2" fillId="5" borderId="0" xfId="0" applyFont="1" applyFill="1" applyAlignment="1">
      <alignment vertical="top" wrapText="1"/>
    </xf>
    <xf numFmtId="0" fontId="3" fillId="3" borderId="0" xfId="0" applyFont="1" applyFill="1"/>
    <xf numFmtId="0" fontId="3" fillId="0" borderId="0" xfId="2" applyAlignment="1">
      <alignment horizontal="center" vertical="center"/>
    </xf>
    <xf numFmtId="0" fontId="3" fillId="0" borderId="0" xfId="2"/>
    <xf numFmtId="0" fontId="2" fillId="0" borderId="4" xfId="2" applyFont="1" applyBorder="1" applyAlignment="1">
      <alignment horizontal="center" vertical="center" wrapText="1"/>
    </xf>
    <xf numFmtId="0" fontId="2" fillId="0" borderId="0" xfId="2" applyFont="1"/>
    <xf numFmtId="0" fontId="2" fillId="0" borderId="16" xfId="2" applyFont="1" applyBorder="1" applyAlignment="1">
      <alignment horizontal="center" vertical="center" wrapText="1"/>
    </xf>
    <xf numFmtId="0" fontId="2" fillId="0" borderId="17" xfId="2" applyFont="1" applyBorder="1" applyAlignment="1">
      <alignment horizontal="center" vertical="center" wrapText="1"/>
    </xf>
    <xf numFmtId="0" fontId="2" fillId="0" borderId="0" xfId="2" applyFont="1" applyAlignment="1">
      <alignment textRotation="45"/>
    </xf>
    <xf numFmtId="0" fontId="5" fillId="0" borderId="0" xfId="2" applyFont="1" applyAlignment="1">
      <alignment horizontal="center" vertical="center"/>
    </xf>
    <xf numFmtId="0" fontId="3" fillId="0" borderId="21" xfId="2" applyBorder="1" applyAlignment="1">
      <alignment horizontal="center" vertical="center"/>
    </xf>
    <xf numFmtId="0" fontId="3" fillId="0" borderId="25" xfId="2" applyBorder="1" applyAlignment="1">
      <alignment horizontal="center" vertical="center"/>
    </xf>
    <xf numFmtId="0" fontId="3" fillId="2" borderId="2" xfId="2" applyFill="1" applyBorder="1" applyAlignment="1">
      <alignment horizontal="center" vertical="center"/>
    </xf>
    <xf numFmtId="0" fontId="3" fillId="2" borderId="2" xfId="2" applyFill="1" applyBorder="1"/>
    <xf numFmtId="0" fontId="3" fillId="4" borderId="20" xfId="2" applyFill="1" applyBorder="1" applyAlignment="1">
      <alignment horizontal="center" vertical="center"/>
    </xf>
    <xf numFmtId="0" fontId="3" fillId="4" borderId="21" xfId="2" applyFill="1" applyBorder="1" applyAlignment="1">
      <alignment horizontal="center" vertical="center"/>
    </xf>
    <xf numFmtId="0" fontId="3" fillId="2" borderId="5" xfId="2" applyFill="1" applyBorder="1" applyAlignment="1">
      <alignment horizontal="center" vertical="center"/>
    </xf>
    <xf numFmtId="0" fontId="3" fillId="2" borderId="5" xfId="2" applyFill="1" applyBorder="1"/>
    <xf numFmtId="0" fontId="3" fillId="4" borderId="22" xfId="2" applyFill="1" applyBorder="1" applyAlignment="1">
      <alignment horizontal="center" vertical="center"/>
    </xf>
    <xf numFmtId="0" fontId="3" fillId="4" borderId="23" xfId="2" applyFill="1" applyBorder="1" applyAlignment="1">
      <alignment horizontal="center" vertical="center"/>
    </xf>
    <xf numFmtId="0" fontId="4" fillId="4" borderId="23" xfId="2" applyFont="1" applyFill="1" applyBorder="1" applyAlignment="1">
      <alignment horizontal="center"/>
    </xf>
    <xf numFmtId="0" fontId="3" fillId="2" borderId="7" xfId="2" applyFill="1" applyBorder="1"/>
    <xf numFmtId="0" fontId="3" fillId="0" borderId="11" xfId="2" applyBorder="1"/>
    <xf numFmtId="0" fontId="3" fillId="0" borderId="22" xfId="2" applyBorder="1" applyAlignment="1">
      <alignment horizontal="center" vertical="center"/>
    </xf>
    <xf numFmtId="0" fontId="3" fillId="0" borderId="23" xfId="2" applyBorder="1" applyAlignment="1">
      <alignment horizontal="center" vertical="center"/>
    </xf>
    <xf numFmtId="0" fontId="1" fillId="0" borderId="0" xfId="1" applyAlignment="1">
      <alignment horizontal="center"/>
    </xf>
    <xf numFmtId="0" fontId="3" fillId="0" borderId="5" xfId="2" applyBorder="1"/>
    <xf numFmtId="0" fontId="4" fillId="0" borderId="23" xfId="2" applyFont="1" applyBorder="1" applyAlignment="1">
      <alignment horizontal="center"/>
    </xf>
    <xf numFmtId="0" fontId="3" fillId="0" borderId="18" xfId="2" applyBorder="1"/>
    <xf numFmtId="0" fontId="3" fillId="0" borderId="24" xfId="2" applyBorder="1" applyAlignment="1">
      <alignment horizontal="center" vertical="center"/>
    </xf>
    <xf numFmtId="0" fontId="4" fillId="4" borderId="21" xfId="2" applyFont="1" applyFill="1" applyBorder="1" applyAlignment="1">
      <alignment horizontal="center"/>
    </xf>
    <xf numFmtId="0" fontId="4" fillId="4" borderId="22" xfId="2" applyFont="1" applyFill="1" applyBorder="1" applyAlignment="1">
      <alignment horizontal="center"/>
    </xf>
    <xf numFmtId="0" fontId="3" fillId="2" borderId="7" xfId="2" applyFill="1" applyBorder="1" applyAlignment="1">
      <alignment horizontal="center" vertical="center"/>
    </xf>
    <xf numFmtId="0" fontId="3" fillId="0" borderId="13" xfId="2" applyBorder="1" applyAlignment="1">
      <alignment horizontal="center" vertical="center"/>
    </xf>
    <xf numFmtId="0" fontId="3" fillId="0" borderId="1" xfId="2" applyBorder="1" applyAlignment="1">
      <alignment horizontal="center" vertical="center"/>
    </xf>
    <xf numFmtId="0" fontId="3" fillId="0" borderId="16" xfId="2" applyBorder="1" applyAlignment="1">
      <alignment horizontal="center" vertical="center"/>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3" fillId="0" borderId="30" xfId="2" applyBorder="1" applyAlignment="1">
      <alignment horizontal="center" vertical="center"/>
    </xf>
    <xf numFmtId="0" fontId="3" fillId="0" borderId="23" xfId="2" applyBorder="1" applyAlignment="1">
      <alignment horizontal="center" vertical="center"/>
    </xf>
    <xf numFmtId="0" fontId="2" fillId="0" borderId="29" xfId="2" applyFont="1" applyBorder="1" applyAlignment="1">
      <alignment horizontal="center" vertical="center" wrapText="1"/>
    </xf>
    <xf numFmtId="0" fontId="2" fillId="0" borderId="25" xfId="2" applyFont="1" applyBorder="1" applyAlignment="1">
      <alignment horizontal="center" vertical="center" wrapText="1"/>
    </xf>
    <xf numFmtId="0" fontId="2" fillId="0" borderId="23" xfId="2" applyFont="1" applyBorder="1" applyAlignment="1">
      <alignment horizontal="center" vertical="center" wrapText="1"/>
    </xf>
    <xf numFmtId="0" fontId="2" fillId="0" borderId="31"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32" xfId="2" applyFont="1" applyBorder="1" applyAlignment="1">
      <alignment horizontal="center" vertical="center" wrapText="1"/>
    </xf>
    <xf numFmtId="0" fontId="2" fillId="0" borderId="26" xfId="2" applyFont="1" applyBorder="1" applyAlignment="1">
      <alignment horizontal="center" vertical="center"/>
    </xf>
    <xf numFmtId="0" fontId="2" fillId="0" borderId="27" xfId="2" applyFont="1" applyBorder="1" applyAlignment="1">
      <alignment horizontal="center" vertical="center"/>
    </xf>
    <xf numFmtId="0" fontId="2" fillId="0" borderId="28" xfId="2" applyFont="1" applyBorder="1" applyAlignment="1">
      <alignment horizontal="center" vertical="center"/>
    </xf>
    <xf numFmtId="0" fontId="2" fillId="0" borderId="26" xfId="2" applyFont="1" applyBorder="1" applyAlignment="1">
      <alignment horizontal="center" vertical="center" wrapText="1"/>
    </xf>
    <xf numFmtId="0" fontId="2" fillId="0" borderId="28" xfId="2" applyFont="1" applyBorder="1" applyAlignment="1">
      <alignment horizontal="center" vertical="center" wrapText="1"/>
    </xf>
  </cellXfs>
  <cellStyles count="3">
    <cellStyle name="Normal" xfId="0" builtinId="0"/>
    <cellStyle name="Normal 2" xfId="1"/>
    <cellStyle name="Обычный 2" xfId="2"/>
  </cellStyles>
  <dxfs count="77">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rgb="FF00B05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C000"/>
        </patternFill>
      </fill>
      <border>
        <left style="thin">
          <color auto="1"/>
        </left>
        <right style="thin">
          <color auto="1"/>
        </right>
        <top style="thin">
          <color auto="1"/>
        </top>
        <bottom style="thin">
          <color auto="1"/>
        </bottom>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ill>
        <patternFill>
          <bgColor theme="2" tint="-0.24994659260841701"/>
        </patternFill>
      </fill>
      <border>
        <left style="thin">
          <color auto="1"/>
        </left>
        <right style="thin">
          <color auto="1"/>
        </right>
        <top style="thin">
          <color auto="1"/>
        </top>
        <bottom style="thin">
          <color auto="1"/>
        </bottom>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
      <font>
        <b/>
        <i val="0"/>
        <u/>
        <color theme="9" tint="-0.24994659260841701"/>
      </font>
      <fill>
        <patternFill patternType="solid">
          <bgColor auto="1"/>
        </patternFill>
      </fill>
      <border>
        <left style="thin">
          <color auto="1"/>
        </left>
        <right style="thin">
          <color auto="1"/>
        </right>
        <top style="thin">
          <color auto="1"/>
        </top>
        <bottom style="thin">
          <color auto="1"/>
        </bottom>
        <vertical/>
        <horizontal/>
      </border>
    </dxf>
    <dxf>
      <font>
        <b/>
        <i val="0"/>
        <u/>
        <color theme="7" tint="-0.24994659260841701"/>
      </font>
      <fill>
        <patternFill patternType="none">
          <bgColor auto="1"/>
        </patternFill>
      </fill>
      <border>
        <left style="thin">
          <color auto="1"/>
        </left>
        <right style="thin">
          <color auto="1"/>
        </right>
        <top style="thin">
          <color auto="1"/>
        </top>
        <bottom style="thin">
          <color auto="1"/>
        </bottom>
        <vertical/>
        <horizontal/>
      </border>
    </dxf>
    <dxf>
      <font>
        <b/>
        <i val="0"/>
        <u/>
        <color rgb="FFEA6B14"/>
      </font>
      <fill>
        <patternFill patternType="none">
          <bgColor auto="1"/>
        </patternFill>
      </fill>
      <border>
        <left style="thin">
          <color auto="1"/>
        </left>
        <right style="thin">
          <color auto="1"/>
        </right>
        <top style="thin">
          <color auto="1"/>
        </top>
        <bottom style="thin">
          <color auto="1"/>
        </bottom>
        <vertical/>
        <horizontal/>
      </border>
    </dxf>
    <dxf>
      <font>
        <b/>
        <i val="0"/>
        <u/>
        <color rgb="FFC00000"/>
      </font>
      <fill>
        <patternFill patternType="solid">
          <bgColor auto="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5"/>
  <sheetViews>
    <sheetView tabSelected="1" workbookViewId="0">
      <pane xSplit="1" ySplit="2" topLeftCell="B177" activePane="bottomRight" state="frozen"/>
      <selection pane="topRight" activeCell="C1" sqref="C1"/>
      <selection pane="bottomLeft" activeCell="A2" sqref="A2"/>
      <selection pane="bottomRight" activeCell="B192" sqref="B192"/>
    </sheetView>
  </sheetViews>
  <sheetFormatPr defaultColWidth="9.109375" defaultRowHeight="14.4" x14ac:dyDescent="0.3"/>
  <cols>
    <col min="1" max="1" width="18.44140625" style="2" customWidth="1"/>
    <col min="2" max="2" width="17.6640625" style="2" customWidth="1"/>
    <col min="3" max="3" width="13.88671875" style="2" customWidth="1"/>
    <col min="4" max="4" width="17.44140625" style="2" customWidth="1"/>
    <col min="5" max="5" width="16" style="2" customWidth="1"/>
    <col min="6" max="6" width="20.109375" style="2" customWidth="1"/>
    <col min="7" max="7" width="18.33203125" style="2" customWidth="1"/>
    <col min="8" max="8" width="15.88671875" style="2" customWidth="1"/>
    <col min="9" max="9" width="14" style="2" customWidth="1"/>
    <col min="10" max="10" width="15.33203125" style="2" customWidth="1"/>
    <col min="11" max="11" width="14.109375" style="2" customWidth="1"/>
    <col min="12" max="12" width="20.109375" style="2" customWidth="1"/>
    <col min="13" max="16384" width="9.109375" style="2"/>
  </cols>
  <sheetData>
    <row r="1" spans="1:12" s="3" customFormat="1" ht="30" customHeight="1" x14ac:dyDescent="0.3">
      <c r="A1" s="96" t="s">
        <v>0</v>
      </c>
      <c r="B1" s="98" t="s">
        <v>211</v>
      </c>
      <c r="C1" s="94" t="s">
        <v>263</v>
      </c>
      <c r="D1" s="94"/>
      <c r="E1" s="94"/>
      <c r="F1" s="94"/>
      <c r="G1" s="95" t="s">
        <v>262</v>
      </c>
      <c r="H1" s="95"/>
      <c r="I1" s="95"/>
      <c r="J1" s="94" t="s">
        <v>260</v>
      </c>
      <c r="K1" s="94"/>
      <c r="L1" s="12" t="s">
        <v>261</v>
      </c>
    </row>
    <row r="2" spans="1:12" s="1" customFormat="1" ht="72" x14ac:dyDescent="0.3">
      <c r="A2" s="97"/>
      <c r="B2" s="99"/>
      <c r="C2" s="10" t="s">
        <v>201</v>
      </c>
      <c r="D2" s="10" t="s">
        <v>202</v>
      </c>
      <c r="E2" s="10" t="s">
        <v>203</v>
      </c>
      <c r="F2" s="10" t="s">
        <v>204</v>
      </c>
      <c r="G2" s="10" t="s">
        <v>205</v>
      </c>
      <c r="H2" s="10" t="s">
        <v>206</v>
      </c>
      <c r="I2" s="10" t="s">
        <v>207</v>
      </c>
      <c r="J2" s="10" t="s">
        <v>208</v>
      </c>
      <c r="K2" s="10" t="s">
        <v>209</v>
      </c>
      <c r="L2" s="11" t="s">
        <v>210</v>
      </c>
    </row>
    <row r="3" spans="1:12" x14ac:dyDescent="0.3">
      <c r="A3" s="5" t="s">
        <v>1</v>
      </c>
      <c r="B3" s="4" t="s">
        <v>195</v>
      </c>
      <c r="C3" s="4">
        <v>0</v>
      </c>
      <c r="D3" s="4">
        <v>11.73</v>
      </c>
      <c r="E3" s="4">
        <v>0.41400000000000003</v>
      </c>
      <c r="F3" s="4">
        <v>2.1000000000000001E-2</v>
      </c>
      <c r="G3" s="4">
        <v>5.07</v>
      </c>
      <c r="H3" s="4">
        <v>9.09</v>
      </c>
      <c r="I3" s="4">
        <v>0</v>
      </c>
      <c r="J3" s="4">
        <v>19</v>
      </c>
      <c r="K3" s="4">
        <v>0</v>
      </c>
      <c r="L3" s="6">
        <v>0</v>
      </c>
    </row>
    <row r="4" spans="1:12" x14ac:dyDescent="0.3">
      <c r="A4" s="5" t="s">
        <v>3</v>
      </c>
      <c r="B4" s="4" t="s">
        <v>195</v>
      </c>
      <c r="C4" s="4">
        <v>0</v>
      </c>
      <c r="D4" s="4">
        <v>11.700000000000001</v>
      </c>
      <c r="E4" s="4">
        <v>0.49</v>
      </c>
      <c r="F4" s="4">
        <v>0.19400000000000001</v>
      </c>
      <c r="G4" s="4">
        <v>49.344000000000001</v>
      </c>
      <c r="H4" s="4">
        <v>16.962</v>
      </c>
      <c r="I4" s="4">
        <v>0</v>
      </c>
      <c r="J4" s="4">
        <v>36</v>
      </c>
      <c r="K4" s="4">
        <v>0</v>
      </c>
      <c r="L4" s="6">
        <v>0</v>
      </c>
    </row>
    <row r="5" spans="1:12" x14ac:dyDescent="0.3">
      <c r="A5" s="5" t="s">
        <v>50</v>
      </c>
      <c r="B5" s="4" t="s">
        <v>197</v>
      </c>
      <c r="C5" s="4">
        <v>0</v>
      </c>
      <c r="D5" s="4">
        <v>12.83</v>
      </c>
      <c r="E5" s="4">
        <v>0.57799999999999996</v>
      </c>
      <c r="F5" s="4">
        <v>0.108</v>
      </c>
      <c r="G5" s="4">
        <v>5.3239999999999998</v>
      </c>
      <c r="H5" s="4">
        <v>9.9440000000000008</v>
      </c>
      <c r="I5" s="4">
        <v>0</v>
      </c>
      <c r="J5" s="4">
        <v>36</v>
      </c>
      <c r="K5" s="4">
        <v>0</v>
      </c>
      <c r="L5" s="6">
        <v>0</v>
      </c>
    </row>
    <row r="6" spans="1:12" x14ac:dyDescent="0.3">
      <c r="A6" s="5" t="s">
        <v>4</v>
      </c>
      <c r="B6" s="4" t="s">
        <v>195</v>
      </c>
      <c r="C6" s="4">
        <v>0</v>
      </c>
      <c r="D6" s="4">
        <v>0</v>
      </c>
      <c r="E6" s="4">
        <v>0</v>
      </c>
      <c r="F6" s="4">
        <v>1.238</v>
      </c>
      <c r="G6" s="4">
        <v>40.119999999999997</v>
      </c>
      <c r="H6" s="4">
        <v>22.494</v>
      </c>
      <c r="I6" s="4">
        <v>0</v>
      </c>
      <c r="J6" s="4">
        <v>0</v>
      </c>
      <c r="K6" s="4">
        <v>69.049000000000007</v>
      </c>
      <c r="L6" s="6">
        <v>0</v>
      </c>
    </row>
    <row r="7" spans="1:12" x14ac:dyDescent="0.3">
      <c r="A7" s="5" t="s">
        <v>2</v>
      </c>
      <c r="B7" s="4" t="s">
        <v>196</v>
      </c>
      <c r="C7" s="4">
        <v>0</v>
      </c>
      <c r="D7" s="4">
        <v>7.7</v>
      </c>
      <c r="E7" s="4">
        <v>0.40600000000000003</v>
      </c>
      <c r="F7" s="4">
        <v>8.5000000000000006E-2</v>
      </c>
      <c r="G7" s="4">
        <v>6.8900000000000006</v>
      </c>
      <c r="H7" s="4">
        <v>10.005000000000001</v>
      </c>
      <c r="I7" s="4">
        <v>0</v>
      </c>
      <c r="J7" s="4">
        <v>27</v>
      </c>
      <c r="K7" s="4">
        <v>0</v>
      </c>
      <c r="L7" s="6">
        <v>0</v>
      </c>
    </row>
    <row r="8" spans="1:12" x14ac:dyDescent="0.3">
      <c r="A8" s="5" t="s">
        <v>8</v>
      </c>
      <c r="B8" s="4" t="s">
        <v>198</v>
      </c>
      <c r="C8" s="4">
        <v>0</v>
      </c>
      <c r="D8" s="4">
        <v>0</v>
      </c>
      <c r="E8" s="4">
        <v>0.85899999999999999</v>
      </c>
      <c r="F8" s="4">
        <v>0.63600000000000001</v>
      </c>
      <c r="G8" s="4">
        <v>1201.8779999999999</v>
      </c>
      <c r="H8" s="4">
        <v>37.387</v>
      </c>
      <c r="I8" s="4">
        <v>0</v>
      </c>
      <c r="J8" s="4">
        <v>0</v>
      </c>
      <c r="K8" s="4">
        <v>0</v>
      </c>
      <c r="L8" s="6">
        <v>0</v>
      </c>
    </row>
    <row r="9" spans="1:12" x14ac:dyDescent="0.3">
      <c r="A9" s="5" t="s">
        <v>6</v>
      </c>
      <c r="B9" s="4" t="s">
        <v>198</v>
      </c>
      <c r="C9" s="4">
        <v>0</v>
      </c>
      <c r="D9" s="4">
        <v>11.67</v>
      </c>
      <c r="E9" s="4">
        <v>0.65300000000000002</v>
      </c>
      <c r="F9" s="4">
        <v>0.29499999999999998</v>
      </c>
      <c r="G9" s="4">
        <v>22.189</v>
      </c>
      <c r="H9" s="4">
        <v>46.553000000000004</v>
      </c>
      <c r="I9" s="4">
        <v>0</v>
      </c>
      <c r="J9" s="4">
        <v>42</v>
      </c>
      <c r="K9" s="4">
        <v>0</v>
      </c>
      <c r="L9" s="6">
        <v>0</v>
      </c>
    </row>
    <row r="10" spans="1:12" x14ac:dyDescent="0.3">
      <c r="A10" s="5" t="s">
        <v>7</v>
      </c>
      <c r="B10" s="4" t="s">
        <v>195</v>
      </c>
      <c r="C10" s="4">
        <v>0</v>
      </c>
      <c r="D10" s="4">
        <v>20.21</v>
      </c>
      <c r="E10" s="4">
        <v>0</v>
      </c>
      <c r="F10" s="4">
        <v>0.12</v>
      </c>
      <c r="G10" s="4">
        <v>41.29</v>
      </c>
      <c r="H10" s="4">
        <v>9.088000000000001</v>
      </c>
      <c r="I10" s="4">
        <v>0</v>
      </c>
      <c r="J10" s="4">
        <v>49</v>
      </c>
      <c r="K10" s="4">
        <v>0</v>
      </c>
      <c r="L10" s="6">
        <v>0</v>
      </c>
    </row>
    <row r="11" spans="1:12" x14ac:dyDescent="0.3">
      <c r="A11" s="5" t="s">
        <v>9</v>
      </c>
      <c r="B11" s="4" t="s">
        <v>199</v>
      </c>
      <c r="C11" s="4">
        <v>139.4</v>
      </c>
      <c r="D11" s="4">
        <v>6.61</v>
      </c>
      <c r="E11" s="4">
        <v>0.72299999999999998</v>
      </c>
      <c r="F11" s="4">
        <v>2.1829999999999998</v>
      </c>
      <c r="G11" s="4">
        <v>144.601</v>
      </c>
      <c r="H11" s="4">
        <v>105.361</v>
      </c>
      <c r="I11" s="4">
        <v>20.356000000000002</v>
      </c>
      <c r="J11" s="4">
        <v>77</v>
      </c>
      <c r="K11" s="4">
        <v>0</v>
      </c>
      <c r="L11" s="6">
        <v>17.849</v>
      </c>
    </row>
    <row r="12" spans="1:12" x14ac:dyDescent="0.3">
      <c r="A12" s="5" t="s">
        <v>10</v>
      </c>
      <c r="B12" s="4" t="s">
        <v>199</v>
      </c>
      <c r="C12" s="4">
        <v>133.9</v>
      </c>
      <c r="D12" s="4">
        <v>5.7700000000000005</v>
      </c>
      <c r="E12" s="4">
        <v>0.82000000000000006</v>
      </c>
      <c r="F12" s="4">
        <v>1.677</v>
      </c>
      <c r="G12" s="4">
        <v>58.487000000000002</v>
      </c>
      <c r="H12" s="4">
        <v>41.405000000000001</v>
      </c>
      <c r="I12" s="4">
        <v>48.29</v>
      </c>
      <c r="J12" s="4">
        <v>76</v>
      </c>
      <c r="K12" s="4">
        <v>51.588000000000001</v>
      </c>
      <c r="L12" s="6">
        <v>4.4350000000000005</v>
      </c>
    </row>
    <row r="13" spans="1:12" x14ac:dyDescent="0.3">
      <c r="A13" s="5" t="s">
        <v>11</v>
      </c>
      <c r="B13" s="4" t="s">
        <v>195</v>
      </c>
      <c r="C13" s="4">
        <v>0</v>
      </c>
      <c r="D13" s="4">
        <v>6.2700000000000005</v>
      </c>
      <c r="E13" s="4">
        <v>0</v>
      </c>
      <c r="F13" s="4">
        <v>9.5000000000000001E-2</v>
      </c>
      <c r="G13" s="4">
        <v>25.218</v>
      </c>
      <c r="H13" s="4">
        <v>15.14</v>
      </c>
      <c r="I13" s="4">
        <v>0</v>
      </c>
      <c r="J13" s="4">
        <v>30</v>
      </c>
      <c r="K13" s="4">
        <v>0</v>
      </c>
      <c r="L13" s="6">
        <v>0</v>
      </c>
    </row>
    <row r="14" spans="1:12" x14ac:dyDescent="0.3">
      <c r="A14" s="5" t="s">
        <v>19</v>
      </c>
      <c r="B14" s="4" t="s">
        <v>198</v>
      </c>
      <c r="C14" s="4">
        <v>0</v>
      </c>
      <c r="D14" s="4">
        <v>14.41</v>
      </c>
      <c r="E14" s="4">
        <v>0.64400000000000002</v>
      </c>
      <c r="F14" s="4">
        <v>0.39100000000000001</v>
      </c>
      <c r="G14" s="4">
        <v>413.87799999999999</v>
      </c>
      <c r="H14" s="4">
        <v>44.093000000000004</v>
      </c>
      <c r="I14" s="4">
        <v>0</v>
      </c>
      <c r="J14" s="4">
        <v>63</v>
      </c>
      <c r="K14" s="4">
        <v>100</v>
      </c>
      <c r="L14" s="6">
        <v>0</v>
      </c>
    </row>
    <row r="15" spans="1:12" x14ac:dyDescent="0.3">
      <c r="A15" s="5" t="s">
        <v>18</v>
      </c>
      <c r="B15" s="4" t="s">
        <v>197</v>
      </c>
      <c r="C15" s="4">
        <v>0</v>
      </c>
      <c r="D15" s="4">
        <v>4.09</v>
      </c>
      <c r="E15" s="4">
        <v>0</v>
      </c>
      <c r="F15" s="4">
        <v>1.012</v>
      </c>
      <c r="G15" s="4">
        <v>87.531999999999996</v>
      </c>
      <c r="H15" s="4">
        <v>17.271000000000001</v>
      </c>
      <c r="I15" s="4">
        <v>0</v>
      </c>
      <c r="J15" s="4">
        <v>42</v>
      </c>
      <c r="K15" s="4">
        <v>0</v>
      </c>
      <c r="L15" s="6">
        <v>0</v>
      </c>
    </row>
    <row r="16" spans="1:12" x14ac:dyDescent="0.3">
      <c r="A16" s="5" t="s">
        <v>16</v>
      </c>
      <c r="B16" s="4" t="s">
        <v>200</v>
      </c>
      <c r="C16" s="4">
        <v>0</v>
      </c>
      <c r="D16" s="4">
        <v>5.3</v>
      </c>
      <c r="E16" s="4">
        <v>0.42399999999999999</v>
      </c>
      <c r="F16" s="4">
        <v>6.2E-2</v>
      </c>
      <c r="G16" s="4">
        <v>1.651</v>
      </c>
      <c r="H16" s="4">
        <v>8.5050000000000008</v>
      </c>
      <c r="I16" s="4">
        <v>0</v>
      </c>
      <c r="J16" s="4">
        <v>26</v>
      </c>
      <c r="K16" s="4">
        <v>0</v>
      </c>
      <c r="L16" s="6">
        <v>0</v>
      </c>
    </row>
    <row r="17" spans="1:12" x14ac:dyDescent="0.3">
      <c r="A17" s="5" t="s">
        <v>25</v>
      </c>
      <c r="B17" s="4" t="s">
        <v>198</v>
      </c>
      <c r="C17" s="4">
        <v>0</v>
      </c>
      <c r="D17" s="4">
        <v>12.790000000000001</v>
      </c>
      <c r="E17" s="4">
        <v>0.70499999999999996</v>
      </c>
      <c r="F17" s="4">
        <v>0.64900000000000002</v>
      </c>
      <c r="G17" s="4">
        <v>433.56</v>
      </c>
      <c r="H17" s="4">
        <v>25.932000000000002</v>
      </c>
      <c r="I17" s="4">
        <v>0</v>
      </c>
      <c r="J17" s="4">
        <v>64</v>
      </c>
      <c r="K17" s="4">
        <v>0</v>
      </c>
      <c r="L17" s="6">
        <v>0</v>
      </c>
    </row>
    <row r="18" spans="1:12" x14ac:dyDescent="0.3">
      <c r="A18" s="5" t="s">
        <v>21</v>
      </c>
      <c r="B18" s="4" t="s">
        <v>195</v>
      </c>
      <c r="C18" s="4">
        <v>0</v>
      </c>
      <c r="D18" s="4">
        <v>5.28</v>
      </c>
      <c r="E18" s="4">
        <v>0.46500000000000002</v>
      </c>
      <c r="F18" s="4">
        <v>1.3000000000000001E-2</v>
      </c>
      <c r="G18" s="4">
        <v>0.70899999999999996</v>
      </c>
      <c r="H18" s="4">
        <v>0.53200000000000003</v>
      </c>
      <c r="I18" s="4">
        <v>0</v>
      </c>
      <c r="J18" s="4">
        <v>47</v>
      </c>
      <c r="K18" s="4">
        <v>0</v>
      </c>
      <c r="L18" s="6">
        <v>0</v>
      </c>
    </row>
    <row r="19" spans="1:12" x14ac:dyDescent="0.3">
      <c r="A19" s="5" t="s">
        <v>13</v>
      </c>
      <c r="B19" s="4" t="s">
        <v>199</v>
      </c>
      <c r="C19" s="4">
        <v>93.2</v>
      </c>
      <c r="D19" s="4">
        <v>6.01</v>
      </c>
      <c r="E19" s="4">
        <v>0.81200000000000006</v>
      </c>
      <c r="F19" s="4">
        <v>1.5660000000000001</v>
      </c>
      <c r="G19" s="4">
        <v>54.514000000000003</v>
      </c>
      <c r="H19" s="4">
        <v>51.685000000000002</v>
      </c>
      <c r="I19" s="4">
        <v>33.81</v>
      </c>
      <c r="J19" s="4">
        <v>76</v>
      </c>
      <c r="K19" s="4">
        <v>67.841000000000008</v>
      </c>
      <c r="L19" s="6">
        <v>-20.478999999999999</v>
      </c>
    </row>
    <row r="20" spans="1:12" x14ac:dyDescent="0.3">
      <c r="A20" s="5" t="s">
        <v>22</v>
      </c>
      <c r="B20" s="4" t="s">
        <v>198</v>
      </c>
      <c r="C20" s="4">
        <v>0</v>
      </c>
      <c r="D20" s="4">
        <v>7.82</v>
      </c>
      <c r="E20" s="4">
        <v>0.52200000000000002</v>
      </c>
      <c r="F20" s="4">
        <v>0.251</v>
      </c>
      <c r="G20" s="4">
        <v>303.69900000000001</v>
      </c>
      <c r="H20" s="4">
        <v>19.839000000000002</v>
      </c>
      <c r="I20" s="4">
        <v>0</v>
      </c>
      <c r="J20" s="4">
        <v>0</v>
      </c>
      <c r="K20" s="4">
        <v>0</v>
      </c>
      <c r="L20" s="6">
        <v>0</v>
      </c>
    </row>
    <row r="21" spans="1:12" x14ac:dyDescent="0.3">
      <c r="A21" s="5" t="s">
        <v>14</v>
      </c>
      <c r="B21" s="4" t="s">
        <v>196</v>
      </c>
      <c r="C21" s="4">
        <v>0</v>
      </c>
      <c r="D21" s="4">
        <v>2.54</v>
      </c>
      <c r="E21" s="4">
        <v>0.56800000000000006</v>
      </c>
      <c r="F21" s="4">
        <v>3.1E-2</v>
      </c>
      <c r="G21" s="4">
        <v>15.085000000000001</v>
      </c>
      <c r="H21" s="4">
        <v>13.943</v>
      </c>
      <c r="I21" s="4">
        <v>0</v>
      </c>
      <c r="J21" s="4">
        <v>41</v>
      </c>
      <c r="K21" s="4">
        <v>0</v>
      </c>
      <c r="L21" s="6">
        <v>0</v>
      </c>
    </row>
    <row r="22" spans="1:12" x14ac:dyDescent="0.3">
      <c r="A22" s="5" t="s">
        <v>27</v>
      </c>
      <c r="B22" s="4" t="s">
        <v>200</v>
      </c>
      <c r="C22" s="4">
        <v>0</v>
      </c>
      <c r="D22" s="4">
        <v>3.74</v>
      </c>
      <c r="E22" s="4">
        <v>0</v>
      </c>
      <c r="F22" s="4">
        <v>0.39100000000000001</v>
      </c>
      <c r="G22" s="4">
        <v>149.511</v>
      </c>
      <c r="H22" s="4">
        <v>14.331</v>
      </c>
      <c r="I22" s="4">
        <v>0</v>
      </c>
      <c r="J22" s="4">
        <v>68</v>
      </c>
      <c r="K22" s="4">
        <v>0</v>
      </c>
      <c r="L22" s="6">
        <v>0</v>
      </c>
    </row>
    <row r="23" spans="1:12" x14ac:dyDescent="0.3">
      <c r="A23" s="5" t="s">
        <v>23</v>
      </c>
      <c r="B23" s="4" t="s">
        <v>198</v>
      </c>
      <c r="C23" s="4">
        <v>0</v>
      </c>
      <c r="D23" s="4">
        <v>5.61</v>
      </c>
      <c r="E23" s="4">
        <v>0.52900000000000003</v>
      </c>
      <c r="F23" s="4">
        <v>9.5000000000000001E-2</v>
      </c>
      <c r="G23" s="4">
        <v>17.032</v>
      </c>
      <c r="H23" s="4">
        <v>43.753</v>
      </c>
      <c r="I23" s="4">
        <v>0</v>
      </c>
      <c r="J23" s="4">
        <v>31</v>
      </c>
      <c r="K23" s="4">
        <v>0</v>
      </c>
      <c r="L23" s="6">
        <v>0</v>
      </c>
    </row>
    <row r="24" spans="1:12" x14ac:dyDescent="0.3">
      <c r="A24" s="5" t="s">
        <v>20</v>
      </c>
      <c r="B24" s="4" t="s">
        <v>195</v>
      </c>
      <c r="C24" s="4">
        <v>0</v>
      </c>
      <c r="D24" s="4">
        <v>16.850000000000001</v>
      </c>
      <c r="E24" s="4">
        <v>0.64500000000000002</v>
      </c>
      <c r="F24" s="4">
        <v>0.13400000000000001</v>
      </c>
      <c r="G24" s="4">
        <v>73.795000000000002</v>
      </c>
      <c r="H24" s="4">
        <v>16.997</v>
      </c>
      <c r="I24" s="4">
        <v>0</v>
      </c>
      <c r="J24" s="4">
        <v>35</v>
      </c>
      <c r="K24" s="4">
        <v>0</v>
      </c>
      <c r="L24" s="6">
        <v>0</v>
      </c>
    </row>
    <row r="25" spans="1:12" x14ac:dyDescent="0.3">
      <c r="A25" s="5" t="s">
        <v>28</v>
      </c>
      <c r="B25" s="4" t="s">
        <v>196</v>
      </c>
      <c r="C25" s="4">
        <v>0</v>
      </c>
      <c r="D25" s="4">
        <v>17.7</v>
      </c>
      <c r="E25" s="4">
        <v>0.57600000000000007</v>
      </c>
      <c r="F25" s="4">
        <v>0.78800000000000003</v>
      </c>
      <c r="G25" s="4">
        <v>108</v>
      </c>
      <c r="H25" s="4">
        <v>55.634999999999998</v>
      </c>
      <c r="I25" s="4">
        <v>0</v>
      </c>
      <c r="J25" s="4">
        <v>60</v>
      </c>
      <c r="K25" s="4">
        <v>55.258000000000003</v>
      </c>
      <c r="L25" s="6">
        <v>0</v>
      </c>
    </row>
    <row r="26" spans="1:12" x14ac:dyDescent="0.3">
      <c r="A26" s="5" t="s">
        <v>24</v>
      </c>
      <c r="B26" s="4" t="s">
        <v>198</v>
      </c>
      <c r="C26" s="4">
        <v>0</v>
      </c>
      <c r="D26" s="4">
        <v>13.67</v>
      </c>
      <c r="E26" s="4">
        <v>0.46800000000000003</v>
      </c>
      <c r="F26" s="4">
        <v>0.105</v>
      </c>
      <c r="G26" s="4">
        <v>11.363</v>
      </c>
      <c r="H26" s="4">
        <v>53.509</v>
      </c>
      <c r="I26" s="4">
        <v>0</v>
      </c>
      <c r="J26" s="4">
        <v>38</v>
      </c>
      <c r="K26" s="4">
        <v>0</v>
      </c>
      <c r="L26" s="6">
        <v>0</v>
      </c>
    </row>
    <row r="27" spans="1:12" x14ac:dyDescent="0.3">
      <c r="A27" s="5" t="s">
        <v>26</v>
      </c>
      <c r="B27" s="4" t="s">
        <v>200</v>
      </c>
      <c r="C27" s="4">
        <v>0</v>
      </c>
      <c r="D27" s="4">
        <v>8.370000000000001</v>
      </c>
      <c r="E27" s="4">
        <v>0</v>
      </c>
      <c r="F27" s="4">
        <v>1.228</v>
      </c>
      <c r="G27" s="4">
        <v>242.54400000000001</v>
      </c>
      <c r="H27" s="4">
        <v>23.184000000000001</v>
      </c>
      <c r="I27" s="4">
        <v>0</v>
      </c>
      <c r="J27" s="4">
        <v>60</v>
      </c>
      <c r="K27" s="4">
        <v>0</v>
      </c>
      <c r="L27" s="6">
        <v>0</v>
      </c>
    </row>
    <row r="28" spans="1:12" x14ac:dyDescent="0.3">
      <c r="A28" s="5" t="s">
        <v>17</v>
      </c>
      <c r="B28" s="4" t="s">
        <v>195</v>
      </c>
      <c r="C28" s="4">
        <v>0</v>
      </c>
      <c r="D28" s="4">
        <v>5.71</v>
      </c>
      <c r="E28" s="4">
        <v>0.628</v>
      </c>
      <c r="F28" s="4">
        <v>0.42</v>
      </c>
      <c r="G28" s="4">
        <v>61.977000000000004</v>
      </c>
      <c r="H28" s="4">
        <v>24.935000000000002</v>
      </c>
      <c r="I28" s="4">
        <v>0</v>
      </c>
      <c r="J28" s="4">
        <v>44</v>
      </c>
      <c r="K28" s="4">
        <v>55.569000000000003</v>
      </c>
      <c r="L28" s="6">
        <v>0</v>
      </c>
    </row>
    <row r="29" spans="1:12" x14ac:dyDescent="0.3">
      <c r="A29" s="5" t="s">
        <v>15</v>
      </c>
      <c r="B29" s="4" t="s">
        <v>196</v>
      </c>
      <c r="C29" s="4">
        <v>0</v>
      </c>
      <c r="D29" s="4">
        <v>4.96</v>
      </c>
      <c r="E29" s="4">
        <v>0.51700000000000002</v>
      </c>
      <c r="F29" s="4">
        <v>4.3000000000000003E-2</v>
      </c>
      <c r="G29" s="4">
        <v>8.9079999999999995</v>
      </c>
      <c r="H29" s="4">
        <v>24.903000000000002</v>
      </c>
      <c r="I29" s="4">
        <v>0</v>
      </c>
      <c r="J29" s="4">
        <v>40</v>
      </c>
      <c r="K29" s="4">
        <v>0</v>
      </c>
      <c r="L29" s="6">
        <v>0</v>
      </c>
    </row>
    <row r="30" spans="1:12" x14ac:dyDescent="0.3">
      <c r="A30" s="5" t="s">
        <v>12</v>
      </c>
      <c r="B30" s="4" t="s">
        <v>196</v>
      </c>
      <c r="C30" s="4">
        <v>0</v>
      </c>
      <c r="D30" s="4">
        <v>0.8</v>
      </c>
      <c r="E30" s="4">
        <v>0</v>
      </c>
      <c r="F30" s="4">
        <v>1.6E-2</v>
      </c>
      <c r="G30" s="4">
        <v>13.779</v>
      </c>
      <c r="H30" s="4">
        <v>5.7889999999999997</v>
      </c>
      <c r="I30" s="4">
        <v>0</v>
      </c>
      <c r="J30" s="4">
        <v>19</v>
      </c>
      <c r="K30" s="4">
        <v>0</v>
      </c>
      <c r="L30" s="6">
        <v>0</v>
      </c>
    </row>
    <row r="31" spans="1:12" x14ac:dyDescent="0.3">
      <c r="A31" s="5" t="s">
        <v>40</v>
      </c>
      <c r="B31" s="4" t="s">
        <v>196</v>
      </c>
      <c r="C31" s="4">
        <v>0</v>
      </c>
      <c r="D31" s="4">
        <v>13.41</v>
      </c>
      <c r="E31" s="4">
        <v>0</v>
      </c>
      <c r="F31" s="4">
        <v>0.21199999999999999</v>
      </c>
      <c r="G31" s="4">
        <v>231.85599999999999</v>
      </c>
      <c r="H31" s="4">
        <v>16.711000000000002</v>
      </c>
      <c r="I31" s="4">
        <v>0</v>
      </c>
      <c r="J31" s="4">
        <v>58</v>
      </c>
      <c r="K31" s="4">
        <v>0</v>
      </c>
      <c r="L31" s="6">
        <v>0</v>
      </c>
    </row>
    <row r="32" spans="1:12" x14ac:dyDescent="0.3">
      <c r="A32" s="5" t="s">
        <v>91</v>
      </c>
      <c r="B32" s="4" t="s">
        <v>200</v>
      </c>
      <c r="C32" s="4">
        <v>0</v>
      </c>
      <c r="D32" s="4">
        <v>0.31</v>
      </c>
      <c r="E32" s="4">
        <v>0.48899999999999999</v>
      </c>
      <c r="F32" s="4">
        <v>6.8000000000000005E-2</v>
      </c>
      <c r="G32" s="4">
        <v>10.97</v>
      </c>
      <c r="H32" s="4">
        <v>11.918000000000001</v>
      </c>
      <c r="I32" s="4">
        <v>0</v>
      </c>
      <c r="J32" s="4">
        <v>21</v>
      </c>
      <c r="K32" s="4">
        <v>0</v>
      </c>
      <c r="L32" s="6">
        <v>0</v>
      </c>
    </row>
    <row r="33" spans="1:12" x14ac:dyDescent="0.3">
      <c r="A33" s="5" t="s">
        <v>35</v>
      </c>
      <c r="B33" s="4" t="s">
        <v>196</v>
      </c>
      <c r="C33" s="4">
        <v>0</v>
      </c>
      <c r="D33" s="4">
        <v>3.62</v>
      </c>
      <c r="E33" s="4">
        <v>0.46100000000000002</v>
      </c>
      <c r="F33" s="4">
        <v>2.5000000000000001E-2</v>
      </c>
      <c r="G33" s="4">
        <v>7.2160000000000002</v>
      </c>
      <c r="H33" s="4">
        <v>10.901</v>
      </c>
      <c r="I33" s="4">
        <v>0</v>
      </c>
      <c r="J33" s="4">
        <v>25</v>
      </c>
      <c r="K33" s="4">
        <v>0</v>
      </c>
      <c r="L33" s="6">
        <v>0</v>
      </c>
    </row>
    <row r="34" spans="1:12" x14ac:dyDescent="0.3">
      <c r="A34" s="5" t="s">
        <v>30</v>
      </c>
      <c r="B34" s="4" t="s">
        <v>199</v>
      </c>
      <c r="C34" s="4">
        <v>75.5</v>
      </c>
      <c r="D34" s="4">
        <v>9.48</v>
      </c>
      <c r="E34" s="4">
        <v>0.72799999999999998</v>
      </c>
      <c r="F34" s="4">
        <v>1.3080000000000001</v>
      </c>
      <c r="G34" s="4">
        <v>58.059000000000005</v>
      </c>
      <c r="H34" s="4">
        <v>57.323</v>
      </c>
      <c r="I34" s="4">
        <v>34.274999999999999</v>
      </c>
      <c r="J34" s="4">
        <v>77</v>
      </c>
      <c r="K34" s="4">
        <v>0</v>
      </c>
      <c r="L34" s="6">
        <v>15.594000000000001</v>
      </c>
    </row>
    <row r="35" spans="1:12" x14ac:dyDescent="0.3">
      <c r="A35" s="5" t="s">
        <v>29</v>
      </c>
      <c r="B35" s="4" t="s">
        <v>196</v>
      </c>
      <c r="C35" s="4">
        <v>0</v>
      </c>
      <c r="D35" s="4">
        <v>4.33</v>
      </c>
      <c r="E35" s="4">
        <v>0</v>
      </c>
      <c r="F35" s="4">
        <v>1.2E-2</v>
      </c>
      <c r="G35" s="4">
        <v>108.32000000000001</v>
      </c>
      <c r="H35" s="4">
        <v>197.75</v>
      </c>
      <c r="I35" s="4">
        <v>0</v>
      </c>
      <c r="J35" s="4">
        <v>26</v>
      </c>
      <c r="K35" s="4">
        <v>0</v>
      </c>
      <c r="L35" s="6">
        <v>0</v>
      </c>
    </row>
    <row r="36" spans="1:12" x14ac:dyDescent="0.3">
      <c r="A36" s="5" t="s">
        <v>168</v>
      </c>
      <c r="B36" s="4" t="s">
        <v>196</v>
      </c>
      <c r="C36" s="4">
        <v>0</v>
      </c>
      <c r="D36" s="4">
        <v>2.2600000000000002</v>
      </c>
      <c r="E36" s="4">
        <v>0</v>
      </c>
      <c r="F36" s="4">
        <v>7.0000000000000001E-3</v>
      </c>
      <c r="G36" s="4">
        <v>11.872</v>
      </c>
      <c r="H36" s="4">
        <v>23.987000000000002</v>
      </c>
      <c r="I36" s="4">
        <v>0</v>
      </c>
      <c r="J36" s="4">
        <v>21</v>
      </c>
      <c r="K36" s="4">
        <v>0</v>
      </c>
      <c r="L36" s="6">
        <v>0</v>
      </c>
    </row>
    <row r="37" spans="1:12" x14ac:dyDescent="0.3">
      <c r="A37" s="5" t="s">
        <v>32</v>
      </c>
      <c r="B37" s="4" t="s">
        <v>199</v>
      </c>
      <c r="C37" s="4">
        <v>0</v>
      </c>
      <c r="D37" s="4">
        <v>11.51</v>
      </c>
      <c r="E37" s="4">
        <v>0.69600000000000006</v>
      </c>
      <c r="F37" s="4">
        <v>0.315</v>
      </c>
      <c r="G37" s="4">
        <v>66.433000000000007</v>
      </c>
      <c r="H37" s="4">
        <v>27.526</v>
      </c>
      <c r="I37" s="4">
        <v>16.882999999999999</v>
      </c>
      <c r="J37" s="4">
        <v>67</v>
      </c>
      <c r="K37" s="4">
        <v>0</v>
      </c>
      <c r="L37" s="6">
        <v>5.4969999999999999</v>
      </c>
    </row>
    <row r="38" spans="1:12" x14ac:dyDescent="0.3">
      <c r="A38" s="5" t="s">
        <v>33</v>
      </c>
      <c r="B38" s="4" t="s">
        <v>200</v>
      </c>
      <c r="C38" s="4">
        <v>0</v>
      </c>
      <c r="D38" s="4">
        <v>5</v>
      </c>
      <c r="E38" s="4">
        <v>0.313</v>
      </c>
      <c r="F38" s="4">
        <v>8.8999999999999996E-2</v>
      </c>
      <c r="G38" s="4">
        <v>30.02</v>
      </c>
      <c r="H38" s="4">
        <v>23.121000000000002</v>
      </c>
      <c r="I38" s="4">
        <v>0</v>
      </c>
      <c r="J38" s="4">
        <v>42</v>
      </c>
      <c r="K38" s="4">
        <v>58.301000000000002</v>
      </c>
      <c r="L38" s="6">
        <v>0</v>
      </c>
    </row>
    <row r="39" spans="1:12" x14ac:dyDescent="0.3">
      <c r="A39" s="5" t="s">
        <v>38</v>
      </c>
      <c r="B39" s="4" t="s">
        <v>199</v>
      </c>
      <c r="C39" s="4">
        <v>0</v>
      </c>
      <c r="D39" s="4">
        <v>15.44</v>
      </c>
      <c r="E39" s="4">
        <v>0.50800000000000001</v>
      </c>
      <c r="F39" s="4">
        <v>0.192</v>
      </c>
      <c r="G39" s="4">
        <v>11.819000000000001</v>
      </c>
      <c r="H39" s="4">
        <v>24.551000000000002</v>
      </c>
      <c r="I39" s="4">
        <v>24.721</v>
      </c>
      <c r="J39" s="4">
        <v>39</v>
      </c>
      <c r="K39" s="4">
        <v>0</v>
      </c>
      <c r="L39" s="6">
        <v>1.35</v>
      </c>
    </row>
    <row r="40" spans="1:12" x14ac:dyDescent="0.3">
      <c r="A40" s="5" t="s">
        <v>39</v>
      </c>
      <c r="B40" s="4" t="s">
        <v>196</v>
      </c>
      <c r="C40" s="4">
        <v>0</v>
      </c>
      <c r="D40" s="4">
        <v>8.43</v>
      </c>
      <c r="E40" s="4">
        <v>0</v>
      </c>
      <c r="F40" s="4">
        <v>0</v>
      </c>
      <c r="G40" s="4">
        <v>0</v>
      </c>
      <c r="H40" s="4">
        <v>0</v>
      </c>
      <c r="I40" s="4">
        <v>0</v>
      </c>
      <c r="J40" s="4">
        <v>21</v>
      </c>
      <c r="K40" s="4">
        <v>0</v>
      </c>
      <c r="L40" s="6">
        <v>0</v>
      </c>
    </row>
    <row r="41" spans="1:12" x14ac:dyDescent="0.3">
      <c r="A41" s="5" t="s">
        <v>36</v>
      </c>
      <c r="B41" s="4" t="s">
        <v>196</v>
      </c>
      <c r="C41" s="4">
        <v>0</v>
      </c>
      <c r="D41" s="4">
        <v>4.55</v>
      </c>
      <c r="E41" s="4">
        <v>0.496</v>
      </c>
      <c r="F41" s="4">
        <v>4.9000000000000002E-2</v>
      </c>
      <c r="G41" s="4">
        <v>4.0449999999999999</v>
      </c>
      <c r="H41" s="4">
        <v>9.8569999999999993</v>
      </c>
      <c r="I41" s="4">
        <v>0</v>
      </c>
      <c r="J41" s="4">
        <v>18</v>
      </c>
      <c r="K41" s="4">
        <v>0</v>
      </c>
      <c r="L41" s="6">
        <v>0</v>
      </c>
    </row>
    <row r="42" spans="1:12" x14ac:dyDescent="0.3">
      <c r="A42" s="5" t="s">
        <v>37</v>
      </c>
      <c r="B42" s="4" t="s">
        <v>196</v>
      </c>
      <c r="C42" s="4">
        <v>0</v>
      </c>
      <c r="D42" s="4">
        <v>10.27</v>
      </c>
      <c r="E42" s="4">
        <v>0</v>
      </c>
      <c r="F42" s="4">
        <v>0.14300000000000002</v>
      </c>
      <c r="G42" s="4">
        <v>23.658999999999999</v>
      </c>
      <c r="H42" s="4">
        <v>7.82</v>
      </c>
      <c r="I42" s="4">
        <v>0</v>
      </c>
      <c r="J42" s="4">
        <v>19</v>
      </c>
      <c r="K42" s="4">
        <v>0</v>
      </c>
      <c r="L42" s="6">
        <v>0</v>
      </c>
    </row>
    <row r="43" spans="1:12" x14ac:dyDescent="0.3">
      <c r="A43" s="5" t="s">
        <v>41</v>
      </c>
      <c r="B43" s="4" t="s">
        <v>198</v>
      </c>
      <c r="C43" s="4">
        <v>0</v>
      </c>
      <c r="D43" s="4">
        <v>17.080000000000002</v>
      </c>
      <c r="E43" s="4">
        <v>0.63900000000000001</v>
      </c>
      <c r="F43" s="4">
        <v>0.49199999999999999</v>
      </c>
      <c r="G43" s="4">
        <v>31.661000000000001</v>
      </c>
      <c r="H43" s="4">
        <v>14.673999999999999</v>
      </c>
      <c r="I43" s="4">
        <v>0</v>
      </c>
      <c r="J43" s="4">
        <v>57</v>
      </c>
      <c r="K43" s="4">
        <v>0</v>
      </c>
      <c r="L43" s="6">
        <v>0</v>
      </c>
    </row>
    <row r="44" spans="1:12" x14ac:dyDescent="0.3">
      <c r="A44" s="5" t="s">
        <v>34</v>
      </c>
      <c r="B44" s="4" t="s">
        <v>196</v>
      </c>
      <c r="C44" s="4">
        <v>0</v>
      </c>
      <c r="D44" s="4">
        <v>3.5</v>
      </c>
      <c r="E44" s="4">
        <v>0.60499999999999998</v>
      </c>
      <c r="F44" s="4">
        <v>3.3000000000000002E-2</v>
      </c>
      <c r="G44" s="4">
        <v>5.7450000000000001</v>
      </c>
      <c r="H44" s="4">
        <v>4.2220000000000004</v>
      </c>
      <c r="I44" s="4">
        <v>0</v>
      </c>
      <c r="J44" s="4">
        <v>36</v>
      </c>
      <c r="K44" s="4">
        <v>0</v>
      </c>
      <c r="L44" s="6">
        <v>0</v>
      </c>
    </row>
    <row r="45" spans="1:12" x14ac:dyDescent="0.3">
      <c r="A45" s="5" t="s">
        <v>74</v>
      </c>
      <c r="B45" s="4" t="s">
        <v>195</v>
      </c>
      <c r="C45" s="4">
        <v>0</v>
      </c>
      <c r="D45" s="4">
        <v>7.2</v>
      </c>
      <c r="E45" s="4">
        <v>0.69000000000000006</v>
      </c>
      <c r="F45" s="4">
        <v>0.49</v>
      </c>
      <c r="G45" s="4">
        <v>57.581000000000003</v>
      </c>
      <c r="H45" s="4">
        <v>20.495000000000001</v>
      </c>
      <c r="I45" s="4">
        <v>0</v>
      </c>
      <c r="J45" s="4">
        <v>47</v>
      </c>
      <c r="K45" s="4">
        <v>54.533999999999999</v>
      </c>
      <c r="L45" s="6">
        <v>0</v>
      </c>
    </row>
    <row r="46" spans="1:12" x14ac:dyDescent="0.3">
      <c r="A46" s="5" t="s">
        <v>42</v>
      </c>
      <c r="B46" s="4" t="s">
        <v>198</v>
      </c>
      <c r="C46" s="4">
        <v>0</v>
      </c>
      <c r="D46" s="4">
        <v>3.87</v>
      </c>
      <c r="E46" s="4">
        <v>0</v>
      </c>
      <c r="F46" s="4">
        <v>0.159</v>
      </c>
      <c r="G46" s="4">
        <v>55.817999999999998</v>
      </c>
      <c r="H46" s="4">
        <v>20.618000000000002</v>
      </c>
      <c r="I46" s="4">
        <v>0</v>
      </c>
      <c r="J46" s="4">
        <v>47</v>
      </c>
      <c r="K46" s="4">
        <v>0</v>
      </c>
      <c r="L46" s="6">
        <v>0</v>
      </c>
    </row>
    <row r="47" spans="1:12" x14ac:dyDescent="0.3">
      <c r="A47" s="5" t="s">
        <v>43</v>
      </c>
      <c r="B47" s="4" t="s">
        <v>195</v>
      </c>
      <c r="C47" s="4">
        <v>0</v>
      </c>
      <c r="D47" s="4">
        <v>7.21</v>
      </c>
      <c r="E47" s="4">
        <v>0</v>
      </c>
      <c r="F47" s="4">
        <v>1.097</v>
      </c>
      <c r="G47" s="4">
        <v>193.09100000000001</v>
      </c>
      <c r="H47" s="4">
        <v>27.321999999999999</v>
      </c>
      <c r="I47" s="4">
        <v>0</v>
      </c>
      <c r="J47" s="4">
        <v>57</v>
      </c>
      <c r="K47" s="4">
        <v>71.129000000000005</v>
      </c>
      <c r="L47" s="6">
        <v>0</v>
      </c>
    </row>
    <row r="48" spans="1:12" x14ac:dyDescent="0.3">
      <c r="A48" s="5" t="s">
        <v>44</v>
      </c>
      <c r="B48" s="4" t="s">
        <v>199</v>
      </c>
      <c r="C48" s="4">
        <v>0</v>
      </c>
      <c r="D48" s="4">
        <v>2.94</v>
      </c>
      <c r="E48" s="4">
        <v>0.73699999999999999</v>
      </c>
      <c r="F48" s="4">
        <v>0.68800000000000006</v>
      </c>
      <c r="G48" s="4">
        <v>51.837000000000003</v>
      </c>
      <c r="H48" s="4">
        <v>31.667999999999999</v>
      </c>
      <c r="I48" s="4">
        <v>30.438000000000002</v>
      </c>
      <c r="J48" s="4">
        <v>54</v>
      </c>
      <c r="K48" s="4">
        <v>58.892000000000003</v>
      </c>
      <c r="L48" s="6">
        <v>2.371</v>
      </c>
    </row>
    <row r="49" spans="1:12" x14ac:dyDescent="0.3">
      <c r="A49" s="5" t="s">
        <v>48</v>
      </c>
      <c r="B49" s="4" t="s">
        <v>199</v>
      </c>
      <c r="C49" s="4">
        <v>56.7</v>
      </c>
      <c r="D49" s="4">
        <v>5.66</v>
      </c>
      <c r="E49" s="4">
        <v>0.94900000000000007</v>
      </c>
      <c r="F49" s="4">
        <v>1.395</v>
      </c>
      <c r="G49" s="4">
        <v>124.25</v>
      </c>
      <c r="H49" s="4">
        <v>57.274999999999999</v>
      </c>
      <c r="I49" s="4">
        <v>50.417000000000002</v>
      </c>
      <c r="J49" s="4">
        <v>88</v>
      </c>
      <c r="K49" s="4">
        <v>51.704000000000001</v>
      </c>
      <c r="L49" s="6">
        <v>4.8109999999999999</v>
      </c>
    </row>
    <row r="50" spans="1:12" x14ac:dyDescent="0.3">
      <c r="A50" s="5" t="s">
        <v>46</v>
      </c>
      <c r="B50" s="4" t="s">
        <v>196</v>
      </c>
      <c r="C50" s="4">
        <v>0</v>
      </c>
      <c r="D50" s="4">
        <v>11.57</v>
      </c>
      <c r="E50" s="4">
        <v>0</v>
      </c>
      <c r="F50" s="4">
        <v>0.125</v>
      </c>
      <c r="G50" s="4">
        <v>147.22</v>
      </c>
      <c r="H50" s="4">
        <v>19.562000000000001</v>
      </c>
      <c r="I50" s="4">
        <v>0</v>
      </c>
      <c r="J50" s="4">
        <v>27</v>
      </c>
      <c r="K50" s="4">
        <v>0</v>
      </c>
      <c r="L50" s="6">
        <v>0</v>
      </c>
    </row>
    <row r="51" spans="1:12" x14ac:dyDescent="0.3">
      <c r="A51" s="5" t="s">
        <v>47</v>
      </c>
      <c r="B51" s="4" t="s">
        <v>198</v>
      </c>
      <c r="C51" s="4">
        <v>0</v>
      </c>
      <c r="D51" s="4">
        <v>0</v>
      </c>
      <c r="E51" s="4">
        <v>0.56700000000000006</v>
      </c>
      <c r="F51" s="4">
        <v>0</v>
      </c>
      <c r="G51" s="4">
        <v>0</v>
      </c>
      <c r="H51" s="4">
        <v>0</v>
      </c>
      <c r="I51" s="4">
        <v>0</v>
      </c>
      <c r="J51" s="4">
        <v>55</v>
      </c>
      <c r="K51" s="4">
        <v>0</v>
      </c>
      <c r="L51" s="6">
        <v>0</v>
      </c>
    </row>
    <row r="52" spans="1:12" x14ac:dyDescent="0.3">
      <c r="A52" s="5" t="s">
        <v>49</v>
      </c>
      <c r="B52" s="4" t="s">
        <v>198</v>
      </c>
      <c r="C52" s="4">
        <v>0</v>
      </c>
      <c r="D52" s="4">
        <v>8.9</v>
      </c>
      <c r="E52" s="4">
        <v>0.59399999999999997</v>
      </c>
      <c r="F52" s="4">
        <v>0.14300000000000002</v>
      </c>
      <c r="G52" s="4">
        <v>31.18</v>
      </c>
      <c r="H52" s="4">
        <v>18.600000000000001</v>
      </c>
      <c r="I52" s="4">
        <v>0</v>
      </c>
      <c r="J52" s="4">
        <v>28</v>
      </c>
      <c r="K52" s="4">
        <v>0</v>
      </c>
      <c r="L52" s="6">
        <v>0</v>
      </c>
    </row>
    <row r="53" spans="1:12" x14ac:dyDescent="0.3">
      <c r="A53" s="5" t="s">
        <v>51</v>
      </c>
      <c r="B53" s="4" t="s">
        <v>198</v>
      </c>
      <c r="C53" s="4">
        <v>0</v>
      </c>
      <c r="D53" s="4">
        <v>6.23</v>
      </c>
      <c r="E53" s="4">
        <v>0.56800000000000006</v>
      </c>
      <c r="F53" s="4">
        <v>0.13800000000000001</v>
      </c>
      <c r="G53" s="4">
        <v>24.154</v>
      </c>
      <c r="H53" s="4">
        <v>22.637</v>
      </c>
      <c r="I53" s="4">
        <v>0</v>
      </c>
      <c r="J53" s="4">
        <v>39</v>
      </c>
      <c r="K53" s="4">
        <v>0</v>
      </c>
      <c r="L53" s="6">
        <v>0</v>
      </c>
    </row>
    <row r="54" spans="1:12" x14ac:dyDescent="0.3">
      <c r="A54" s="5" t="s">
        <v>52</v>
      </c>
      <c r="B54" s="4" t="s">
        <v>197</v>
      </c>
      <c r="C54" s="4">
        <v>0</v>
      </c>
      <c r="D54" s="4">
        <v>10.450000000000001</v>
      </c>
      <c r="E54" s="4">
        <v>0.42099999999999999</v>
      </c>
      <c r="F54" s="4">
        <v>7.5999999999999998E-2</v>
      </c>
      <c r="G54" s="4">
        <v>8.8149999999999995</v>
      </c>
      <c r="H54" s="4">
        <v>10.852</v>
      </c>
      <c r="I54" s="4">
        <v>0</v>
      </c>
      <c r="J54" s="4">
        <v>33</v>
      </c>
      <c r="K54" s="4">
        <v>0</v>
      </c>
      <c r="L54" s="6">
        <v>0</v>
      </c>
    </row>
    <row r="55" spans="1:12" x14ac:dyDescent="0.3">
      <c r="A55" s="5" t="s">
        <v>155</v>
      </c>
      <c r="B55" s="4" t="s">
        <v>198</v>
      </c>
      <c r="C55" s="4">
        <v>0</v>
      </c>
      <c r="D55" s="4">
        <v>6.98</v>
      </c>
      <c r="E55" s="4">
        <v>0.50700000000000001</v>
      </c>
      <c r="F55" s="4">
        <v>0.39300000000000002</v>
      </c>
      <c r="G55" s="4">
        <v>30.056000000000001</v>
      </c>
      <c r="H55" s="4">
        <v>13.856</v>
      </c>
      <c r="I55" s="4">
        <v>0</v>
      </c>
      <c r="J55" s="4">
        <v>36</v>
      </c>
      <c r="K55" s="4">
        <v>0</v>
      </c>
      <c r="L55" s="6">
        <v>0</v>
      </c>
    </row>
    <row r="56" spans="1:12" x14ac:dyDescent="0.3">
      <c r="A56" s="5" t="s">
        <v>68</v>
      </c>
      <c r="B56" s="4" t="s">
        <v>196</v>
      </c>
      <c r="C56" s="4">
        <v>0</v>
      </c>
      <c r="D56" s="4">
        <v>9.15</v>
      </c>
      <c r="E56" s="4">
        <v>0</v>
      </c>
      <c r="F56" s="4">
        <v>0</v>
      </c>
      <c r="G56" s="4">
        <v>0</v>
      </c>
      <c r="H56" s="4">
        <v>0</v>
      </c>
      <c r="I56" s="4">
        <v>0</v>
      </c>
      <c r="J56" s="4">
        <v>16</v>
      </c>
      <c r="K56" s="4">
        <v>0</v>
      </c>
      <c r="L56" s="6">
        <v>0</v>
      </c>
    </row>
    <row r="57" spans="1:12" x14ac:dyDescent="0.3">
      <c r="A57" s="5" t="s">
        <v>53</v>
      </c>
      <c r="B57" s="4" t="s">
        <v>196</v>
      </c>
      <c r="C57" s="4">
        <v>0</v>
      </c>
      <c r="D57" s="4">
        <v>7.44</v>
      </c>
      <c r="E57" s="4">
        <v>0</v>
      </c>
      <c r="F57" s="4">
        <v>1.6E-2</v>
      </c>
      <c r="G57" s="4">
        <v>37.991</v>
      </c>
      <c r="H57" s="4">
        <v>27.990000000000002</v>
      </c>
      <c r="I57" s="4">
        <v>0</v>
      </c>
      <c r="J57" s="4">
        <v>21</v>
      </c>
      <c r="K57" s="4">
        <v>0</v>
      </c>
      <c r="L57" s="6">
        <v>0</v>
      </c>
    </row>
    <row r="58" spans="1:12" x14ac:dyDescent="0.3">
      <c r="A58" s="5" t="s">
        <v>55</v>
      </c>
      <c r="B58" s="4" t="s">
        <v>199</v>
      </c>
      <c r="C58" s="4">
        <v>89</v>
      </c>
      <c r="D58" s="4">
        <v>6.46</v>
      </c>
      <c r="E58" s="4">
        <v>0.67</v>
      </c>
      <c r="F58" s="4">
        <v>0.66300000000000003</v>
      </c>
      <c r="G58" s="4">
        <v>186.602</v>
      </c>
      <c r="H58" s="4">
        <v>40.459000000000003</v>
      </c>
      <c r="I58" s="4">
        <v>29.07</v>
      </c>
      <c r="J58" s="4">
        <v>75</v>
      </c>
      <c r="K58" s="4">
        <v>66.525000000000006</v>
      </c>
      <c r="L58" s="6">
        <v>0.31900000000000001</v>
      </c>
    </row>
    <row r="59" spans="1:12" x14ac:dyDescent="0.3">
      <c r="A59" s="5" t="s">
        <v>165</v>
      </c>
      <c r="B59" s="4" t="s">
        <v>196</v>
      </c>
      <c r="C59" s="4">
        <v>0</v>
      </c>
      <c r="D59" s="4">
        <v>23.400000000000002</v>
      </c>
      <c r="E59" s="4">
        <v>0</v>
      </c>
      <c r="F59" s="4">
        <v>0.61299999999999999</v>
      </c>
      <c r="G59" s="4">
        <v>114.82600000000001</v>
      </c>
      <c r="H59" s="4">
        <v>27.175000000000001</v>
      </c>
      <c r="I59" s="4">
        <v>0</v>
      </c>
      <c r="J59" s="4">
        <v>33</v>
      </c>
      <c r="K59" s="4">
        <v>0</v>
      </c>
      <c r="L59" s="6">
        <v>0</v>
      </c>
    </row>
    <row r="60" spans="1:12" x14ac:dyDescent="0.3">
      <c r="A60" s="5" t="s">
        <v>56</v>
      </c>
      <c r="B60" s="4" t="s">
        <v>196</v>
      </c>
      <c r="C60" s="4">
        <v>0</v>
      </c>
      <c r="D60" s="4">
        <v>2.79</v>
      </c>
      <c r="E60" s="4">
        <v>0.371</v>
      </c>
      <c r="F60" s="4">
        <v>2.3E-2</v>
      </c>
      <c r="G60" s="4">
        <v>0.46100000000000002</v>
      </c>
      <c r="H60" s="4">
        <v>2.8660000000000001</v>
      </c>
      <c r="I60" s="4">
        <v>0</v>
      </c>
      <c r="J60" s="4">
        <v>38</v>
      </c>
      <c r="K60" s="4">
        <v>0</v>
      </c>
      <c r="L60" s="6">
        <v>0</v>
      </c>
    </row>
    <row r="61" spans="1:12" x14ac:dyDescent="0.3">
      <c r="A61" s="5" t="s">
        <v>58</v>
      </c>
      <c r="B61" s="4" t="s">
        <v>194</v>
      </c>
      <c r="C61" s="4">
        <v>0</v>
      </c>
      <c r="D61" s="4">
        <v>4.79</v>
      </c>
      <c r="E61" s="4">
        <v>0</v>
      </c>
      <c r="F61" s="4">
        <v>0.28800000000000003</v>
      </c>
      <c r="G61" s="4">
        <v>127.44200000000001</v>
      </c>
      <c r="H61" s="4">
        <v>16.452000000000002</v>
      </c>
      <c r="I61" s="4">
        <v>0</v>
      </c>
      <c r="J61" s="4">
        <v>0</v>
      </c>
      <c r="K61" s="4">
        <v>0</v>
      </c>
      <c r="L61" s="6">
        <v>0</v>
      </c>
    </row>
    <row r="62" spans="1:12" x14ac:dyDescent="0.3">
      <c r="A62" s="5" t="s">
        <v>57</v>
      </c>
      <c r="B62" s="4" t="s">
        <v>199</v>
      </c>
      <c r="C62" s="4">
        <v>78.3</v>
      </c>
      <c r="D62" s="4">
        <v>7.83</v>
      </c>
      <c r="E62" s="4">
        <v>0.874</v>
      </c>
      <c r="F62" s="4">
        <v>0.90600000000000003</v>
      </c>
      <c r="G62" s="4">
        <v>96.115000000000009</v>
      </c>
      <c r="H62" s="4">
        <v>42.959000000000003</v>
      </c>
      <c r="I62" s="4">
        <v>35.295000000000002</v>
      </c>
      <c r="J62" s="4">
        <v>85</v>
      </c>
      <c r="K62" s="4">
        <v>55.032000000000004</v>
      </c>
      <c r="L62" s="6">
        <v>3.988</v>
      </c>
    </row>
    <row r="63" spans="1:12" x14ac:dyDescent="0.3">
      <c r="A63" s="5" t="s">
        <v>59</v>
      </c>
      <c r="B63" s="4" t="s">
        <v>199</v>
      </c>
      <c r="C63" s="4">
        <v>89.100000000000009</v>
      </c>
      <c r="D63" s="4">
        <v>8.620000000000001</v>
      </c>
      <c r="E63" s="4">
        <v>0.79</v>
      </c>
      <c r="F63" s="4">
        <v>1.7190000000000001</v>
      </c>
      <c r="G63" s="4">
        <v>26.481999999999999</v>
      </c>
      <c r="H63" s="4">
        <v>42.076000000000001</v>
      </c>
      <c r="I63" s="4">
        <v>55.4</v>
      </c>
      <c r="J63" s="4">
        <v>69</v>
      </c>
      <c r="K63" s="4">
        <v>55.701999999999998</v>
      </c>
      <c r="L63" s="6">
        <v>40.032000000000004</v>
      </c>
    </row>
    <row r="64" spans="1:12" x14ac:dyDescent="0.3">
      <c r="A64" s="5" t="s">
        <v>61</v>
      </c>
      <c r="B64" s="4" t="s">
        <v>196</v>
      </c>
      <c r="C64" s="4">
        <v>0</v>
      </c>
      <c r="D64" s="4">
        <v>20.47</v>
      </c>
      <c r="E64" s="4">
        <v>0</v>
      </c>
      <c r="F64" s="4">
        <v>0.19800000000000001</v>
      </c>
      <c r="G64" s="4">
        <v>74.173000000000002</v>
      </c>
      <c r="H64" s="4">
        <v>7.19</v>
      </c>
      <c r="I64" s="4">
        <v>0</v>
      </c>
      <c r="J64" s="4">
        <v>30</v>
      </c>
      <c r="K64" s="4">
        <v>0</v>
      </c>
      <c r="L64" s="6">
        <v>0</v>
      </c>
    </row>
    <row r="65" spans="1:12" x14ac:dyDescent="0.3">
      <c r="A65" s="5" t="s">
        <v>66</v>
      </c>
      <c r="B65" s="4" t="s">
        <v>196</v>
      </c>
      <c r="C65" s="4">
        <v>0</v>
      </c>
      <c r="D65" s="4">
        <v>9.64</v>
      </c>
      <c r="E65" s="4">
        <v>0.51400000000000001</v>
      </c>
      <c r="F65" s="4">
        <v>3.6000000000000004E-2</v>
      </c>
      <c r="G65" s="4">
        <v>62.492000000000004</v>
      </c>
      <c r="H65" s="4">
        <v>13.484</v>
      </c>
      <c r="I65" s="4">
        <v>0</v>
      </c>
      <c r="J65" s="4">
        <v>37</v>
      </c>
      <c r="K65" s="4">
        <v>47.991</v>
      </c>
      <c r="L65" s="6">
        <v>0</v>
      </c>
    </row>
    <row r="66" spans="1:12" x14ac:dyDescent="0.3">
      <c r="A66" s="5" t="s">
        <v>63</v>
      </c>
      <c r="B66" s="4" t="s">
        <v>195</v>
      </c>
      <c r="C66" s="4">
        <v>0</v>
      </c>
      <c r="D66" s="4">
        <v>12.05</v>
      </c>
      <c r="E66" s="4">
        <v>0.56400000000000006</v>
      </c>
      <c r="F66" s="4">
        <v>0.312</v>
      </c>
      <c r="G66" s="4">
        <v>54.661000000000001</v>
      </c>
      <c r="H66" s="4">
        <v>12.952</v>
      </c>
      <c r="I66" s="4">
        <v>0</v>
      </c>
      <c r="J66" s="4">
        <v>56</v>
      </c>
      <c r="K66" s="4">
        <v>0</v>
      </c>
      <c r="L66" s="6">
        <v>0</v>
      </c>
    </row>
    <row r="67" spans="1:12" x14ac:dyDescent="0.3">
      <c r="A67" s="5" t="s">
        <v>45</v>
      </c>
      <c r="B67" s="4" t="s">
        <v>199</v>
      </c>
      <c r="C67" s="4">
        <v>91.8</v>
      </c>
      <c r="D67" s="4">
        <v>4.3100000000000005</v>
      </c>
      <c r="E67" s="4">
        <v>0.85</v>
      </c>
      <c r="F67" s="4">
        <v>1.5529999999999999</v>
      </c>
      <c r="G67" s="4">
        <v>34.497</v>
      </c>
      <c r="H67" s="4">
        <v>37.131999999999998</v>
      </c>
      <c r="I67" s="4">
        <v>41.003</v>
      </c>
      <c r="J67" s="4">
        <v>80</v>
      </c>
      <c r="K67" s="4">
        <v>52.338000000000001</v>
      </c>
      <c r="L67" s="6">
        <v>65.923000000000002</v>
      </c>
    </row>
    <row r="68" spans="1:12" x14ac:dyDescent="0.3">
      <c r="A68" s="5" t="s">
        <v>64</v>
      </c>
      <c r="B68" s="4" t="s">
        <v>196</v>
      </c>
      <c r="C68" s="4">
        <v>0</v>
      </c>
      <c r="D68" s="4">
        <v>4.53</v>
      </c>
      <c r="E68" s="4">
        <v>0.53100000000000003</v>
      </c>
      <c r="F68" s="4">
        <v>5.1000000000000004E-2</v>
      </c>
      <c r="G68" s="4">
        <v>8.5519999999999996</v>
      </c>
      <c r="H68" s="4">
        <v>6.4649999999999999</v>
      </c>
      <c r="I68" s="4">
        <v>0</v>
      </c>
      <c r="J68" s="4">
        <v>43</v>
      </c>
      <c r="K68" s="4">
        <v>49.492000000000004</v>
      </c>
      <c r="L68" s="6">
        <v>0</v>
      </c>
    </row>
    <row r="69" spans="1:12" x14ac:dyDescent="0.3">
      <c r="A69" s="5" t="s">
        <v>69</v>
      </c>
      <c r="B69" s="4" t="s">
        <v>199</v>
      </c>
      <c r="C69" s="4">
        <v>164.4</v>
      </c>
      <c r="D69" s="4">
        <v>16.850000000000001</v>
      </c>
      <c r="E69" s="4">
        <v>0.55000000000000004</v>
      </c>
      <c r="F69" s="4">
        <v>0.89400000000000002</v>
      </c>
      <c r="G69" s="4">
        <v>102.473</v>
      </c>
      <c r="H69" s="4">
        <v>50.556000000000004</v>
      </c>
      <c r="I69" s="4">
        <v>46.902999999999999</v>
      </c>
      <c r="J69" s="4">
        <v>50</v>
      </c>
      <c r="K69" s="4">
        <v>39.057000000000002</v>
      </c>
      <c r="L69" s="6">
        <v>1.841</v>
      </c>
    </row>
    <row r="70" spans="1:12" x14ac:dyDescent="0.3">
      <c r="A70" s="5" t="s">
        <v>70</v>
      </c>
      <c r="B70" s="4" t="s">
        <v>198</v>
      </c>
      <c r="C70" s="4">
        <v>0</v>
      </c>
      <c r="D70" s="4">
        <v>0</v>
      </c>
      <c r="E70" s="4">
        <v>0.67200000000000004</v>
      </c>
      <c r="F70" s="4">
        <v>0</v>
      </c>
      <c r="G70" s="4">
        <v>0</v>
      </c>
      <c r="H70" s="4">
        <v>0</v>
      </c>
      <c r="I70" s="4">
        <v>0</v>
      </c>
      <c r="J70" s="4">
        <v>53</v>
      </c>
      <c r="K70" s="4">
        <v>0</v>
      </c>
      <c r="L70" s="6">
        <v>0</v>
      </c>
    </row>
    <row r="71" spans="1:12" x14ac:dyDescent="0.3">
      <c r="A71" s="5" t="s">
        <v>71</v>
      </c>
      <c r="B71" s="4" t="s">
        <v>198</v>
      </c>
      <c r="C71" s="4">
        <v>0</v>
      </c>
      <c r="D71" s="4">
        <v>4.6500000000000004</v>
      </c>
      <c r="E71" s="4">
        <v>0.39600000000000002</v>
      </c>
      <c r="F71" s="4">
        <v>0.109</v>
      </c>
      <c r="G71" s="4">
        <v>14.202</v>
      </c>
      <c r="H71" s="4">
        <v>10.898</v>
      </c>
      <c r="I71" s="4">
        <v>0</v>
      </c>
      <c r="J71" s="4">
        <v>25</v>
      </c>
      <c r="K71" s="4">
        <v>0</v>
      </c>
      <c r="L71" s="6">
        <v>0</v>
      </c>
    </row>
    <row r="72" spans="1:12" x14ac:dyDescent="0.3">
      <c r="A72" s="5" t="s">
        <v>65</v>
      </c>
      <c r="B72" s="4" t="s">
        <v>196</v>
      </c>
      <c r="C72" s="4">
        <v>0</v>
      </c>
      <c r="D72" s="4">
        <v>4.3500000000000005</v>
      </c>
      <c r="E72" s="4">
        <v>0.53</v>
      </c>
      <c r="F72" s="4">
        <v>2.8000000000000001E-2</v>
      </c>
      <c r="G72" s="4">
        <v>16.647000000000002</v>
      </c>
      <c r="H72" s="4">
        <v>21.891000000000002</v>
      </c>
      <c r="I72" s="4">
        <v>0</v>
      </c>
      <c r="J72" s="4">
        <v>28</v>
      </c>
      <c r="K72" s="4">
        <v>0</v>
      </c>
      <c r="L72" s="6">
        <v>0</v>
      </c>
    </row>
    <row r="73" spans="1:12" x14ac:dyDescent="0.3">
      <c r="A73" s="5" t="s">
        <v>67</v>
      </c>
      <c r="B73" s="4" t="s">
        <v>196</v>
      </c>
      <c r="C73" s="4">
        <v>0</v>
      </c>
      <c r="D73" s="4">
        <v>3.16</v>
      </c>
      <c r="E73" s="4">
        <v>0</v>
      </c>
      <c r="F73" s="4">
        <v>0</v>
      </c>
      <c r="G73" s="4">
        <v>0</v>
      </c>
      <c r="H73" s="4">
        <v>0</v>
      </c>
      <c r="I73" s="4">
        <v>0</v>
      </c>
      <c r="J73" s="4">
        <v>19</v>
      </c>
      <c r="K73" s="4">
        <v>0</v>
      </c>
      <c r="L73" s="6">
        <v>0</v>
      </c>
    </row>
    <row r="74" spans="1:12" x14ac:dyDescent="0.3">
      <c r="A74" s="5" t="s">
        <v>72</v>
      </c>
      <c r="B74" s="4" t="s">
        <v>198</v>
      </c>
      <c r="C74" s="4">
        <v>0</v>
      </c>
      <c r="D74" s="4">
        <v>15.82</v>
      </c>
      <c r="E74" s="4">
        <v>0.59199999999999997</v>
      </c>
      <c r="F74" s="4">
        <v>10.995000000000001</v>
      </c>
      <c r="G74" s="4">
        <v>438.245</v>
      </c>
      <c r="H74" s="4">
        <v>234.21700000000001</v>
      </c>
      <c r="I74" s="4">
        <v>0</v>
      </c>
      <c r="J74" s="4">
        <v>41</v>
      </c>
      <c r="K74" s="4">
        <v>0</v>
      </c>
      <c r="L74" s="6">
        <v>0</v>
      </c>
    </row>
    <row r="75" spans="1:12" x14ac:dyDescent="0.3">
      <c r="A75" s="5" t="s">
        <v>75</v>
      </c>
      <c r="B75" s="4" t="s">
        <v>198</v>
      </c>
      <c r="C75" s="4">
        <v>0</v>
      </c>
      <c r="D75" s="4">
        <v>14.5</v>
      </c>
      <c r="E75" s="4">
        <v>0</v>
      </c>
      <c r="F75" s="4">
        <v>1.6E-2</v>
      </c>
      <c r="G75" s="4">
        <v>13.148</v>
      </c>
      <c r="H75" s="4">
        <v>9.7509999999999994</v>
      </c>
      <c r="I75" s="4">
        <v>0</v>
      </c>
      <c r="J75" s="4">
        <v>18</v>
      </c>
      <c r="K75" s="4">
        <v>0</v>
      </c>
      <c r="L75" s="6">
        <v>0</v>
      </c>
    </row>
    <row r="76" spans="1:12" x14ac:dyDescent="0.3">
      <c r="A76" s="5" t="s">
        <v>73</v>
      </c>
      <c r="B76" s="4" t="s">
        <v>198</v>
      </c>
      <c r="C76" s="4">
        <v>0</v>
      </c>
      <c r="D76" s="4">
        <v>9.39</v>
      </c>
      <c r="E76" s="4">
        <v>0.51400000000000001</v>
      </c>
      <c r="F76" s="4">
        <v>0.17400000000000002</v>
      </c>
      <c r="G76" s="4">
        <v>23.56</v>
      </c>
      <c r="H76" s="4">
        <v>13.189</v>
      </c>
      <c r="I76" s="4">
        <v>0</v>
      </c>
      <c r="J76" s="4">
        <v>24</v>
      </c>
      <c r="K76" s="4">
        <v>0</v>
      </c>
      <c r="L76" s="6">
        <v>0</v>
      </c>
    </row>
    <row r="77" spans="1:12" x14ac:dyDescent="0.3">
      <c r="A77" s="5" t="s">
        <v>76</v>
      </c>
      <c r="B77" s="4" t="s">
        <v>199</v>
      </c>
      <c r="C77" s="4">
        <v>131.4</v>
      </c>
      <c r="D77" s="4">
        <v>4.3500000000000005</v>
      </c>
      <c r="E77" s="4">
        <v>0.63700000000000001</v>
      </c>
      <c r="F77" s="4">
        <v>0.38400000000000001</v>
      </c>
      <c r="G77" s="4">
        <v>38.170999999999999</v>
      </c>
      <c r="H77" s="4">
        <v>32.756</v>
      </c>
      <c r="I77" s="4">
        <v>35.115000000000002</v>
      </c>
      <c r="J77" s="4">
        <v>44</v>
      </c>
      <c r="K77" s="4">
        <v>69.097999999999999</v>
      </c>
      <c r="L77" s="6">
        <v>4.1909999999999998</v>
      </c>
    </row>
    <row r="78" spans="1:12" x14ac:dyDescent="0.3">
      <c r="A78" s="5" t="s">
        <v>82</v>
      </c>
      <c r="B78" s="4" t="s">
        <v>199</v>
      </c>
      <c r="C78" s="4">
        <v>0</v>
      </c>
      <c r="D78" s="4">
        <v>5.01</v>
      </c>
      <c r="E78" s="4">
        <v>0</v>
      </c>
      <c r="F78" s="4">
        <v>1.794</v>
      </c>
      <c r="G78" s="4">
        <v>344.94499999999999</v>
      </c>
      <c r="H78" s="4">
        <v>34.552999999999997</v>
      </c>
      <c r="I78" s="4">
        <v>56.972000000000001</v>
      </c>
      <c r="J78" s="4">
        <v>75</v>
      </c>
      <c r="K78" s="4">
        <v>0</v>
      </c>
      <c r="L78" s="6">
        <v>0.52500000000000002</v>
      </c>
    </row>
    <row r="79" spans="1:12" x14ac:dyDescent="0.3">
      <c r="A79" s="5" t="s">
        <v>78</v>
      </c>
      <c r="B79" s="4" t="s">
        <v>200</v>
      </c>
      <c r="C79" s="4">
        <v>0</v>
      </c>
      <c r="D79" s="4">
        <v>7.11</v>
      </c>
      <c r="E79" s="4">
        <v>0.497</v>
      </c>
      <c r="F79" s="4">
        <v>0.10100000000000001</v>
      </c>
      <c r="G79" s="4">
        <v>7.0490000000000004</v>
      </c>
      <c r="H79" s="4">
        <v>13.162000000000001</v>
      </c>
      <c r="I79" s="4">
        <v>0</v>
      </c>
      <c r="J79" s="4">
        <v>40</v>
      </c>
      <c r="K79" s="4">
        <v>0</v>
      </c>
      <c r="L79" s="6">
        <v>0</v>
      </c>
    </row>
    <row r="80" spans="1:12" x14ac:dyDescent="0.3">
      <c r="A80" s="5" t="s">
        <v>77</v>
      </c>
      <c r="B80" s="4" t="s">
        <v>200</v>
      </c>
      <c r="C80" s="4">
        <v>0</v>
      </c>
      <c r="D80" s="4">
        <v>4.1100000000000003</v>
      </c>
      <c r="E80" s="4">
        <v>0.60599999999999998</v>
      </c>
      <c r="F80" s="4">
        <v>0.12</v>
      </c>
      <c r="G80" s="4">
        <v>10.846</v>
      </c>
      <c r="H80" s="4">
        <v>14.133000000000001</v>
      </c>
      <c r="I80" s="4">
        <v>0</v>
      </c>
      <c r="J80" s="4">
        <v>37</v>
      </c>
      <c r="K80" s="4">
        <v>0</v>
      </c>
      <c r="L80" s="6">
        <v>0</v>
      </c>
    </row>
    <row r="81" spans="1:12" x14ac:dyDescent="0.3">
      <c r="A81" s="5" t="s">
        <v>80</v>
      </c>
      <c r="B81" s="4" t="s">
        <v>197</v>
      </c>
      <c r="C81" s="4">
        <v>0</v>
      </c>
      <c r="D81" s="4">
        <v>10.96</v>
      </c>
      <c r="E81" s="4">
        <v>0.23800000000000002</v>
      </c>
      <c r="F81" s="4">
        <v>0.218</v>
      </c>
      <c r="G81" s="4">
        <v>21.978999999999999</v>
      </c>
      <c r="H81" s="4">
        <v>26.823</v>
      </c>
      <c r="I81" s="4">
        <v>0</v>
      </c>
      <c r="J81" s="4">
        <v>25</v>
      </c>
      <c r="K81" s="4">
        <v>0</v>
      </c>
      <c r="L81" s="6">
        <v>0</v>
      </c>
    </row>
    <row r="82" spans="1:12" x14ac:dyDescent="0.3">
      <c r="A82" s="5" t="s">
        <v>81</v>
      </c>
      <c r="B82" s="4" t="s">
        <v>197</v>
      </c>
      <c r="C82" s="4">
        <v>0</v>
      </c>
      <c r="D82" s="4">
        <v>13.74</v>
      </c>
      <c r="E82" s="4">
        <v>0</v>
      </c>
      <c r="F82" s="4">
        <v>0.115</v>
      </c>
      <c r="G82" s="4">
        <v>30.019000000000002</v>
      </c>
      <c r="H82" s="4">
        <v>13.193</v>
      </c>
      <c r="I82" s="4">
        <v>0</v>
      </c>
      <c r="J82" s="4">
        <v>21</v>
      </c>
      <c r="K82" s="4">
        <v>0</v>
      </c>
      <c r="L82" s="6">
        <v>0</v>
      </c>
    </row>
    <row r="83" spans="1:12" x14ac:dyDescent="0.3">
      <c r="A83" s="5" t="s">
        <v>79</v>
      </c>
      <c r="B83" s="4" t="s">
        <v>199</v>
      </c>
      <c r="C83" s="4">
        <v>165.5</v>
      </c>
      <c r="D83" s="4">
        <v>5.92</v>
      </c>
      <c r="E83" s="4">
        <v>0</v>
      </c>
      <c r="F83" s="4">
        <v>1.4259999999999999</v>
      </c>
      <c r="G83" s="4">
        <v>103.005</v>
      </c>
      <c r="H83" s="4">
        <v>56.972000000000001</v>
      </c>
      <c r="I83" s="4">
        <v>52.669000000000004</v>
      </c>
      <c r="J83" s="4">
        <v>72</v>
      </c>
      <c r="K83" s="4">
        <v>75.665999999999997</v>
      </c>
      <c r="L83" s="6">
        <v>-126.229</v>
      </c>
    </row>
    <row r="84" spans="1:12" x14ac:dyDescent="0.3">
      <c r="A84" s="5" t="s">
        <v>83</v>
      </c>
      <c r="B84" s="4" t="s">
        <v>199</v>
      </c>
      <c r="C84" s="4">
        <v>0</v>
      </c>
      <c r="D84" s="4">
        <v>4.6100000000000003</v>
      </c>
      <c r="E84" s="4">
        <v>0</v>
      </c>
      <c r="F84" s="4">
        <v>0.56900000000000006</v>
      </c>
      <c r="G84" s="4">
        <v>113.783</v>
      </c>
      <c r="H84" s="4">
        <v>60.5</v>
      </c>
      <c r="I84" s="4">
        <v>35.512999999999998</v>
      </c>
      <c r="J84" s="4">
        <v>60</v>
      </c>
      <c r="K84" s="4">
        <v>0</v>
      </c>
      <c r="L84" s="6">
        <v>2.544</v>
      </c>
    </row>
    <row r="85" spans="1:12" x14ac:dyDescent="0.3">
      <c r="A85" s="5" t="s">
        <v>84</v>
      </c>
      <c r="B85" s="4" t="s">
        <v>199</v>
      </c>
      <c r="C85" s="4">
        <v>175.6</v>
      </c>
      <c r="D85" s="4">
        <v>9.31</v>
      </c>
      <c r="E85" s="4">
        <v>0.57600000000000007</v>
      </c>
      <c r="F85" s="4">
        <v>0.77400000000000002</v>
      </c>
      <c r="G85" s="4">
        <v>38.704000000000001</v>
      </c>
      <c r="H85" s="4">
        <v>37.304000000000002</v>
      </c>
      <c r="I85" s="4">
        <v>51.088000000000001</v>
      </c>
      <c r="J85" s="4">
        <v>53</v>
      </c>
      <c r="K85" s="4">
        <v>50.545999999999999</v>
      </c>
      <c r="L85" s="6">
        <v>26.475999999999999</v>
      </c>
    </row>
    <row r="86" spans="1:12" x14ac:dyDescent="0.3">
      <c r="A86" s="5" t="s">
        <v>85</v>
      </c>
      <c r="B86" s="4" t="s">
        <v>198</v>
      </c>
      <c r="C86" s="4">
        <v>0</v>
      </c>
      <c r="D86" s="4">
        <v>8.4</v>
      </c>
      <c r="E86" s="4">
        <v>0.63400000000000001</v>
      </c>
      <c r="F86" s="4">
        <v>0.20400000000000001</v>
      </c>
      <c r="G86" s="4">
        <v>138.44900000000001</v>
      </c>
      <c r="H86" s="4">
        <v>16.498000000000001</v>
      </c>
      <c r="I86" s="4">
        <v>0</v>
      </c>
      <c r="J86" s="4">
        <v>44</v>
      </c>
      <c r="K86" s="4">
        <v>0</v>
      </c>
      <c r="L86" s="6">
        <v>0</v>
      </c>
    </row>
    <row r="87" spans="1:12" x14ac:dyDescent="0.3">
      <c r="A87" s="5" t="s">
        <v>87</v>
      </c>
      <c r="B87" s="4" t="s">
        <v>199</v>
      </c>
      <c r="C87" s="4">
        <v>183.5</v>
      </c>
      <c r="D87" s="4">
        <v>2.97</v>
      </c>
      <c r="E87" s="4">
        <v>0.76700000000000002</v>
      </c>
      <c r="F87" s="4">
        <v>1.0329999999999999</v>
      </c>
      <c r="G87" s="4">
        <v>42.038000000000004</v>
      </c>
      <c r="H87" s="4">
        <v>28.315000000000001</v>
      </c>
      <c r="I87" s="4">
        <v>24.079000000000001</v>
      </c>
      <c r="J87" s="4">
        <v>74</v>
      </c>
      <c r="K87" s="4">
        <v>0</v>
      </c>
      <c r="L87" s="6">
        <v>13.838000000000001</v>
      </c>
    </row>
    <row r="88" spans="1:12" x14ac:dyDescent="0.3">
      <c r="A88" s="5" t="s">
        <v>86</v>
      </c>
      <c r="B88" s="4" t="s">
        <v>197</v>
      </c>
      <c r="C88" s="4">
        <v>0</v>
      </c>
      <c r="D88" s="4">
        <v>18.5</v>
      </c>
      <c r="E88" s="4">
        <v>0.501</v>
      </c>
      <c r="F88" s="4">
        <v>0.32800000000000001</v>
      </c>
      <c r="G88" s="4">
        <v>29.092000000000002</v>
      </c>
      <c r="H88" s="4">
        <v>10.011000000000001</v>
      </c>
      <c r="I88" s="4">
        <v>0</v>
      </c>
      <c r="J88" s="4">
        <v>49</v>
      </c>
      <c r="K88" s="4">
        <v>0</v>
      </c>
      <c r="L88" s="6">
        <v>0</v>
      </c>
    </row>
    <row r="89" spans="1:12" x14ac:dyDescent="0.3">
      <c r="A89" s="5" t="s">
        <v>88</v>
      </c>
      <c r="B89" s="4" t="s">
        <v>195</v>
      </c>
      <c r="C89" s="4">
        <v>0</v>
      </c>
      <c r="D89" s="4">
        <v>6.05</v>
      </c>
      <c r="E89" s="4">
        <v>0.51200000000000001</v>
      </c>
      <c r="F89" s="4">
        <v>0.222</v>
      </c>
      <c r="G89" s="4">
        <v>100.348</v>
      </c>
      <c r="H89" s="4">
        <v>46.372</v>
      </c>
      <c r="I89" s="4">
        <v>0</v>
      </c>
      <c r="J89" s="4">
        <v>38</v>
      </c>
      <c r="K89" s="4">
        <v>0</v>
      </c>
      <c r="L89" s="6">
        <v>0</v>
      </c>
    </row>
    <row r="90" spans="1:12" x14ac:dyDescent="0.3">
      <c r="A90" s="5" t="s">
        <v>89</v>
      </c>
      <c r="B90" s="4" t="s">
        <v>196</v>
      </c>
      <c r="C90" s="4">
        <v>0</v>
      </c>
      <c r="D90" s="4">
        <v>2.98</v>
      </c>
      <c r="E90" s="4">
        <v>0.55000000000000004</v>
      </c>
      <c r="F90" s="4">
        <v>0.627</v>
      </c>
      <c r="G90" s="4">
        <v>7.4020000000000001</v>
      </c>
      <c r="H90" s="4">
        <v>26.792999999999999</v>
      </c>
      <c r="I90" s="4">
        <v>0</v>
      </c>
      <c r="J90" s="4">
        <v>31</v>
      </c>
      <c r="K90" s="4">
        <v>50.831000000000003</v>
      </c>
      <c r="L90" s="6">
        <v>0</v>
      </c>
    </row>
    <row r="91" spans="1:12" x14ac:dyDescent="0.3">
      <c r="A91" s="5" t="s">
        <v>92</v>
      </c>
      <c r="B91" s="4" t="s">
        <v>194</v>
      </c>
      <c r="C91" s="4">
        <v>0</v>
      </c>
      <c r="D91" s="4">
        <v>0</v>
      </c>
      <c r="E91" s="4">
        <v>0</v>
      </c>
      <c r="F91" s="4">
        <v>0</v>
      </c>
      <c r="G91" s="4">
        <v>0</v>
      </c>
      <c r="H91" s="4">
        <v>0</v>
      </c>
      <c r="I91" s="4">
        <v>0</v>
      </c>
      <c r="J91" s="4">
        <v>0</v>
      </c>
      <c r="K91" s="4">
        <v>0</v>
      </c>
      <c r="L91" s="6">
        <v>0</v>
      </c>
    </row>
    <row r="92" spans="1:12" x14ac:dyDescent="0.3">
      <c r="A92" s="5" t="s">
        <v>142</v>
      </c>
      <c r="B92" s="4" t="s">
        <v>200</v>
      </c>
      <c r="C92" s="4">
        <v>0</v>
      </c>
      <c r="D92" s="4">
        <v>2.81</v>
      </c>
      <c r="E92" s="4">
        <v>0</v>
      </c>
      <c r="F92" s="4">
        <v>1.4E-2</v>
      </c>
      <c r="G92" s="4">
        <v>24.536999999999999</v>
      </c>
      <c r="H92" s="4">
        <v>5.4889999999999999</v>
      </c>
      <c r="I92" s="4">
        <v>0</v>
      </c>
      <c r="J92" s="4">
        <v>18</v>
      </c>
      <c r="K92" s="4">
        <v>0</v>
      </c>
      <c r="L92" s="6">
        <v>0</v>
      </c>
    </row>
    <row r="93" spans="1:12" x14ac:dyDescent="0.3">
      <c r="A93" s="5" t="s">
        <v>94</v>
      </c>
      <c r="B93" s="4" t="s">
        <v>199</v>
      </c>
      <c r="C93" s="4">
        <v>166</v>
      </c>
      <c r="D93" s="4">
        <v>4.07</v>
      </c>
      <c r="E93" s="4">
        <v>0.60199999999999998</v>
      </c>
      <c r="F93" s="4">
        <v>0.86199999999999999</v>
      </c>
      <c r="G93" s="4">
        <v>39.651000000000003</v>
      </c>
      <c r="H93" s="4">
        <v>30.178000000000001</v>
      </c>
      <c r="I93" s="4">
        <v>49.314999999999998</v>
      </c>
      <c r="J93" s="4">
        <v>61</v>
      </c>
      <c r="K93" s="4">
        <v>0</v>
      </c>
      <c r="L93" s="6">
        <v>6.173</v>
      </c>
    </row>
    <row r="94" spans="1:12" x14ac:dyDescent="0.3">
      <c r="A94" s="5" t="s">
        <v>95</v>
      </c>
      <c r="B94" s="4" t="s">
        <v>197</v>
      </c>
      <c r="C94" s="4">
        <v>0</v>
      </c>
      <c r="D94" s="4">
        <v>6.79</v>
      </c>
      <c r="E94" s="4">
        <v>0</v>
      </c>
      <c r="F94" s="4">
        <v>5.7309999999999999</v>
      </c>
      <c r="G94" s="4">
        <v>284.22199999999998</v>
      </c>
      <c r="H94" s="4">
        <v>32.035000000000004</v>
      </c>
      <c r="I94" s="4">
        <v>0</v>
      </c>
      <c r="J94" s="4">
        <v>42</v>
      </c>
      <c r="K94" s="4">
        <v>0</v>
      </c>
      <c r="L94" s="6">
        <v>0</v>
      </c>
    </row>
    <row r="95" spans="1:12" x14ac:dyDescent="0.3">
      <c r="A95" s="5" t="s">
        <v>90</v>
      </c>
      <c r="B95" s="4" t="s">
        <v>195</v>
      </c>
      <c r="C95" s="4">
        <v>0</v>
      </c>
      <c r="D95" s="4">
        <v>7.8900000000000006</v>
      </c>
      <c r="E95" s="4">
        <v>0.55200000000000005</v>
      </c>
      <c r="F95" s="4">
        <v>0.13300000000000001</v>
      </c>
      <c r="G95" s="4">
        <v>67.304000000000002</v>
      </c>
      <c r="H95" s="4">
        <v>18.917000000000002</v>
      </c>
      <c r="I95" s="4">
        <v>0</v>
      </c>
      <c r="J95" s="4">
        <v>31</v>
      </c>
      <c r="K95" s="4">
        <v>0</v>
      </c>
      <c r="L95" s="6">
        <v>0</v>
      </c>
    </row>
    <row r="96" spans="1:12" x14ac:dyDescent="0.3">
      <c r="A96" s="5" t="s">
        <v>96</v>
      </c>
      <c r="B96" s="4" t="s">
        <v>200</v>
      </c>
      <c r="C96" s="4">
        <v>0</v>
      </c>
      <c r="D96" s="4">
        <v>0.95000000000000007</v>
      </c>
      <c r="E96" s="4">
        <v>0</v>
      </c>
      <c r="F96" s="4">
        <v>4.4999999999999998E-2</v>
      </c>
      <c r="G96" s="4">
        <v>18.675000000000001</v>
      </c>
      <c r="H96" s="4">
        <v>7.6290000000000004</v>
      </c>
      <c r="I96" s="4">
        <v>0</v>
      </c>
      <c r="J96" s="4">
        <v>29</v>
      </c>
      <c r="K96" s="4">
        <v>0</v>
      </c>
      <c r="L96" s="6">
        <v>0</v>
      </c>
    </row>
    <row r="97" spans="1:12" x14ac:dyDescent="0.3">
      <c r="A97" s="5" t="s">
        <v>106</v>
      </c>
      <c r="B97" s="4" t="s">
        <v>199</v>
      </c>
      <c r="C97" s="4">
        <v>123.5</v>
      </c>
      <c r="D97" s="4">
        <v>8.19</v>
      </c>
      <c r="E97" s="4">
        <v>0</v>
      </c>
      <c r="F97" s="4">
        <v>0.52100000000000002</v>
      </c>
      <c r="G97" s="4">
        <v>114.629</v>
      </c>
      <c r="H97" s="4">
        <v>36.347999999999999</v>
      </c>
      <c r="I97" s="4">
        <v>29.742000000000001</v>
      </c>
      <c r="J97" s="4">
        <v>57</v>
      </c>
      <c r="K97" s="4">
        <v>68.126000000000005</v>
      </c>
      <c r="L97" s="6">
        <v>0.27500000000000002</v>
      </c>
    </row>
    <row r="98" spans="1:12" x14ac:dyDescent="0.3">
      <c r="A98" s="5" t="s">
        <v>97</v>
      </c>
      <c r="B98" s="4" t="s">
        <v>197</v>
      </c>
      <c r="C98" s="4">
        <v>0</v>
      </c>
      <c r="D98" s="4">
        <v>6.61</v>
      </c>
      <c r="E98" s="4">
        <v>0.498</v>
      </c>
      <c r="F98" s="4">
        <v>0.56800000000000006</v>
      </c>
      <c r="G98" s="4">
        <v>55.524999999999999</v>
      </c>
      <c r="H98" s="4">
        <v>15.08</v>
      </c>
      <c r="I98" s="4">
        <v>0</v>
      </c>
      <c r="J98" s="4">
        <v>25</v>
      </c>
      <c r="K98" s="4">
        <v>72.843000000000004</v>
      </c>
      <c r="L98" s="6">
        <v>0</v>
      </c>
    </row>
    <row r="99" spans="1:12" x14ac:dyDescent="0.3">
      <c r="A99" s="5" t="s">
        <v>103</v>
      </c>
      <c r="B99" s="4" t="s">
        <v>196</v>
      </c>
      <c r="C99" s="4">
        <v>0</v>
      </c>
      <c r="D99" s="4">
        <v>24.650000000000002</v>
      </c>
      <c r="E99" s="4">
        <v>0</v>
      </c>
      <c r="F99" s="4">
        <v>0.316</v>
      </c>
      <c r="G99" s="4">
        <v>63.468000000000004</v>
      </c>
      <c r="H99" s="4">
        <v>21.542999999999999</v>
      </c>
      <c r="I99" s="4">
        <v>0</v>
      </c>
      <c r="J99" s="4">
        <v>41</v>
      </c>
      <c r="K99" s="4">
        <v>0</v>
      </c>
      <c r="L99" s="6">
        <v>0</v>
      </c>
    </row>
    <row r="100" spans="1:12" x14ac:dyDescent="0.3">
      <c r="A100" s="5" t="s">
        <v>98</v>
      </c>
      <c r="B100" s="4" t="s">
        <v>196</v>
      </c>
      <c r="C100" s="4">
        <v>0</v>
      </c>
      <c r="D100" s="4">
        <v>3.3000000000000003</v>
      </c>
      <c r="E100" s="4">
        <v>0.48099999999999998</v>
      </c>
      <c r="F100" s="4">
        <v>1.7000000000000001E-2</v>
      </c>
      <c r="G100" s="4">
        <v>23.138000000000002</v>
      </c>
      <c r="H100" s="4">
        <v>1.3960000000000001</v>
      </c>
      <c r="I100" s="4">
        <v>0</v>
      </c>
      <c r="J100" s="4">
        <v>28</v>
      </c>
      <c r="K100" s="4">
        <v>48.956000000000003</v>
      </c>
      <c r="L100" s="6">
        <v>0</v>
      </c>
    </row>
    <row r="101" spans="1:12" x14ac:dyDescent="0.3">
      <c r="A101" s="5" t="s">
        <v>99</v>
      </c>
      <c r="B101" s="4" t="s">
        <v>197</v>
      </c>
      <c r="C101" s="4">
        <v>0</v>
      </c>
      <c r="D101" s="4">
        <v>19.39</v>
      </c>
      <c r="E101" s="4">
        <v>0</v>
      </c>
      <c r="F101" s="4">
        <v>0.127</v>
      </c>
      <c r="G101" s="4">
        <v>42.448999999999998</v>
      </c>
      <c r="H101" s="4">
        <v>19.719000000000001</v>
      </c>
      <c r="I101" s="4">
        <v>0</v>
      </c>
      <c r="J101" s="4">
        <v>17</v>
      </c>
      <c r="K101" s="4">
        <v>0</v>
      </c>
      <c r="L101" s="6">
        <v>0</v>
      </c>
    </row>
    <row r="102" spans="1:12" x14ac:dyDescent="0.3">
      <c r="A102" s="5" t="s">
        <v>101</v>
      </c>
      <c r="B102" s="4" t="s">
        <v>195</v>
      </c>
      <c r="C102" s="4">
        <v>0</v>
      </c>
      <c r="D102" s="4">
        <v>0</v>
      </c>
      <c r="E102" s="4">
        <v>0</v>
      </c>
      <c r="F102" s="4">
        <v>1.288</v>
      </c>
      <c r="G102" s="4">
        <v>85.692999999999998</v>
      </c>
      <c r="H102" s="4">
        <v>42.180999999999997</v>
      </c>
      <c r="I102" s="4">
        <v>0</v>
      </c>
      <c r="J102" s="4">
        <v>0</v>
      </c>
      <c r="K102" s="4">
        <v>69.507999999999996</v>
      </c>
      <c r="L102" s="6">
        <v>0</v>
      </c>
    </row>
    <row r="103" spans="1:12" x14ac:dyDescent="0.3">
      <c r="A103" s="5" t="s">
        <v>104</v>
      </c>
      <c r="B103" s="4" t="s">
        <v>199</v>
      </c>
      <c r="C103" s="4">
        <v>140.30000000000001</v>
      </c>
      <c r="D103" s="4">
        <v>8.43</v>
      </c>
      <c r="E103" s="4">
        <v>0</v>
      </c>
      <c r="F103" s="4">
        <v>0.67800000000000005</v>
      </c>
      <c r="G103" s="4">
        <v>94.113</v>
      </c>
      <c r="H103" s="4">
        <v>48.649000000000001</v>
      </c>
      <c r="I103" s="4">
        <v>46.103999999999999</v>
      </c>
      <c r="J103" s="4">
        <v>60</v>
      </c>
      <c r="K103" s="4">
        <v>54.826999999999998</v>
      </c>
      <c r="L103" s="6">
        <v>0</v>
      </c>
    </row>
    <row r="104" spans="1:12" x14ac:dyDescent="0.3">
      <c r="A104" s="5" t="s">
        <v>105</v>
      </c>
      <c r="B104" s="4" t="s">
        <v>199</v>
      </c>
      <c r="C104" s="4">
        <v>118.5</v>
      </c>
      <c r="D104" s="4">
        <v>6.96</v>
      </c>
      <c r="E104" s="4">
        <v>0</v>
      </c>
      <c r="F104" s="4">
        <v>5.5970000000000004</v>
      </c>
      <c r="G104" s="4">
        <v>225.85500000000002</v>
      </c>
      <c r="H104" s="4">
        <v>99.487000000000009</v>
      </c>
      <c r="I104" s="4">
        <v>68.942999999999998</v>
      </c>
      <c r="J104" s="4">
        <v>80</v>
      </c>
      <c r="K104" s="4">
        <v>72.436000000000007</v>
      </c>
      <c r="L104" s="6">
        <v>-66.046999999999997</v>
      </c>
    </row>
    <row r="105" spans="1:12" x14ac:dyDescent="0.3">
      <c r="A105" s="5" t="s">
        <v>110</v>
      </c>
      <c r="B105" s="4" t="s">
        <v>196</v>
      </c>
      <c r="C105" s="4">
        <v>0</v>
      </c>
      <c r="D105" s="4">
        <v>1.92</v>
      </c>
      <c r="E105" s="4">
        <v>0.60599999999999998</v>
      </c>
      <c r="F105" s="4">
        <v>3.1E-2</v>
      </c>
      <c r="G105" s="4">
        <v>5.87</v>
      </c>
      <c r="H105" s="4">
        <v>6.6360000000000001</v>
      </c>
      <c r="I105" s="4">
        <v>0</v>
      </c>
      <c r="J105" s="4">
        <v>25</v>
      </c>
      <c r="K105" s="4">
        <v>0</v>
      </c>
      <c r="L105" s="6">
        <v>0</v>
      </c>
    </row>
    <row r="106" spans="1:12" x14ac:dyDescent="0.3">
      <c r="A106" s="5" t="s">
        <v>123</v>
      </c>
      <c r="B106" s="4" t="s">
        <v>196</v>
      </c>
      <c r="C106" s="4">
        <v>0</v>
      </c>
      <c r="D106" s="4">
        <v>5.99</v>
      </c>
      <c r="E106" s="4">
        <v>0.53300000000000003</v>
      </c>
      <c r="F106" s="4">
        <v>8.7000000000000008E-2</v>
      </c>
      <c r="G106" s="4">
        <v>8.1950000000000003</v>
      </c>
      <c r="H106" s="4">
        <v>5.282</v>
      </c>
      <c r="I106" s="4">
        <v>0</v>
      </c>
      <c r="J106" s="4">
        <v>30</v>
      </c>
      <c r="K106" s="4">
        <v>0</v>
      </c>
      <c r="L106" s="6">
        <v>0</v>
      </c>
    </row>
    <row r="107" spans="1:12" x14ac:dyDescent="0.3">
      <c r="A107" s="5" t="s">
        <v>124</v>
      </c>
      <c r="B107" s="4" t="s">
        <v>200</v>
      </c>
      <c r="C107" s="4">
        <v>0</v>
      </c>
      <c r="D107" s="4">
        <v>4.55</v>
      </c>
      <c r="E107" s="4">
        <v>0.627</v>
      </c>
      <c r="F107" s="4">
        <v>0.89700000000000002</v>
      </c>
      <c r="G107" s="4">
        <v>37.478000000000002</v>
      </c>
      <c r="H107" s="4">
        <v>28.094999999999999</v>
      </c>
      <c r="I107" s="4">
        <v>0</v>
      </c>
      <c r="J107" s="4">
        <v>51</v>
      </c>
      <c r="K107" s="4">
        <v>0</v>
      </c>
      <c r="L107" s="6">
        <v>0</v>
      </c>
    </row>
    <row r="108" spans="1:12" x14ac:dyDescent="0.3">
      <c r="A108" s="5" t="s">
        <v>111</v>
      </c>
      <c r="B108" s="4" t="s">
        <v>200</v>
      </c>
      <c r="C108" s="4">
        <v>0</v>
      </c>
      <c r="D108" s="4">
        <v>7.18</v>
      </c>
      <c r="E108" s="4">
        <v>0</v>
      </c>
      <c r="F108" s="4">
        <v>0.85499999999999998</v>
      </c>
      <c r="G108" s="4">
        <v>285.79599999999999</v>
      </c>
      <c r="H108" s="4">
        <v>11.696</v>
      </c>
      <c r="I108" s="4">
        <v>0</v>
      </c>
      <c r="J108" s="4">
        <v>43</v>
      </c>
      <c r="K108" s="4">
        <v>0</v>
      </c>
      <c r="L108" s="6">
        <v>0</v>
      </c>
    </row>
    <row r="109" spans="1:12" x14ac:dyDescent="0.3">
      <c r="A109" s="5" t="s">
        <v>115</v>
      </c>
      <c r="B109" s="4" t="s">
        <v>196</v>
      </c>
      <c r="C109" s="4">
        <v>0</v>
      </c>
      <c r="D109" s="4">
        <v>7.5</v>
      </c>
      <c r="E109" s="4">
        <v>0.69300000000000006</v>
      </c>
      <c r="F109" s="4">
        <v>2.8000000000000001E-2</v>
      </c>
      <c r="G109" s="4">
        <v>9.5009999999999994</v>
      </c>
      <c r="H109" s="4">
        <v>30.463000000000001</v>
      </c>
      <c r="I109" s="4">
        <v>0</v>
      </c>
      <c r="J109" s="4">
        <v>30</v>
      </c>
      <c r="K109" s="4">
        <v>0</v>
      </c>
      <c r="L109" s="6">
        <v>0</v>
      </c>
    </row>
    <row r="110" spans="1:12" x14ac:dyDescent="0.3">
      <c r="A110" s="5" t="s">
        <v>116</v>
      </c>
      <c r="B110" s="4" t="s">
        <v>195</v>
      </c>
      <c r="C110" s="4">
        <v>0</v>
      </c>
      <c r="D110" s="4">
        <v>4.09</v>
      </c>
      <c r="E110" s="4">
        <v>0</v>
      </c>
      <c r="F110" s="4">
        <v>1.23</v>
      </c>
      <c r="G110" s="4">
        <v>555.76</v>
      </c>
      <c r="H110" s="4">
        <v>34.337000000000003</v>
      </c>
      <c r="I110" s="4">
        <v>0</v>
      </c>
      <c r="J110" s="4">
        <v>53</v>
      </c>
      <c r="K110" s="4">
        <v>73.513999999999996</v>
      </c>
      <c r="L110" s="6">
        <v>0</v>
      </c>
    </row>
    <row r="111" spans="1:12" x14ac:dyDescent="0.3">
      <c r="A111" s="5" t="s">
        <v>113</v>
      </c>
      <c r="B111" s="4" t="s">
        <v>194</v>
      </c>
      <c r="C111" s="4">
        <v>0</v>
      </c>
      <c r="D111" s="4">
        <v>0</v>
      </c>
      <c r="E111" s="4">
        <v>0</v>
      </c>
      <c r="F111" s="4">
        <v>0</v>
      </c>
      <c r="G111" s="4">
        <v>0</v>
      </c>
      <c r="H111" s="4">
        <v>0</v>
      </c>
      <c r="I111" s="4">
        <v>0</v>
      </c>
      <c r="J111" s="4">
        <v>0</v>
      </c>
      <c r="K111" s="4">
        <v>0</v>
      </c>
      <c r="L111" s="6">
        <v>0</v>
      </c>
    </row>
    <row r="112" spans="1:12" x14ac:dyDescent="0.3">
      <c r="A112" s="5" t="s">
        <v>121</v>
      </c>
      <c r="B112" s="4" t="s">
        <v>196</v>
      </c>
      <c r="C112" s="4">
        <v>0</v>
      </c>
      <c r="D112" s="4">
        <v>10.66</v>
      </c>
      <c r="E112" s="4">
        <v>0.496</v>
      </c>
      <c r="F112" s="4">
        <v>0.113</v>
      </c>
      <c r="G112" s="4">
        <v>33.018000000000001</v>
      </c>
      <c r="H112" s="4">
        <v>36.944000000000003</v>
      </c>
      <c r="I112" s="4">
        <v>0</v>
      </c>
      <c r="J112" s="4">
        <v>29</v>
      </c>
      <c r="K112" s="4">
        <v>0</v>
      </c>
      <c r="L112" s="6">
        <v>0</v>
      </c>
    </row>
    <row r="113" spans="1:12" x14ac:dyDescent="0.3">
      <c r="A113" s="5" t="s">
        <v>122</v>
      </c>
      <c r="B113" s="4" t="s">
        <v>196</v>
      </c>
      <c r="C113" s="4">
        <v>0</v>
      </c>
      <c r="D113" s="4">
        <v>7.11</v>
      </c>
      <c r="E113" s="4">
        <v>0.61</v>
      </c>
      <c r="F113" s="4">
        <v>3.3460000000000001</v>
      </c>
      <c r="G113" s="4">
        <v>225.41300000000001</v>
      </c>
      <c r="H113" s="4">
        <v>26.8</v>
      </c>
      <c r="I113" s="4">
        <v>0</v>
      </c>
      <c r="J113" s="4">
        <v>53</v>
      </c>
      <c r="K113" s="4">
        <v>79.835000000000008</v>
      </c>
      <c r="L113" s="6">
        <v>0</v>
      </c>
    </row>
    <row r="114" spans="1:12" x14ac:dyDescent="0.3">
      <c r="A114" s="5" t="s">
        <v>112</v>
      </c>
      <c r="B114" s="4" t="s">
        <v>199</v>
      </c>
      <c r="C114" s="4">
        <v>199.9</v>
      </c>
      <c r="D114" s="4">
        <v>4.71</v>
      </c>
      <c r="E114" s="4">
        <v>0.498</v>
      </c>
      <c r="F114" s="4">
        <v>0.16700000000000001</v>
      </c>
      <c r="G114" s="4">
        <v>18.071999999999999</v>
      </c>
      <c r="H114" s="4">
        <v>26.810000000000002</v>
      </c>
      <c r="I114" s="4">
        <v>30.352</v>
      </c>
      <c r="J114" s="4">
        <v>31</v>
      </c>
      <c r="K114" s="4">
        <v>0</v>
      </c>
      <c r="L114" s="6">
        <v>10.988</v>
      </c>
    </row>
    <row r="115" spans="1:12" x14ac:dyDescent="0.3">
      <c r="A115" s="5" t="s">
        <v>60</v>
      </c>
      <c r="B115" s="4" t="s">
        <v>194</v>
      </c>
      <c r="C115" s="4">
        <v>0</v>
      </c>
      <c r="D115" s="4">
        <v>0</v>
      </c>
      <c r="E115" s="4">
        <v>0</v>
      </c>
      <c r="F115" s="4">
        <v>0</v>
      </c>
      <c r="G115" s="4">
        <v>0</v>
      </c>
      <c r="H115" s="4">
        <v>0</v>
      </c>
      <c r="I115" s="4">
        <v>0</v>
      </c>
      <c r="J115" s="4">
        <v>0</v>
      </c>
      <c r="K115" s="4">
        <v>0</v>
      </c>
      <c r="L115" s="6">
        <v>0</v>
      </c>
    </row>
    <row r="116" spans="1:12" x14ac:dyDescent="0.3">
      <c r="A116" s="5" t="s">
        <v>109</v>
      </c>
      <c r="B116" s="4" t="s">
        <v>195</v>
      </c>
      <c r="C116" s="4">
        <v>0</v>
      </c>
      <c r="D116" s="4">
        <v>4.71</v>
      </c>
      <c r="E116" s="4">
        <v>0.48499999999999999</v>
      </c>
      <c r="F116" s="4">
        <v>1.8000000000000002E-2</v>
      </c>
      <c r="G116" s="4">
        <v>9.7119999999999997</v>
      </c>
      <c r="H116" s="4">
        <v>2.2000000000000002</v>
      </c>
      <c r="I116" s="4">
        <v>0</v>
      </c>
      <c r="J116" s="4">
        <v>34</v>
      </c>
      <c r="K116" s="4">
        <v>0</v>
      </c>
      <c r="L116" s="6">
        <v>0</v>
      </c>
    </row>
    <row r="117" spans="1:12" x14ac:dyDescent="0.3">
      <c r="A117" s="5" t="s">
        <v>108</v>
      </c>
      <c r="B117" s="4" t="s">
        <v>195</v>
      </c>
      <c r="C117" s="4">
        <v>0</v>
      </c>
      <c r="D117" s="4">
        <v>0</v>
      </c>
      <c r="E117" s="4">
        <v>0</v>
      </c>
      <c r="F117" s="4">
        <v>1.4650000000000001</v>
      </c>
      <c r="G117" s="4">
        <v>109.494</v>
      </c>
      <c r="H117" s="4">
        <v>47.972000000000001</v>
      </c>
      <c r="I117" s="4">
        <v>0</v>
      </c>
      <c r="J117" s="4">
        <v>0</v>
      </c>
      <c r="K117" s="4">
        <v>67.558000000000007</v>
      </c>
      <c r="L117" s="6">
        <v>0</v>
      </c>
    </row>
    <row r="118" spans="1:12" x14ac:dyDescent="0.3">
      <c r="A118" s="5" t="s">
        <v>119</v>
      </c>
      <c r="B118" s="4" t="s">
        <v>200</v>
      </c>
      <c r="C118" s="4">
        <v>0</v>
      </c>
      <c r="D118" s="4">
        <v>4.33</v>
      </c>
      <c r="E118" s="4">
        <v>0.53500000000000003</v>
      </c>
      <c r="F118" s="4">
        <v>0.28200000000000003</v>
      </c>
      <c r="G118" s="4">
        <v>59.085999999999999</v>
      </c>
      <c r="H118" s="4">
        <v>78.853999999999999</v>
      </c>
      <c r="I118" s="4">
        <v>0</v>
      </c>
      <c r="J118" s="4">
        <v>35</v>
      </c>
      <c r="K118" s="4">
        <v>0</v>
      </c>
      <c r="L118" s="6">
        <v>0</v>
      </c>
    </row>
    <row r="119" spans="1:12" x14ac:dyDescent="0.3">
      <c r="A119" s="5" t="s">
        <v>118</v>
      </c>
      <c r="B119" s="4" t="s">
        <v>195</v>
      </c>
      <c r="C119" s="4">
        <v>0</v>
      </c>
      <c r="D119" s="4">
        <v>15.860000000000001</v>
      </c>
      <c r="E119" s="4">
        <v>0</v>
      </c>
      <c r="F119" s="4">
        <v>1.3129999999999999</v>
      </c>
      <c r="G119" s="4">
        <v>43.151000000000003</v>
      </c>
      <c r="H119" s="4">
        <v>30.753</v>
      </c>
      <c r="I119" s="4">
        <v>0</v>
      </c>
      <c r="J119" s="4">
        <v>45</v>
      </c>
      <c r="K119" s="4">
        <v>0</v>
      </c>
      <c r="L119" s="6">
        <v>0</v>
      </c>
    </row>
    <row r="120" spans="1:12" x14ac:dyDescent="0.3">
      <c r="A120" s="5" t="s">
        <v>107</v>
      </c>
      <c r="B120" s="4" t="s">
        <v>197</v>
      </c>
      <c r="C120" s="4">
        <v>0</v>
      </c>
      <c r="D120" s="4">
        <v>10.15</v>
      </c>
      <c r="E120" s="4">
        <v>0.58299999999999996</v>
      </c>
      <c r="F120" s="4">
        <v>9.0999999999999998E-2</v>
      </c>
      <c r="G120" s="4">
        <v>12.782</v>
      </c>
      <c r="H120" s="4">
        <v>10.289</v>
      </c>
      <c r="I120" s="4">
        <v>0</v>
      </c>
      <c r="J120" s="4">
        <v>40</v>
      </c>
      <c r="K120" s="4">
        <v>0</v>
      </c>
      <c r="L120" s="6">
        <v>0</v>
      </c>
    </row>
    <row r="121" spans="1:12" x14ac:dyDescent="0.3">
      <c r="A121" s="5" t="s">
        <v>120</v>
      </c>
      <c r="B121" s="4" t="s">
        <v>196</v>
      </c>
      <c r="C121" s="4">
        <v>0</v>
      </c>
      <c r="D121" s="4">
        <v>3.39</v>
      </c>
      <c r="E121" s="4">
        <v>0.46300000000000002</v>
      </c>
      <c r="F121" s="4">
        <v>2.1000000000000001E-2</v>
      </c>
      <c r="G121" s="4">
        <v>5.7380000000000004</v>
      </c>
      <c r="H121" s="4">
        <v>6.5629999999999997</v>
      </c>
      <c r="I121" s="4">
        <v>0</v>
      </c>
      <c r="J121" s="4">
        <v>25</v>
      </c>
      <c r="K121" s="4">
        <v>0</v>
      </c>
      <c r="L121" s="6">
        <v>0</v>
      </c>
    </row>
    <row r="122" spans="1:12" x14ac:dyDescent="0.3">
      <c r="A122" s="5" t="s">
        <v>117</v>
      </c>
      <c r="B122" s="4" t="s">
        <v>200</v>
      </c>
      <c r="C122" s="4">
        <v>0</v>
      </c>
      <c r="D122" s="4">
        <v>1.79</v>
      </c>
      <c r="E122" s="4">
        <v>0.47800000000000004</v>
      </c>
      <c r="F122" s="4">
        <v>0</v>
      </c>
      <c r="G122" s="4">
        <v>3.24</v>
      </c>
      <c r="H122" s="4">
        <v>9.3070000000000004</v>
      </c>
      <c r="I122" s="4">
        <v>0</v>
      </c>
      <c r="J122" s="4">
        <v>28</v>
      </c>
      <c r="K122" s="4">
        <v>0</v>
      </c>
      <c r="L122" s="6">
        <v>0</v>
      </c>
    </row>
    <row r="123" spans="1:12" x14ac:dyDescent="0.3">
      <c r="A123" s="5" t="s">
        <v>125</v>
      </c>
      <c r="B123" s="4" t="s">
        <v>196</v>
      </c>
      <c r="C123" s="4">
        <v>0</v>
      </c>
      <c r="D123" s="4">
        <v>20.350000000000001</v>
      </c>
      <c r="E123" s="4">
        <v>0.61899999999999999</v>
      </c>
      <c r="F123" s="4">
        <v>0.58899999999999997</v>
      </c>
      <c r="G123" s="4">
        <v>106.205</v>
      </c>
      <c r="H123" s="4">
        <v>42.564999999999998</v>
      </c>
      <c r="I123" s="4">
        <v>0</v>
      </c>
      <c r="J123" s="4">
        <v>51</v>
      </c>
      <c r="K123" s="4">
        <v>0</v>
      </c>
      <c r="L123" s="6">
        <v>0</v>
      </c>
    </row>
    <row r="124" spans="1:12" x14ac:dyDescent="0.3">
      <c r="A124" s="5" t="s">
        <v>132</v>
      </c>
      <c r="B124" s="4" t="s">
        <v>194</v>
      </c>
      <c r="C124" s="4">
        <v>0</v>
      </c>
      <c r="D124" s="4">
        <v>0</v>
      </c>
      <c r="E124" s="4">
        <v>0</v>
      </c>
      <c r="F124" s="4">
        <v>0</v>
      </c>
      <c r="G124" s="4">
        <v>0</v>
      </c>
      <c r="H124" s="4">
        <v>0</v>
      </c>
      <c r="I124" s="4">
        <v>0</v>
      </c>
      <c r="J124" s="4">
        <v>0</v>
      </c>
      <c r="K124" s="4">
        <v>0</v>
      </c>
      <c r="L124" s="6">
        <v>0</v>
      </c>
    </row>
    <row r="125" spans="1:12" x14ac:dyDescent="0.3">
      <c r="A125" s="5" t="s">
        <v>131</v>
      </c>
      <c r="B125" s="4" t="s">
        <v>200</v>
      </c>
      <c r="C125" s="4">
        <v>0</v>
      </c>
      <c r="D125" s="4">
        <v>4.4400000000000004</v>
      </c>
      <c r="E125" s="4">
        <v>0.61</v>
      </c>
      <c r="F125" s="4">
        <v>7.3999999999999996E-2</v>
      </c>
      <c r="G125" s="4">
        <v>5.3870000000000005</v>
      </c>
      <c r="H125" s="4">
        <v>10.021000000000001</v>
      </c>
      <c r="I125" s="4">
        <v>0</v>
      </c>
      <c r="J125" s="4">
        <v>33</v>
      </c>
      <c r="K125" s="4">
        <v>0</v>
      </c>
      <c r="L125" s="6">
        <v>0</v>
      </c>
    </row>
    <row r="126" spans="1:12" x14ac:dyDescent="0.3">
      <c r="A126" s="5" t="s">
        <v>129</v>
      </c>
      <c r="B126" s="4" t="s">
        <v>199</v>
      </c>
      <c r="C126" s="4">
        <v>79.5</v>
      </c>
      <c r="D126" s="4">
        <v>4.09</v>
      </c>
      <c r="E126" s="4">
        <v>0.81700000000000006</v>
      </c>
      <c r="F126" s="4">
        <v>1.857</v>
      </c>
      <c r="G126" s="4">
        <v>50.843000000000004</v>
      </c>
      <c r="H126" s="4">
        <v>62.585999999999999</v>
      </c>
      <c r="I126" s="4">
        <v>50.093000000000004</v>
      </c>
      <c r="J126" s="4">
        <v>82</v>
      </c>
      <c r="K126" s="4">
        <v>78.013999999999996</v>
      </c>
      <c r="L126" s="6">
        <v>-93.597999999999999</v>
      </c>
    </row>
    <row r="127" spans="1:12" x14ac:dyDescent="0.3">
      <c r="A127" s="5" t="s">
        <v>133</v>
      </c>
      <c r="B127" s="4" t="s">
        <v>199</v>
      </c>
      <c r="C127" s="4">
        <v>123</v>
      </c>
      <c r="D127" s="4">
        <v>4.55</v>
      </c>
      <c r="E127" s="4">
        <v>0.753</v>
      </c>
      <c r="F127" s="4">
        <v>0.85299999999999998</v>
      </c>
      <c r="G127" s="4">
        <v>142.696</v>
      </c>
      <c r="H127" s="4">
        <v>94.018000000000001</v>
      </c>
      <c r="I127" s="4">
        <v>33.332999999999998</v>
      </c>
      <c r="J127" s="4">
        <v>88</v>
      </c>
      <c r="K127" s="4">
        <v>0</v>
      </c>
      <c r="L127" s="6">
        <v>1.984</v>
      </c>
    </row>
    <row r="128" spans="1:12" x14ac:dyDescent="0.3">
      <c r="A128" s="5" t="s">
        <v>128</v>
      </c>
      <c r="B128" s="4" t="s">
        <v>198</v>
      </c>
      <c r="C128" s="4">
        <v>0</v>
      </c>
      <c r="D128" s="4">
        <v>5.82</v>
      </c>
      <c r="E128" s="4">
        <v>0.48299999999999998</v>
      </c>
      <c r="F128" s="4">
        <v>9.6000000000000002E-2</v>
      </c>
      <c r="G128" s="4">
        <v>28.281000000000002</v>
      </c>
      <c r="H128" s="4">
        <v>16.429000000000002</v>
      </c>
      <c r="I128" s="4">
        <v>0</v>
      </c>
      <c r="J128" s="4">
        <v>22</v>
      </c>
      <c r="K128" s="4">
        <v>0</v>
      </c>
      <c r="L128" s="6">
        <v>0</v>
      </c>
    </row>
    <row r="129" spans="1:12" x14ac:dyDescent="0.3">
      <c r="A129" s="5" t="s">
        <v>126</v>
      </c>
      <c r="B129" s="4" t="s">
        <v>196</v>
      </c>
      <c r="C129" s="4">
        <v>0</v>
      </c>
      <c r="D129" s="4">
        <v>0.69000000000000006</v>
      </c>
      <c r="E129" s="4">
        <v>0.66100000000000003</v>
      </c>
      <c r="F129" s="4">
        <v>1.6E-2</v>
      </c>
      <c r="G129" s="4">
        <v>7.61</v>
      </c>
      <c r="H129" s="4">
        <v>33.548999999999999</v>
      </c>
      <c r="I129" s="4">
        <v>0</v>
      </c>
      <c r="J129" s="4">
        <v>32</v>
      </c>
      <c r="K129" s="4">
        <v>0</v>
      </c>
      <c r="L129" s="6">
        <v>0</v>
      </c>
    </row>
    <row r="130" spans="1:12" x14ac:dyDescent="0.3">
      <c r="A130" s="5" t="s">
        <v>127</v>
      </c>
      <c r="B130" s="4" t="s">
        <v>196</v>
      </c>
      <c r="C130" s="4">
        <v>0</v>
      </c>
      <c r="D130" s="4">
        <v>9.01</v>
      </c>
      <c r="E130" s="4">
        <v>0.51200000000000001</v>
      </c>
      <c r="F130" s="4">
        <v>5.6000000000000001E-2</v>
      </c>
      <c r="G130" s="4">
        <v>2.1590000000000003</v>
      </c>
      <c r="H130" s="4">
        <v>10.665000000000001</v>
      </c>
      <c r="I130" s="4">
        <v>0</v>
      </c>
      <c r="J130" s="4">
        <v>25</v>
      </c>
      <c r="K130" s="4">
        <v>0</v>
      </c>
      <c r="L130" s="6">
        <v>0</v>
      </c>
    </row>
    <row r="131" spans="1:12" x14ac:dyDescent="0.3">
      <c r="A131" s="5" t="s">
        <v>114</v>
      </c>
      <c r="B131" s="4" t="s">
        <v>195</v>
      </c>
      <c r="C131" s="4">
        <v>0</v>
      </c>
      <c r="D131" s="4">
        <v>18.400000000000002</v>
      </c>
      <c r="E131" s="4">
        <v>0.57600000000000007</v>
      </c>
      <c r="F131" s="4">
        <v>0.184</v>
      </c>
      <c r="G131" s="4">
        <v>144.55000000000001</v>
      </c>
      <c r="H131" s="4">
        <v>17.05</v>
      </c>
      <c r="I131" s="4">
        <v>0</v>
      </c>
      <c r="J131" s="4">
        <v>35</v>
      </c>
      <c r="K131" s="4">
        <v>0</v>
      </c>
      <c r="L131" s="6">
        <v>0</v>
      </c>
    </row>
    <row r="132" spans="1:12" x14ac:dyDescent="0.3">
      <c r="A132" s="5" t="s">
        <v>130</v>
      </c>
      <c r="B132" s="4" t="s">
        <v>199</v>
      </c>
      <c r="C132" s="4">
        <v>58.9</v>
      </c>
      <c r="D132" s="4">
        <v>4.62</v>
      </c>
      <c r="E132" s="4">
        <v>0.91700000000000004</v>
      </c>
      <c r="F132" s="4">
        <v>2.0060000000000002</v>
      </c>
      <c r="G132" s="4">
        <v>94.19</v>
      </c>
      <c r="H132" s="4">
        <v>42.997999999999998</v>
      </c>
      <c r="I132" s="4">
        <v>67.838999999999999</v>
      </c>
      <c r="J132" s="4">
        <v>84</v>
      </c>
      <c r="K132" s="4">
        <v>0</v>
      </c>
      <c r="L132" s="6">
        <v>5.9119999999999999</v>
      </c>
    </row>
    <row r="133" spans="1:12" x14ac:dyDescent="0.3">
      <c r="A133" s="5" t="s">
        <v>134</v>
      </c>
      <c r="B133" s="4" t="s">
        <v>197</v>
      </c>
      <c r="C133" s="4">
        <v>0</v>
      </c>
      <c r="D133" s="4">
        <v>4.97</v>
      </c>
      <c r="E133" s="4">
        <v>0</v>
      </c>
      <c r="F133" s="4">
        <v>1.099</v>
      </c>
      <c r="G133" s="4">
        <v>49.44</v>
      </c>
      <c r="H133" s="4">
        <v>22.955000000000002</v>
      </c>
      <c r="I133" s="4">
        <v>0</v>
      </c>
      <c r="J133" s="4">
        <v>54</v>
      </c>
      <c r="K133" s="4">
        <v>0</v>
      </c>
      <c r="L133" s="6">
        <v>0</v>
      </c>
    </row>
    <row r="134" spans="1:12" x14ac:dyDescent="0.3">
      <c r="A134" s="5" t="s">
        <v>135</v>
      </c>
      <c r="B134" s="4" t="s">
        <v>200</v>
      </c>
      <c r="C134" s="4">
        <v>0</v>
      </c>
      <c r="D134" s="4">
        <v>4.6500000000000004</v>
      </c>
      <c r="E134" s="4">
        <v>0.312</v>
      </c>
      <c r="F134" s="4">
        <v>2.1999999999999999E-2</v>
      </c>
      <c r="G134" s="4">
        <v>5.4630000000000001</v>
      </c>
      <c r="H134" s="4">
        <v>15.112</v>
      </c>
      <c r="I134" s="4">
        <v>0</v>
      </c>
      <c r="J134" s="4">
        <v>31</v>
      </c>
      <c r="K134" s="4">
        <v>0</v>
      </c>
      <c r="L134" s="6">
        <v>0</v>
      </c>
    </row>
    <row r="135" spans="1:12" x14ac:dyDescent="0.3">
      <c r="A135" s="5" t="s">
        <v>139</v>
      </c>
      <c r="B135" s="4" t="s">
        <v>194</v>
      </c>
      <c r="C135" s="4">
        <v>0</v>
      </c>
      <c r="D135" s="4">
        <v>0</v>
      </c>
      <c r="E135" s="4">
        <v>0</v>
      </c>
      <c r="F135" s="4">
        <v>0</v>
      </c>
      <c r="G135" s="4">
        <v>0</v>
      </c>
      <c r="H135" s="4">
        <v>0</v>
      </c>
      <c r="I135" s="4">
        <v>0</v>
      </c>
      <c r="J135" s="4">
        <v>0</v>
      </c>
      <c r="K135" s="4">
        <v>0</v>
      </c>
      <c r="L135" s="6">
        <v>0</v>
      </c>
    </row>
    <row r="136" spans="1:12" x14ac:dyDescent="0.3">
      <c r="A136" s="5" t="s">
        <v>136</v>
      </c>
      <c r="B136" s="4" t="s">
        <v>198</v>
      </c>
      <c r="C136" s="4">
        <v>0</v>
      </c>
      <c r="D136" s="4">
        <v>10.23</v>
      </c>
      <c r="E136" s="4">
        <v>0.68300000000000005</v>
      </c>
      <c r="F136" s="4">
        <v>0.45100000000000001</v>
      </c>
      <c r="G136" s="4">
        <v>58.935000000000002</v>
      </c>
      <c r="H136" s="4">
        <v>22.545999999999999</v>
      </c>
      <c r="I136" s="4">
        <v>0</v>
      </c>
      <c r="J136" s="4">
        <v>35</v>
      </c>
      <c r="K136" s="4">
        <v>71.784000000000006</v>
      </c>
      <c r="L136" s="6">
        <v>0</v>
      </c>
    </row>
    <row r="137" spans="1:12" x14ac:dyDescent="0.3">
      <c r="A137" s="5" t="s">
        <v>140</v>
      </c>
      <c r="B137" s="4" t="s">
        <v>194</v>
      </c>
      <c r="C137" s="4">
        <v>0</v>
      </c>
      <c r="D137" s="4">
        <v>2.74</v>
      </c>
      <c r="E137" s="4">
        <v>0</v>
      </c>
      <c r="F137" s="4">
        <v>5.2999999999999999E-2</v>
      </c>
      <c r="G137" s="4">
        <v>20.891000000000002</v>
      </c>
      <c r="H137" s="4">
        <v>2.056</v>
      </c>
      <c r="I137" s="4">
        <v>0</v>
      </c>
      <c r="J137" s="4">
        <v>27</v>
      </c>
      <c r="K137" s="4">
        <v>0</v>
      </c>
      <c r="L137" s="6">
        <v>0</v>
      </c>
    </row>
    <row r="138" spans="1:12" x14ac:dyDescent="0.3">
      <c r="A138" s="5" t="s">
        <v>144</v>
      </c>
      <c r="B138" s="4" t="s">
        <v>198</v>
      </c>
      <c r="C138" s="4">
        <v>0</v>
      </c>
      <c r="D138" s="4">
        <v>7.61</v>
      </c>
      <c r="E138" s="4">
        <v>0</v>
      </c>
      <c r="F138" s="4">
        <v>0.33700000000000002</v>
      </c>
      <c r="G138" s="4">
        <v>26.05</v>
      </c>
      <c r="H138" s="4">
        <v>61.922000000000004</v>
      </c>
      <c r="I138" s="4">
        <v>0</v>
      </c>
      <c r="J138" s="4">
        <v>28</v>
      </c>
      <c r="K138" s="4">
        <v>0</v>
      </c>
      <c r="L138" s="6">
        <v>0</v>
      </c>
    </row>
    <row r="139" spans="1:12" x14ac:dyDescent="0.3">
      <c r="A139" s="5" t="s">
        <v>137</v>
      </c>
      <c r="B139" s="4" t="s">
        <v>198</v>
      </c>
      <c r="C139" s="4">
        <v>0</v>
      </c>
      <c r="D139" s="4">
        <v>6.24</v>
      </c>
      <c r="E139" s="4">
        <v>0.49399999999999999</v>
      </c>
      <c r="F139" s="4">
        <v>0.151</v>
      </c>
      <c r="G139" s="4">
        <v>27.866</v>
      </c>
      <c r="H139" s="4">
        <v>19.058</v>
      </c>
      <c r="I139" s="4">
        <v>0</v>
      </c>
      <c r="J139" s="4">
        <v>38</v>
      </c>
      <c r="K139" s="4">
        <v>0</v>
      </c>
      <c r="L139" s="6">
        <v>0</v>
      </c>
    </row>
    <row r="140" spans="1:12" x14ac:dyDescent="0.3">
      <c r="A140" s="5" t="s">
        <v>138</v>
      </c>
      <c r="B140" s="4" t="s">
        <v>200</v>
      </c>
      <c r="C140" s="4">
        <v>0</v>
      </c>
      <c r="D140" s="4">
        <v>3.36</v>
      </c>
      <c r="E140" s="4">
        <v>0.432</v>
      </c>
      <c r="F140" s="4">
        <v>9.6000000000000002E-2</v>
      </c>
      <c r="G140" s="4">
        <v>9.1959999999999997</v>
      </c>
      <c r="H140" s="4">
        <v>8.0299999999999994</v>
      </c>
      <c r="I140" s="4">
        <v>0</v>
      </c>
      <c r="J140" s="4">
        <v>34</v>
      </c>
      <c r="K140" s="4">
        <v>0</v>
      </c>
      <c r="L140" s="6">
        <v>0</v>
      </c>
    </row>
    <row r="141" spans="1:12" x14ac:dyDescent="0.3">
      <c r="A141" s="5" t="s">
        <v>141</v>
      </c>
      <c r="B141" s="4" t="s">
        <v>199</v>
      </c>
      <c r="C141" s="4">
        <v>136.19999999999999</v>
      </c>
      <c r="D141" s="4">
        <v>3.5500000000000003</v>
      </c>
      <c r="E141" s="4">
        <v>0.67700000000000005</v>
      </c>
      <c r="F141" s="4">
        <v>0.41799999999999998</v>
      </c>
      <c r="G141" s="4">
        <v>30.731000000000002</v>
      </c>
      <c r="H141" s="4">
        <v>32.843000000000004</v>
      </c>
      <c r="I141" s="4">
        <v>35.533000000000001</v>
      </c>
      <c r="J141" s="4">
        <v>56</v>
      </c>
      <c r="K141" s="4">
        <v>40.448999999999998</v>
      </c>
      <c r="L141" s="6">
        <v>4.3420000000000005</v>
      </c>
    </row>
    <row r="142" spans="1:12" x14ac:dyDescent="0.3">
      <c r="A142" s="5" t="s">
        <v>143</v>
      </c>
      <c r="B142" s="4" t="s">
        <v>199</v>
      </c>
      <c r="C142" s="4">
        <v>0</v>
      </c>
      <c r="D142" s="4">
        <v>7.2</v>
      </c>
      <c r="E142" s="4">
        <v>0.69400000000000006</v>
      </c>
      <c r="F142" s="4">
        <v>0.83200000000000007</v>
      </c>
      <c r="G142" s="4">
        <v>52.917000000000002</v>
      </c>
      <c r="H142" s="4">
        <v>35.518000000000001</v>
      </c>
      <c r="I142" s="4">
        <v>44.456000000000003</v>
      </c>
      <c r="J142" s="4">
        <v>61</v>
      </c>
      <c r="K142" s="4">
        <v>45.841000000000001</v>
      </c>
      <c r="L142" s="6">
        <v>3.1680000000000001</v>
      </c>
    </row>
    <row r="143" spans="1:12" x14ac:dyDescent="0.3">
      <c r="A143" s="5" t="s">
        <v>145</v>
      </c>
      <c r="B143" s="4" t="s">
        <v>197</v>
      </c>
      <c r="C143" s="4">
        <v>0</v>
      </c>
      <c r="D143" s="4">
        <v>3.45</v>
      </c>
      <c r="E143" s="4">
        <v>0</v>
      </c>
      <c r="F143" s="4">
        <v>1.3080000000000001</v>
      </c>
      <c r="G143" s="4">
        <v>66.665999999999997</v>
      </c>
      <c r="H143" s="4">
        <v>33.207999999999998</v>
      </c>
      <c r="I143" s="4">
        <v>0</v>
      </c>
      <c r="J143" s="4">
        <v>63</v>
      </c>
      <c r="K143" s="4">
        <v>0</v>
      </c>
      <c r="L143" s="6">
        <v>0</v>
      </c>
    </row>
    <row r="144" spans="1:12" x14ac:dyDescent="0.3">
      <c r="A144" s="5" t="s">
        <v>146</v>
      </c>
      <c r="B144" s="4" t="s">
        <v>195</v>
      </c>
      <c r="C144" s="4">
        <v>0</v>
      </c>
      <c r="D144" s="4">
        <v>4.84</v>
      </c>
      <c r="E144" s="4">
        <v>0.754</v>
      </c>
      <c r="F144" s="4">
        <v>0.21099999999999999</v>
      </c>
      <c r="G144" s="4">
        <v>29.400000000000002</v>
      </c>
      <c r="H144" s="4">
        <v>41.314999999999998</v>
      </c>
      <c r="I144" s="4">
        <v>0</v>
      </c>
      <c r="J144" s="4">
        <v>44</v>
      </c>
      <c r="K144" s="4">
        <v>55.606000000000002</v>
      </c>
      <c r="L144" s="6">
        <v>0</v>
      </c>
    </row>
    <row r="145" spans="1:12" x14ac:dyDescent="0.3">
      <c r="A145" s="5" t="s">
        <v>147</v>
      </c>
      <c r="B145" s="4" t="s">
        <v>195</v>
      </c>
      <c r="C145" s="4">
        <v>0</v>
      </c>
      <c r="D145" s="4">
        <v>5.73</v>
      </c>
      <c r="E145" s="4">
        <v>0.57300000000000006</v>
      </c>
      <c r="F145" s="4">
        <v>0.34700000000000003</v>
      </c>
      <c r="G145" s="4">
        <v>33.155999999999999</v>
      </c>
      <c r="H145" s="4">
        <v>27.161999999999999</v>
      </c>
      <c r="I145" s="4">
        <v>0</v>
      </c>
      <c r="J145" s="4">
        <v>30</v>
      </c>
      <c r="K145" s="4">
        <v>0</v>
      </c>
      <c r="L145" s="6">
        <v>0</v>
      </c>
    </row>
    <row r="146" spans="1:12" x14ac:dyDescent="0.3">
      <c r="A146" s="5" t="s">
        <v>148</v>
      </c>
      <c r="B146" s="4" t="s">
        <v>196</v>
      </c>
      <c r="C146" s="4">
        <v>0</v>
      </c>
      <c r="D146" s="4">
        <v>1.35</v>
      </c>
      <c r="E146" s="4">
        <v>0.755</v>
      </c>
      <c r="F146" s="4">
        <v>0.11800000000000001</v>
      </c>
      <c r="G146" s="4">
        <v>13.250999999999999</v>
      </c>
      <c r="H146" s="4">
        <v>9.8490000000000002</v>
      </c>
      <c r="I146" s="4">
        <v>0</v>
      </c>
      <c r="J146" s="4">
        <v>54</v>
      </c>
      <c r="K146" s="4">
        <v>0</v>
      </c>
      <c r="L146" s="6">
        <v>0</v>
      </c>
    </row>
    <row r="147" spans="1:12" x14ac:dyDescent="0.3">
      <c r="A147" s="5" t="s">
        <v>189</v>
      </c>
      <c r="B147" s="4" t="s">
        <v>194</v>
      </c>
      <c r="C147" s="4">
        <v>0</v>
      </c>
      <c r="D147" s="4">
        <v>8.870000000000001</v>
      </c>
      <c r="E147" s="4">
        <v>0</v>
      </c>
      <c r="F147" s="4">
        <v>0.22600000000000001</v>
      </c>
      <c r="G147" s="4">
        <v>555.12900000000002</v>
      </c>
      <c r="H147" s="4">
        <v>15.83</v>
      </c>
      <c r="I147" s="4">
        <v>0</v>
      </c>
      <c r="J147" s="4">
        <v>0</v>
      </c>
      <c r="K147" s="4">
        <v>0</v>
      </c>
      <c r="L147" s="6">
        <v>0</v>
      </c>
    </row>
    <row r="148" spans="1:12" x14ac:dyDescent="0.3">
      <c r="A148" s="5" t="s">
        <v>156</v>
      </c>
      <c r="B148" s="4" t="s">
        <v>195</v>
      </c>
      <c r="C148" s="4">
        <v>0</v>
      </c>
      <c r="D148" s="4">
        <v>0</v>
      </c>
      <c r="E148" s="4">
        <v>0</v>
      </c>
      <c r="F148" s="4">
        <v>11.029</v>
      </c>
      <c r="G148" s="4">
        <v>251.15100000000001</v>
      </c>
      <c r="H148" s="4">
        <v>148.11600000000001</v>
      </c>
      <c r="I148" s="4">
        <v>0</v>
      </c>
      <c r="J148" s="4">
        <v>0</v>
      </c>
      <c r="K148" s="4">
        <v>61.512</v>
      </c>
      <c r="L148" s="6">
        <v>0</v>
      </c>
    </row>
    <row r="149" spans="1:12" x14ac:dyDescent="0.3">
      <c r="A149" s="5" t="s">
        <v>160</v>
      </c>
      <c r="B149" s="4" t="s">
        <v>196</v>
      </c>
      <c r="C149" s="4">
        <v>0</v>
      </c>
      <c r="D149" s="4">
        <v>13.86</v>
      </c>
      <c r="E149" s="4">
        <v>0</v>
      </c>
      <c r="F149" s="4">
        <v>0.22600000000000001</v>
      </c>
      <c r="G149" s="4">
        <v>489.34399999999999</v>
      </c>
      <c r="H149" s="4">
        <v>9.51</v>
      </c>
      <c r="I149" s="4">
        <v>0</v>
      </c>
      <c r="J149" s="4">
        <v>47</v>
      </c>
      <c r="K149" s="4">
        <v>0</v>
      </c>
      <c r="L149" s="6">
        <v>0</v>
      </c>
    </row>
    <row r="150" spans="1:12" x14ac:dyDescent="0.3">
      <c r="A150" s="5" t="s">
        <v>149</v>
      </c>
      <c r="B150" s="4" t="s">
        <v>197</v>
      </c>
      <c r="C150" s="4">
        <v>0</v>
      </c>
      <c r="D150" s="4">
        <v>8.2200000000000006</v>
      </c>
      <c r="E150" s="4">
        <v>0</v>
      </c>
      <c r="F150" s="4">
        <v>1.1520000000000001</v>
      </c>
      <c r="G150" s="4">
        <v>72.299000000000007</v>
      </c>
      <c r="H150" s="4">
        <v>32.877000000000002</v>
      </c>
      <c r="I150" s="4">
        <v>0</v>
      </c>
      <c r="J150" s="4">
        <v>53</v>
      </c>
      <c r="K150" s="4">
        <v>0</v>
      </c>
      <c r="L150" s="6">
        <v>0</v>
      </c>
    </row>
    <row r="151" spans="1:12" x14ac:dyDescent="0.3">
      <c r="A151" s="5" t="s">
        <v>151</v>
      </c>
      <c r="B151" s="4" t="s">
        <v>196</v>
      </c>
      <c r="C151" s="4">
        <v>0</v>
      </c>
      <c r="D151" s="4">
        <v>7.1000000000000005</v>
      </c>
      <c r="E151" s="4">
        <v>0.66200000000000003</v>
      </c>
      <c r="F151" s="4">
        <v>5.3999999999999999E-2</v>
      </c>
      <c r="G151" s="4">
        <v>13.173</v>
      </c>
      <c r="H151" s="4">
        <v>14.018000000000001</v>
      </c>
      <c r="I151" s="4">
        <v>0</v>
      </c>
      <c r="J151" s="4">
        <v>45</v>
      </c>
      <c r="K151" s="4">
        <v>0</v>
      </c>
      <c r="L151" s="6">
        <v>0</v>
      </c>
    </row>
    <row r="152" spans="1:12" x14ac:dyDescent="0.3">
      <c r="A152" s="5" t="s">
        <v>158</v>
      </c>
      <c r="B152" s="4" t="s">
        <v>195</v>
      </c>
      <c r="C152" s="4">
        <v>0</v>
      </c>
      <c r="D152" s="4">
        <v>9.08</v>
      </c>
      <c r="E152" s="4">
        <v>0.67</v>
      </c>
      <c r="F152" s="4">
        <v>0.61499999999999999</v>
      </c>
      <c r="G152" s="4">
        <v>15.245000000000001</v>
      </c>
      <c r="H152" s="4">
        <v>21.577000000000002</v>
      </c>
      <c r="I152" s="4">
        <v>0</v>
      </c>
      <c r="J152" s="4">
        <v>38</v>
      </c>
      <c r="K152" s="4">
        <v>0</v>
      </c>
      <c r="L152" s="6">
        <v>0</v>
      </c>
    </row>
    <row r="153" spans="1:12" x14ac:dyDescent="0.3">
      <c r="A153" s="5" t="s">
        <v>166</v>
      </c>
      <c r="B153" s="4" t="s">
        <v>196</v>
      </c>
      <c r="C153" s="4">
        <v>0</v>
      </c>
      <c r="D153" s="4">
        <v>0</v>
      </c>
      <c r="E153" s="4">
        <v>0</v>
      </c>
      <c r="F153" s="4">
        <v>1.6300000000000001</v>
      </c>
      <c r="G153" s="4">
        <v>1155.809</v>
      </c>
      <c r="H153" s="4">
        <v>35.847999999999999</v>
      </c>
      <c r="I153" s="4">
        <v>0</v>
      </c>
      <c r="J153" s="4">
        <v>66</v>
      </c>
      <c r="K153" s="4">
        <v>68.108000000000004</v>
      </c>
      <c r="L153" s="6">
        <v>0</v>
      </c>
    </row>
    <row r="154" spans="1:12" x14ac:dyDescent="0.3">
      <c r="A154" s="5" t="s">
        <v>154</v>
      </c>
      <c r="B154" s="4" t="s">
        <v>196</v>
      </c>
      <c r="C154" s="4">
        <v>0</v>
      </c>
      <c r="D154" s="4">
        <v>4.6000000000000005</v>
      </c>
      <c r="E154" s="4">
        <v>0.502</v>
      </c>
      <c r="F154" s="4">
        <v>2.7E-2</v>
      </c>
      <c r="G154" s="4">
        <v>20.836000000000002</v>
      </c>
      <c r="H154" s="4">
        <v>11.968999999999999</v>
      </c>
      <c r="I154" s="4">
        <v>0</v>
      </c>
      <c r="J154" s="4">
        <v>33</v>
      </c>
      <c r="K154" s="4">
        <v>0</v>
      </c>
      <c r="L154" s="6">
        <v>0</v>
      </c>
    </row>
    <row r="155" spans="1:12" x14ac:dyDescent="0.3">
      <c r="A155" s="5" t="s">
        <v>152</v>
      </c>
      <c r="B155" s="4" t="s">
        <v>200</v>
      </c>
      <c r="C155" s="4">
        <v>0</v>
      </c>
      <c r="D155" s="4">
        <v>5.19</v>
      </c>
      <c r="E155" s="4">
        <v>0.72799999999999998</v>
      </c>
      <c r="F155" s="4">
        <v>6.6139999999999999</v>
      </c>
      <c r="G155" s="4">
        <v>232.57500000000002</v>
      </c>
      <c r="H155" s="4">
        <v>76.719000000000008</v>
      </c>
      <c r="I155" s="4">
        <v>0</v>
      </c>
      <c r="J155" s="4">
        <v>85</v>
      </c>
      <c r="K155" s="4">
        <v>81.353999999999999</v>
      </c>
      <c r="L155" s="6">
        <v>0</v>
      </c>
    </row>
    <row r="156" spans="1:12" x14ac:dyDescent="0.3">
      <c r="A156" s="5" t="s">
        <v>162</v>
      </c>
      <c r="B156" s="4" t="s">
        <v>199</v>
      </c>
      <c r="C156" s="4">
        <v>0</v>
      </c>
      <c r="D156" s="4">
        <v>6.79</v>
      </c>
      <c r="E156" s="4">
        <v>0</v>
      </c>
      <c r="F156" s="4">
        <v>0.61699999999999999</v>
      </c>
      <c r="G156" s="4">
        <v>80.120999999999995</v>
      </c>
      <c r="H156" s="4">
        <v>39.119999999999997</v>
      </c>
      <c r="I156" s="4">
        <v>36.506</v>
      </c>
      <c r="J156" s="4">
        <v>49</v>
      </c>
      <c r="K156" s="4">
        <v>52.95</v>
      </c>
      <c r="L156" s="6">
        <v>0.94200000000000006</v>
      </c>
    </row>
    <row r="157" spans="1:12" x14ac:dyDescent="0.3">
      <c r="A157" s="5" t="s">
        <v>163</v>
      </c>
      <c r="B157" s="4" t="s">
        <v>199</v>
      </c>
      <c r="C157" s="4">
        <v>119.7</v>
      </c>
      <c r="D157" s="4">
        <v>5.17</v>
      </c>
      <c r="E157" s="4">
        <v>0.76700000000000002</v>
      </c>
      <c r="F157" s="4">
        <v>0.85799999999999998</v>
      </c>
      <c r="G157" s="4">
        <v>126.157</v>
      </c>
      <c r="H157" s="4">
        <v>29.22</v>
      </c>
      <c r="I157" s="4">
        <v>57.136000000000003</v>
      </c>
      <c r="J157" s="4">
        <v>60</v>
      </c>
      <c r="K157" s="4">
        <v>49.572000000000003</v>
      </c>
      <c r="L157" s="6">
        <v>0.36699999999999999</v>
      </c>
    </row>
    <row r="158" spans="1:12" x14ac:dyDescent="0.3">
      <c r="A158" s="5" t="s">
        <v>153</v>
      </c>
      <c r="B158" s="4" t="s">
        <v>194</v>
      </c>
      <c r="C158" s="4">
        <v>0</v>
      </c>
      <c r="D158" s="4">
        <v>0.79</v>
      </c>
      <c r="E158" s="4">
        <v>0</v>
      </c>
      <c r="F158" s="4">
        <v>0</v>
      </c>
      <c r="G158" s="4">
        <v>0</v>
      </c>
      <c r="H158" s="4">
        <v>0</v>
      </c>
      <c r="I158" s="4">
        <v>0</v>
      </c>
      <c r="J158" s="4">
        <v>42</v>
      </c>
      <c r="K158" s="4">
        <v>0</v>
      </c>
      <c r="L158" s="6">
        <v>0</v>
      </c>
    </row>
    <row r="159" spans="1:12" x14ac:dyDescent="0.3">
      <c r="A159" s="5" t="s">
        <v>157</v>
      </c>
      <c r="B159" s="4" t="s">
        <v>196</v>
      </c>
      <c r="C159" s="4">
        <v>0</v>
      </c>
      <c r="D159" s="4">
        <v>13.1</v>
      </c>
      <c r="E159" s="4">
        <v>0</v>
      </c>
      <c r="F159" s="4">
        <v>2E-3</v>
      </c>
      <c r="G159" s="4">
        <v>10.153</v>
      </c>
      <c r="H159" s="4">
        <v>30.774000000000001</v>
      </c>
      <c r="I159" s="4">
        <v>0</v>
      </c>
      <c r="J159" s="4">
        <v>12</v>
      </c>
      <c r="K159" s="4">
        <v>0</v>
      </c>
      <c r="L159" s="6">
        <v>0</v>
      </c>
    </row>
    <row r="160" spans="1:12" x14ac:dyDescent="0.3">
      <c r="A160" s="5" t="s">
        <v>191</v>
      </c>
      <c r="B160" s="4" t="s">
        <v>196</v>
      </c>
      <c r="C160" s="4">
        <v>0</v>
      </c>
      <c r="D160" s="4">
        <v>28.740000000000002</v>
      </c>
      <c r="E160" s="4">
        <v>0.66300000000000003</v>
      </c>
      <c r="F160" s="4">
        <v>0.253</v>
      </c>
      <c r="G160" s="4">
        <v>43.091000000000001</v>
      </c>
      <c r="H160" s="4">
        <v>24.350999999999999</v>
      </c>
      <c r="I160" s="4">
        <v>0</v>
      </c>
      <c r="J160" s="4">
        <v>44</v>
      </c>
      <c r="K160" s="4">
        <v>47.125</v>
      </c>
      <c r="L160" s="6">
        <v>0</v>
      </c>
    </row>
    <row r="161" spans="1:12" x14ac:dyDescent="0.3">
      <c r="A161" s="5" t="s">
        <v>159</v>
      </c>
      <c r="B161" s="4" t="s">
        <v>196</v>
      </c>
      <c r="C161" s="4">
        <v>0</v>
      </c>
      <c r="D161" s="4">
        <v>12.66</v>
      </c>
      <c r="E161" s="4">
        <v>0</v>
      </c>
      <c r="F161" s="4">
        <v>3.0000000000000001E-3</v>
      </c>
      <c r="G161" s="4">
        <v>0.20100000000000001</v>
      </c>
      <c r="H161" s="4">
        <v>49.996000000000002</v>
      </c>
      <c r="I161" s="4">
        <v>0</v>
      </c>
      <c r="J161" s="4">
        <v>12</v>
      </c>
      <c r="K161" s="4">
        <v>0</v>
      </c>
      <c r="L161" s="6">
        <v>0</v>
      </c>
    </row>
    <row r="162" spans="1:12" x14ac:dyDescent="0.3">
      <c r="A162" s="5" t="s">
        <v>54</v>
      </c>
      <c r="B162" s="4" t="s">
        <v>199</v>
      </c>
      <c r="C162" s="4">
        <v>143.20000000000002</v>
      </c>
      <c r="D162" s="4">
        <v>15.67</v>
      </c>
      <c r="E162" s="4">
        <v>0.74199999999999999</v>
      </c>
      <c r="F162" s="4">
        <v>1.42</v>
      </c>
      <c r="G162" s="4">
        <v>37.201000000000001</v>
      </c>
      <c r="H162" s="4">
        <v>45.03</v>
      </c>
      <c r="I162" s="4">
        <v>46.093000000000004</v>
      </c>
      <c r="J162" s="4">
        <v>62</v>
      </c>
      <c r="K162" s="4">
        <v>54.539000000000001</v>
      </c>
      <c r="L162" s="6">
        <v>16.966999999999999</v>
      </c>
    </row>
    <row r="163" spans="1:12" x14ac:dyDescent="0.3">
      <c r="A163" s="5" t="s">
        <v>102</v>
      </c>
      <c r="B163" s="4" t="s">
        <v>200</v>
      </c>
      <c r="C163" s="4">
        <v>0</v>
      </c>
      <c r="D163" s="4">
        <v>4.84</v>
      </c>
      <c r="E163" s="4">
        <v>0.60599999999999998</v>
      </c>
      <c r="F163" s="4">
        <v>0.252</v>
      </c>
      <c r="G163" s="4">
        <v>11.467000000000001</v>
      </c>
      <c r="H163" s="4">
        <v>4.28</v>
      </c>
      <c r="I163" s="4">
        <v>0</v>
      </c>
      <c r="J163" s="4">
        <v>38</v>
      </c>
      <c r="K163" s="4">
        <v>0</v>
      </c>
      <c r="L163" s="6">
        <v>0</v>
      </c>
    </row>
    <row r="164" spans="1:12" x14ac:dyDescent="0.3">
      <c r="A164" s="5" t="s">
        <v>93</v>
      </c>
      <c r="B164" s="4" t="s">
        <v>198</v>
      </c>
      <c r="C164" s="4">
        <v>0</v>
      </c>
      <c r="D164" s="4">
        <v>0</v>
      </c>
      <c r="E164" s="4">
        <v>0.70699999999999996</v>
      </c>
      <c r="F164" s="4">
        <v>0</v>
      </c>
      <c r="G164" s="4">
        <v>0</v>
      </c>
      <c r="H164" s="4">
        <v>0</v>
      </c>
      <c r="I164" s="4">
        <v>0</v>
      </c>
      <c r="J164" s="4">
        <v>0</v>
      </c>
      <c r="K164" s="4">
        <v>0</v>
      </c>
      <c r="L164" s="6">
        <v>0</v>
      </c>
    </row>
    <row r="165" spans="1:12" x14ac:dyDescent="0.3">
      <c r="A165" s="5" t="s">
        <v>100</v>
      </c>
      <c r="B165" s="4" t="s">
        <v>198</v>
      </c>
      <c r="C165" s="4">
        <v>0</v>
      </c>
      <c r="D165" s="4">
        <v>17.13</v>
      </c>
      <c r="E165" s="4">
        <v>0.68800000000000006</v>
      </c>
      <c r="F165" s="4">
        <v>0</v>
      </c>
      <c r="G165" s="4">
        <v>0</v>
      </c>
      <c r="H165" s="4">
        <v>0</v>
      </c>
      <c r="I165" s="4">
        <v>0</v>
      </c>
      <c r="J165" s="4">
        <v>56</v>
      </c>
      <c r="K165" s="4">
        <v>0</v>
      </c>
      <c r="L165" s="6">
        <v>0</v>
      </c>
    </row>
    <row r="166" spans="1:12" x14ac:dyDescent="0.3">
      <c r="A166" s="5" t="s">
        <v>185</v>
      </c>
      <c r="B166" s="4" t="s">
        <v>198</v>
      </c>
      <c r="C166" s="4">
        <v>0</v>
      </c>
      <c r="D166" s="4">
        <v>20.27</v>
      </c>
      <c r="E166" s="4">
        <v>0.63100000000000001</v>
      </c>
      <c r="F166" s="4">
        <v>0</v>
      </c>
      <c r="G166" s="4">
        <v>0</v>
      </c>
      <c r="H166" s="4">
        <v>0</v>
      </c>
      <c r="I166" s="4">
        <v>0</v>
      </c>
      <c r="J166" s="4">
        <v>59</v>
      </c>
      <c r="K166" s="4">
        <v>0</v>
      </c>
      <c r="L166" s="6">
        <v>0</v>
      </c>
    </row>
    <row r="167" spans="1:12" x14ac:dyDescent="0.3">
      <c r="A167" s="5" t="s">
        <v>150</v>
      </c>
      <c r="B167" s="4" t="s">
        <v>196</v>
      </c>
      <c r="C167" s="4">
        <v>0</v>
      </c>
      <c r="D167" s="4">
        <v>17.71</v>
      </c>
      <c r="E167" s="4">
        <v>0</v>
      </c>
      <c r="F167" s="4">
        <v>1E-3</v>
      </c>
      <c r="G167" s="4">
        <v>4.9000000000000002E-2</v>
      </c>
      <c r="H167" s="4">
        <v>57.024000000000001</v>
      </c>
      <c r="I167" s="4">
        <v>0</v>
      </c>
      <c r="J167" s="4">
        <v>16</v>
      </c>
      <c r="K167" s="4">
        <v>0</v>
      </c>
      <c r="L167" s="6">
        <v>0</v>
      </c>
    </row>
    <row r="168" spans="1:12" x14ac:dyDescent="0.3">
      <c r="A168" s="5" t="s">
        <v>161</v>
      </c>
      <c r="B168" s="4" t="s">
        <v>198</v>
      </c>
      <c r="C168" s="4">
        <v>0</v>
      </c>
      <c r="D168" s="4">
        <v>8.65</v>
      </c>
      <c r="E168" s="4">
        <v>0.50600000000000001</v>
      </c>
      <c r="F168" s="4">
        <v>0.51200000000000001</v>
      </c>
      <c r="G168" s="4">
        <v>206.81300000000002</v>
      </c>
      <c r="H168" s="4">
        <v>22.733000000000001</v>
      </c>
      <c r="I168" s="4">
        <v>0</v>
      </c>
      <c r="J168" s="4">
        <v>38</v>
      </c>
      <c r="K168" s="4">
        <v>0</v>
      </c>
      <c r="L168" s="6">
        <v>0</v>
      </c>
    </row>
    <row r="169" spans="1:12" x14ac:dyDescent="0.3">
      <c r="A169" s="5" t="s">
        <v>164</v>
      </c>
      <c r="B169" s="4" t="s">
        <v>199</v>
      </c>
      <c r="C169" s="4">
        <v>49.2</v>
      </c>
      <c r="D169" s="4">
        <v>8.4499999999999993</v>
      </c>
      <c r="E169" s="4">
        <v>0.76600000000000001</v>
      </c>
      <c r="F169" s="4">
        <v>1.157</v>
      </c>
      <c r="G169" s="4">
        <v>63.332000000000001</v>
      </c>
      <c r="H169" s="4">
        <v>36.148000000000003</v>
      </c>
      <c r="I169" s="4">
        <v>32.078000000000003</v>
      </c>
      <c r="J169" s="4">
        <v>85</v>
      </c>
      <c r="K169" s="4">
        <v>55.972999999999999</v>
      </c>
      <c r="L169" s="6">
        <v>11.692</v>
      </c>
    </row>
    <row r="170" spans="1:12" x14ac:dyDescent="0.3">
      <c r="A170" s="5" t="s">
        <v>31</v>
      </c>
      <c r="B170" s="4" t="s">
        <v>199</v>
      </c>
      <c r="C170" s="4">
        <v>0</v>
      </c>
      <c r="D170" s="4">
        <v>4.9400000000000004</v>
      </c>
      <c r="E170" s="4">
        <v>0</v>
      </c>
      <c r="F170" s="4">
        <v>2.4010000000000002</v>
      </c>
      <c r="G170" s="4">
        <v>58.308</v>
      </c>
      <c r="H170" s="4">
        <v>43.343000000000004</v>
      </c>
      <c r="I170" s="4">
        <v>69.075000000000003</v>
      </c>
      <c r="J170" s="4">
        <v>85</v>
      </c>
      <c r="K170" s="4">
        <v>83.313000000000002</v>
      </c>
      <c r="L170" s="6">
        <v>-97.987000000000009</v>
      </c>
    </row>
    <row r="171" spans="1:12" x14ac:dyDescent="0.3">
      <c r="A171" s="5" t="s">
        <v>167</v>
      </c>
      <c r="B171" s="4" t="s">
        <v>197</v>
      </c>
      <c r="C171" s="4">
        <v>0</v>
      </c>
      <c r="D171" s="4">
        <v>9.0299999999999994</v>
      </c>
      <c r="E171" s="4">
        <v>0</v>
      </c>
      <c r="F171" s="4">
        <v>9.1999999999999998E-2</v>
      </c>
      <c r="G171" s="4">
        <v>24.899000000000001</v>
      </c>
      <c r="H171" s="4">
        <v>10.404</v>
      </c>
      <c r="I171" s="4">
        <v>0</v>
      </c>
      <c r="J171" s="4">
        <v>14</v>
      </c>
      <c r="K171" s="4">
        <v>0</v>
      </c>
      <c r="L171" s="6">
        <v>0</v>
      </c>
    </row>
    <row r="172" spans="1:12" x14ac:dyDescent="0.3">
      <c r="A172" s="5" t="s">
        <v>171</v>
      </c>
      <c r="B172" s="4" t="s">
        <v>195</v>
      </c>
      <c r="C172" s="4">
        <v>0</v>
      </c>
      <c r="D172" s="4">
        <v>7.5</v>
      </c>
      <c r="E172" s="4">
        <v>0</v>
      </c>
      <c r="F172" s="4">
        <v>9.8000000000000004E-2</v>
      </c>
      <c r="G172" s="4">
        <v>17.154</v>
      </c>
      <c r="H172" s="4">
        <v>9.34</v>
      </c>
      <c r="I172" s="4">
        <v>0</v>
      </c>
      <c r="J172" s="4">
        <v>25</v>
      </c>
      <c r="K172" s="4">
        <v>0</v>
      </c>
      <c r="L172" s="6">
        <v>0</v>
      </c>
    </row>
    <row r="173" spans="1:12" x14ac:dyDescent="0.3">
      <c r="A173" s="5" t="s">
        <v>179</v>
      </c>
      <c r="B173" s="4" t="s">
        <v>196</v>
      </c>
      <c r="C173" s="4">
        <v>0</v>
      </c>
      <c r="D173" s="4">
        <v>2.16</v>
      </c>
      <c r="E173" s="4">
        <v>0.55100000000000005</v>
      </c>
      <c r="F173" s="4">
        <v>3.1E-2</v>
      </c>
      <c r="G173" s="4">
        <v>2.835</v>
      </c>
      <c r="H173" s="4">
        <v>10.574</v>
      </c>
      <c r="I173" s="4">
        <v>0</v>
      </c>
      <c r="J173" s="4">
        <v>38</v>
      </c>
      <c r="K173" s="4">
        <v>46.084000000000003</v>
      </c>
      <c r="L173" s="6">
        <v>0</v>
      </c>
    </row>
    <row r="174" spans="1:12" x14ac:dyDescent="0.3">
      <c r="A174" s="5" t="s">
        <v>170</v>
      </c>
      <c r="B174" s="4" t="s">
        <v>200</v>
      </c>
      <c r="C174" s="4">
        <v>0</v>
      </c>
      <c r="D174" s="4">
        <v>1.02</v>
      </c>
      <c r="E174" s="4">
        <v>0.57600000000000007</v>
      </c>
      <c r="F174" s="4">
        <v>0.316</v>
      </c>
      <c r="G174" s="4">
        <v>28.397000000000002</v>
      </c>
      <c r="H174" s="4">
        <v>23.831</v>
      </c>
      <c r="I174" s="4">
        <v>0</v>
      </c>
      <c r="J174" s="4">
        <v>36</v>
      </c>
      <c r="K174" s="4">
        <v>0</v>
      </c>
      <c r="L174" s="6">
        <v>0</v>
      </c>
    </row>
    <row r="175" spans="1:12" x14ac:dyDescent="0.3">
      <c r="A175" s="5" t="s">
        <v>173</v>
      </c>
      <c r="B175" s="4" t="s">
        <v>200</v>
      </c>
      <c r="C175" s="4">
        <v>0</v>
      </c>
      <c r="D175" s="4">
        <v>5.0600000000000005</v>
      </c>
      <c r="E175" s="4">
        <v>0</v>
      </c>
      <c r="F175" s="4">
        <v>0</v>
      </c>
      <c r="G175" s="4">
        <v>0</v>
      </c>
      <c r="H175" s="4">
        <v>0</v>
      </c>
      <c r="I175" s="4">
        <v>0</v>
      </c>
      <c r="J175" s="4">
        <v>40</v>
      </c>
      <c r="K175" s="4">
        <v>0</v>
      </c>
      <c r="L175" s="6">
        <v>0</v>
      </c>
    </row>
    <row r="176" spans="1:12" x14ac:dyDescent="0.3">
      <c r="A176" s="5" t="s">
        <v>169</v>
      </c>
      <c r="B176" s="4" t="s">
        <v>196</v>
      </c>
      <c r="C176" s="4">
        <v>0</v>
      </c>
      <c r="D176" s="4">
        <v>4.05</v>
      </c>
      <c r="E176" s="4">
        <v>0.52100000000000002</v>
      </c>
      <c r="F176" s="4">
        <v>2.8000000000000001E-2</v>
      </c>
      <c r="G176" s="4">
        <v>18.981000000000002</v>
      </c>
      <c r="H176" s="4">
        <v>9.870000000000001</v>
      </c>
      <c r="I176" s="4">
        <v>0</v>
      </c>
      <c r="J176" s="4">
        <v>29</v>
      </c>
      <c r="K176" s="4">
        <v>0</v>
      </c>
      <c r="L176" s="6">
        <v>0</v>
      </c>
    </row>
    <row r="177" spans="1:12" x14ac:dyDescent="0.3">
      <c r="A177" s="5" t="s">
        <v>174</v>
      </c>
      <c r="B177" s="4" t="s">
        <v>194</v>
      </c>
      <c r="C177" s="4">
        <v>0</v>
      </c>
      <c r="D177" s="4">
        <v>4.37</v>
      </c>
      <c r="E177" s="4">
        <v>0</v>
      </c>
      <c r="F177" s="4">
        <v>0</v>
      </c>
      <c r="G177" s="4">
        <v>0</v>
      </c>
      <c r="H177" s="4">
        <v>0</v>
      </c>
      <c r="I177" s="4">
        <v>0</v>
      </c>
      <c r="J177" s="4">
        <v>0</v>
      </c>
      <c r="K177" s="4">
        <v>0</v>
      </c>
      <c r="L177" s="6">
        <v>0</v>
      </c>
    </row>
    <row r="178" spans="1:12" x14ac:dyDescent="0.3">
      <c r="A178" s="5" t="s">
        <v>175</v>
      </c>
      <c r="B178" s="4" t="s">
        <v>198</v>
      </c>
      <c r="C178" s="4">
        <v>0</v>
      </c>
      <c r="D178" s="4">
        <v>6.74</v>
      </c>
      <c r="E178" s="4">
        <v>0.65600000000000003</v>
      </c>
      <c r="F178" s="4">
        <v>0.60199999999999998</v>
      </c>
      <c r="G178" s="4">
        <v>64.725999999999999</v>
      </c>
      <c r="H178" s="4">
        <v>14.039</v>
      </c>
      <c r="I178" s="4">
        <v>0</v>
      </c>
      <c r="J178" s="4">
        <v>40</v>
      </c>
      <c r="K178" s="4">
        <v>0</v>
      </c>
      <c r="L178" s="6">
        <v>0</v>
      </c>
    </row>
    <row r="179" spans="1:12" x14ac:dyDescent="0.3">
      <c r="A179" s="5" t="s">
        <v>176</v>
      </c>
      <c r="B179" s="4" t="s">
        <v>197</v>
      </c>
      <c r="C179" s="4">
        <v>0</v>
      </c>
      <c r="D179" s="4">
        <v>16.690000000000001</v>
      </c>
      <c r="E179" s="4">
        <v>0.51800000000000002</v>
      </c>
      <c r="F179" s="4">
        <v>0.26400000000000001</v>
      </c>
      <c r="G179" s="4">
        <v>21.100999999999999</v>
      </c>
      <c r="H179" s="4">
        <v>13.711</v>
      </c>
      <c r="I179" s="4">
        <v>0</v>
      </c>
      <c r="J179" s="4">
        <v>44</v>
      </c>
      <c r="K179" s="4">
        <v>0</v>
      </c>
      <c r="L179" s="6">
        <v>0</v>
      </c>
    </row>
    <row r="180" spans="1:12" x14ac:dyDescent="0.3">
      <c r="A180" s="5" t="s">
        <v>177</v>
      </c>
      <c r="B180" s="4" t="s">
        <v>199</v>
      </c>
      <c r="C180" s="4">
        <v>237.5</v>
      </c>
      <c r="D180" s="4">
        <v>13.92</v>
      </c>
      <c r="E180" s="4">
        <v>0.38800000000000001</v>
      </c>
      <c r="F180" s="4">
        <v>0.19900000000000001</v>
      </c>
      <c r="G180" s="4">
        <v>28.722000000000001</v>
      </c>
      <c r="H180" s="4">
        <v>25.488</v>
      </c>
      <c r="I180" s="4">
        <v>23.61</v>
      </c>
      <c r="J180" s="4">
        <v>40</v>
      </c>
      <c r="K180" s="4">
        <v>0</v>
      </c>
      <c r="L180" s="6">
        <v>3.734</v>
      </c>
    </row>
    <row r="181" spans="1:12" x14ac:dyDescent="0.3">
      <c r="A181" s="5" t="s">
        <v>172</v>
      </c>
      <c r="B181" s="4" t="s">
        <v>195</v>
      </c>
      <c r="C181" s="4">
        <v>0</v>
      </c>
      <c r="D181" s="4">
        <v>4.38</v>
      </c>
      <c r="E181" s="4">
        <v>0</v>
      </c>
      <c r="F181" s="4">
        <v>0.38800000000000001</v>
      </c>
      <c r="G181" s="4">
        <v>29.583000000000002</v>
      </c>
      <c r="H181" s="4">
        <v>30.058</v>
      </c>
      <c r="I181" s="4">
        <v>0</v>
      </c>
      <c r="J181" s="4">
        <v>19</v>
      </c>
      <c r="K181" s="4">
        <v>0</v>
      </c>
      <c r="L181" s="6">
        <v>0</v>
      </c>
    </row>
    <row r="182" spans="1:12" x14ac:dyDescent="0.3">
      <c r="A182" s="5" t="s">
        <v>178</v>
      </c>
      <c r="B182" s="4" t="s">
        <v>194</v>
      </c>
      <c r="C182" s="4">
        <v>0</v>
      </c>
      <c r="D182" s="4">
        <v>0</v>
      </c>
      <c r="E182" s="4">
        <v>0</v>
      </c>
      <c r="F182" s="4">
        <v>0</v>
      </c>
      <c r="G182" s="4">
        <v>0</v>
      </c>
      <c r="H182" s="4">
        <v>0</v>
      </c>
      <c r="I182" s="4">
        <v>0</v>
      </c>
      <c r="J182" s="4">
        <v>0</v>
      </c>
      <c r="K182" s="4">
        <v>0</v>
      </c>
      <c r="L182" s="6">
        <v>0</v>
      </c>
    </row>
    <row r="183" spans="1:12" x14ac:dyDescent="0.3">
      <c r="A183" s="5" t="s">
        <v>180</v>
      </c>
      <c r="B183" s="4" t="s">
        <v>196</v>
      </c>
      <c r="C183" s="4">
        <v>0</v>
      </c>
      <c r="D183" s="4">
        <v>2.44</v>
      </c>
      <c r="E183" s="4">
        <v>0.38800000000000001</v>
      </c>
      <c r="F183" s="4">
        <v>5.5E-2</v>
      </c>
      <c r="G183" s="4">
        <v>5.6360000000000001</v>
      </c>
      <c r="H183" s="4">
        <v>16.446999999999999</v>
      </c>
      <c r="I183" s="4">
        <v>0</v>
      </c>
      <c r="J183" s="4">
        <v>27</v>
      </c>
      <c r="K183" s="4">
        <v>0</v>
      </c>
      <c r="L183" s="6">
        <v>0</v>
      </c>
    </row>
    <row r="184" spans="1:12" x14ac:dyDescent="0.3">
      <c r="A184" s="5" t="s">
        <v>181</v>
      </c>
      <c r="B184" s="4" t="s">
        <v>195</v>
      </c>
      <c r="C184" s="4">
        <v>0</v>
      </c>
      <c r="D184" s="4">
        <v>9.48</v>
      </c>
      <c r="E184" s="4">
        <v>0.66</v>
      </c>
      <c r="F184" s="4">
        <v>0.19</v>
      </c>
      <c r="G184" s="4">
        <v>32.347999999999999</v>
      </c>
      <c r="H184" s="4">
        <v>23.483000000000001</v>
      </c>
      <c r="I184" s="4">
        <v>0</v>
      </c>
      <c r="J184" s="4">
        <v>33</v>
      </c>
      <c r="K184" s="4">
        <v>0</v>
      </c>
      <c r="L184" s="6">
        <v>0</v>
      </c>
    </row>
    <row r="185" spans="1:12" x14ac:dyDescent="0.3">
      <c r="A185" s="5" t="s">
        <v>5</v>
      </c>
      <c r="B185" s="4" t="s">
        <v>197</v>
      </c>
      <c r="C185" s="4">
        <v>0</v>
      </c>
      <c r="D185" s="4">
        <v>5</v>
      </c>
      <c r="E185" s="4">
        <v>0.45300000000000001</v>
      </c>
      <c r="F185" s="4">
        <v>4.0259999999999998</v>
      </c>
      <c r="G185" s="4">
        <v>43.386000000000003</v>
      </c>
      <c r="H185" s="4">
        <v>41.362000000000002</v>
      </c>
      <c r="I185" s="4">
        <v>0</v>
      </c>
      <c r="J185" s="4">
        <v>71</v>
      </c>
      <c r="K185" s="4">
        <v>98.332999999999998</v>
      </c>
      <c r="L185" s="6">
        <v>0</v>
      </c>
    </row>
    <row r="186" spans="1:12" x14ac:dyDescent="0.3">
      <c r="A186" s="5" t="s">
        <v>62</v>
      </c>
      <c r="B186" s="4" t="s">
        <v>199</v>
      </c>
      <c r="C186" s="4">
        <v>108.60000000000001</v>
      </c>
      <c r="D186" s="4">
        <v>4.34</v>
      </c>
      <c r="E186" s="4">
        <v>0.65200000000000002</v>
      </c>
      <c r="F186" s="4">
        <v>1.5429999999999999</v>
      </c>
      <c r="G186" s="4">
        <v>53.919000000000004</v>
      </c>
      <c r="H186" s="4">
        <v>37.965000000000003</v>
      </c>
      <c r="I186" s="4">
        <v>47.396999999999998</v>
      </c>
      <c r="J186" s="4">
        <v>77</v>
      </c>
      <c r="K186" s="4">
        <v>100</v>
      </c>
      <c r="L186" s="6">
        <v>17.024000000000001</v>
      </c>
    </row>
    <row r="187" spans="1:12" x14ac:dyDescent="0.3">
      <c r="A187" s="5" t="s">
        <v>183</v>
      </c>
      <c r="B187" s="4" t="s">
        <v>199</v>
      </c>
      <c r="C187" s="4">
        <v>105.4</v>
      </c>
      <c r="D187" s="4">
        <v>8.31</v>
      </c>
      <c r="E187" s="4">
        <v>0.56400000000000006</v>
      </c>
      <c r="F187" s="4">
        <v>1.1440000000000001</v>
      </c>
      <c r="G187" s="4">
        <v>51.036000000000001</v>
      </c>
      <c r="H187" s="4">
        <v>53.969000000000001</v>
      </c>
      <c r="I187" s="4">
        <v>22.074999999999999</v>
      </c>
      <c r="J187" s="4">
        <v>67</v>
      </c>
      <c r="K187" s="4">
        <v>43.212000000000003</v>
      </c>
      <c r="L187" s="6">
        <v>123.574</v>
      </c>
    </row>
    <row r="188" spans="1:12" x14ac:dyDescent="0.3">
      <c r="A188" s="5" t="s">
        <v>182</v>
      </c>
      <c r="B188" s="4" t="s">
        <v>198</v>
      </c>
      <c r="C188" s="4">
        <v>0</v>
      </c>
      <c r="D188" s="4">
        <v>12.67</v>
      </c>
      <c r="E188" s="4">
        <v>0.80400000000000005</v>
      </c>
      <c r="F188" s="4">
        <v>0.48899999999999999</v>
      </c>
      <c r="G188" s="4">
        <v>124.49300000000001</v>
      </c>
      <c r="H188" s="4">
        <v>101.20400000000001</v>
      </c>
      <c r="I188" s="4">
        <v>0</v>
      </c>
      <c r="J188" s="4">
        <v>71</v>
      </c>
      <c r="K188" s="4">
        <v>0</v>
      </c>
      <c r="L188" s="6">
        <v>0</v>
      </c>
    </row>
    <row r="189" spans="1:12" x14ac:dyDescent="0.3">
      <c r="A189" s="5" t="s">
        <v>184</v>
      </c>
      <c r="B189" s="4" t="s">
        <v>195</v>
      </c>
      <c r="C189" s="4">
        <v>0</v>
      </c>
      <c r="D189" s="4">
        <v>5.97</v>
      </c>
      <c r="E189" s="4">
        <v>0.46600000000000003</v>
      </c>
      <c r="F189" s="4">
        <v>0.06</v>
      </c>
      <c r="G189" s="4">
        <v>23.579000000000001</v>
      </c>
      <c r="H189" s="4">
        <v>20.308</v>
      </c>
      <c r="I189" s="4">
        <v>0</v>
      </c>
      <c r="J189" s="4">
        <v>26</v>
      </c>
      <c r="K189" s="4">
        <v>0</v>
      </c>
      <c r="L189" s="6">
        <v>0</v>
      </c>
    </row>
    <row r="190" spans="1:12" x14ac:dyDescent="0.3">
      <c r="A190" s="5" t="s">
        <v>188</v>
      </c>
      <c r="B190" s="4" t="s">
        <v>194</v>
      </c>
      <c r="C190" s="4">
        <v>0</v>
      </c>
      <c r="D190" s="4">
        <v>1.95</v>
      </c>
      <c r="E190" s="4">
        <v>0</v>
      </c>
      <c r="F190" s="4">
        <v>0.24099999999999999</v>
      </c>
      <c r="G190" s="4">
        <v>407.71699999999998</v>
      </c>
      <c r="H190" s="4">
        <v>23.949000000000002</v>
      </c>
      <c r="I190" s="4">
        <v>0</v>
      </c>
      <c r="J190" s="4">
        <v>43</v>
      </c>
      <c r="K190" s="4">
        <v>0</v>
      </c>
      <c r="L190" s="6">
        <v>0</v>
      </c>
    </row>
    <row r="191" spans="1:12" x14ac:dyDescent="0.3">
      <c r="A191" s="5" t="s">
        <v>186</v>
      </c>
      <c r="B191" s="4" t="s">
        <v>198</v>
      </c>
      <c r="C191" s="4">
        <v>0</v>
      </c>
      <c r="D191" s="4">
        <v>9.14</v>
      </c>
      <c r="E191" s="4">
        <v>0.54200000000000004</v>
      </c>
      <c r="F191" s="4">
        <v>0.11900000000000001</v>
      </c>
      <c r="G191" s="4">
        <v>32.779000000000003</v>
      </c>
      <c r="H191" s="4">
        <v>27.641999999999999</v>
      </c>
      <c r="I191" s="4">
        <v>0</v>
      </c>
      <c r="J191" s="4">
        <v>15</v>
      </c>
      <c r="K191" s="4">
        <v>0</v>
      </c>
      <c r="L191" s="6">
        <v>0</v>
      </c>
    </row>
    <row r="192" spans="1:12" x14ac:dyDescent="0.3">
      <c r="A192" s="5" t="s">
        <v>187</v>
      </c>
      <c r="B192" s="4" t="s">
        <v>200</v>
      </c>
      <c r="C192" s="4">
        <v>0</v>
      </c>
      <c r="D192" s="4">
        <v>2.27</v>
      </c>
      <c r="E192" s="4">
        <v>0.61499999999999999</v>
      </c>
      <c r="F192" s="4">
        <v>0.14000000000000001</v>
      </c>
      <c r="G192" s="4">
        <v>11.698</v>
      </c>
      <c r="H192" s="4">
        <v>14.191000000000001</v>
      </c>
      <c r="I192" s="4">
        <v>0</v>
      </c>
      <c r="J192" s="4">
        <v>36</v>
      </c>
      <c r="K192" s="4">
        <v>0</v>
      </c>
      <c r="L192" s="6">
        <v>0</v>
      </c>
    </row>
    <row r="193" spans="1:12" x14ac:dyDescent="0.3">
      <c r="A193" s="5" t="s">
        <v>190</v>
      </c>
      <c r="B193" s="4" t="s">
        <v>197</v>
      </c>
      <c r="C193" s="4">
        <v>0</v>
      </c>
      <c r="D193" s="4">
        <v>13.42</v>
      </c>
      <c r="E193" s="4">
        <v>0</v>
      </c>
      <c r="F193" s="4">
        <v>7.4999999999999997E-2</v>
      </c>
      <c r="G193" s="4">
        <v>10.991</v>
      </c>
      <c r="H193" s="4">
        <v>9.77</v>
      </c>
      <c r="I193" s="4">
        <v>0</v>
      </c>
      <c r="J193" s="4">
        <v>15</v>
      </c>
      <c r="K193" s="4">
        <v>0</v>
      </c>
      <c r="L193" s="6">
        <v>0</v>
      </c>
    </row>
    <row r="194" spans="1:12" x14ac:dyDescent="0.3">
      <c r="A194" s="5" t="s">
        <v>192</v>
      </c>
      <c r="B194" s="4" t="s">
        <v>196</v>
      </c>
      <c r="C194" s="4">
        <v>0</v>
      </c>
      <c r="D194" s="4">
        <v>12.17</v>
      </c>
      <c r="E194" s="4">
        <v>0.46400000000000002</v>
      </c>
      <c r="F194" s="4">
        <v>8.1000000000000003E-2</v>
      </c>
      <c r="G194" s="4">
        <v>11.579000000000001</v>
      </c>
      <c r="H194" s="4">
        <v>8.734</v>
      </c>
      <c r="I194" s="4">
        <v>0</v>
      </c>
      <c r="J194" s="4">
        <v>33</v>
      </c>
      <c r="K194" s="4">
        <v>0</v>
      </c>
      <c r="L194" s="6">
        <v>0</v>
      </c>
    </row>
    <row r="195" spans="1:12" ht="15" thickBot="1" x14ac:dyDescent="0.35">
      <c r="A195" s="7" t="s">
        <v>193</v>
      </c>
      <c r="B195" s="8" t="s">
        <v>196</v>
      </c>
      <c r="C195" s="8">
        <v>0</v>
      </c>
      <c r="D195" s="8">
        <v>5.73</v>
      </c>
      <c r="E195" s="8">
        <v>0.46600000000000003</v>
      </c>
      <c r="F195" s="8">
        <v>0.11</v>
      </c>
      <c r="G195" s="8">
        <v>3.948</v>
      </c>
      <c r="H195" s="8">
        <v>5.6669999999999998</v>
      </c>
      <c r="I195" s="8">
        <v>0</v>
      </c>
      <c r="J195" s="8">
        <v>24</v>
      </c>
      <c r="K195" s="8">
        <v>0</v>
      </c>
      <c r="L195" s="9">
        <v>0</v>
      </c>
    </row>
  </sheetData>
  <autoFilter ref="A2:L195">
    <sortState ref="A4:L195">
      <sortCondition ref="A2:A195"/>
    </sortState>
  </autoFilter>
  <mergeCells count="5">
    <mergeCell ref="C1:F1"/>
    <mergeCell ref="G1:I1"/>
    <mergeCell ref="J1:K1"/>
    <mergeCell ref="A1:A2"/>
    <mergeCell ref="B1: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workbookViewId="0">
      <pane xSplit="1" ySplit="1" topLeftCell="B35" activePane="bottomRight" state="frozen"/>
      <selection pane="topRight" activeCell="C1" sqref="C1"/>
      <selection pane="bottomLeft" activeCell="A2" sqref="A2"/>
      <selection pane="bottomRight" activeCell="H51" sqref="H51"/>
    </sheetView>
  </sheetViews>
  <sheetFormatPr defaultColWidth="9.109375" defaultRowHeight="14.4" x14ac:dyDescent="0.3"/>
  <cols>
    <col min="1" max="1" width="17.6640625" style="2" customWidth="1"/>
    <col min="2" max="2" width="18.44140625" style="2" customWidth="1"/>
    <col min="3" max="3" width="16" style="2" customWidth="1"/>
    <col min="4" max="8" width="9.109375" style="2"/>
    <col min="9" max="9" width="12.5546875" style="2" customWidth="1"/>
    <col min="10" max="16384" width="9.109375" style="2"/>
  </cols>
  <sheetData>
    <row r="1" spans="1:16" s="1" customFormat="1" ht="159" thickBot="1" x14ac:dyDescent="0.35">
      <c r="A1" s="34" t="s">
        <v>211</v>
      </c>
      <c r="B1" s="26" t="s">
        <v>0</v>
      </c>
      <c r="C1" s="16" t="s">
        <v>201</v>
      </c>
      <c r="D1" s="16" t="s">
        <v>202</v>
      </c>
      <c r="E1" s="16" t="s">
        <v>203</v>
      </c>
      <c r="F1" s="16" t="s">
        <v>204</v>
      </c>
      <c r="G1" s="16" t="s">
        <v>205</v>
      </c>
      <c r="H1" s="16" t="s">
        <v>206</v>
      </c>
      <c r="I1" s="16" t="s">
        <v>207</v>
      </c>
      <c r="J1" s="16" t="s">
        <v>208</v>
      </c>
      <c r="K1" s="16" t="s">
        <v>209</v>
      </c>
      <c r="L1" s="2"/>
      <c r="M1" s="2"/>
      <c r="N1" s="2"/>
      <c r="O1" s="2"/>
      <c r="P1" s="2"/>
    </row>
    <row r="2" spans="1:16" ht="15" thickBot="1" x14ac:dyDescent="0.35">
      <c r="A2" s="24" t="s">
        <v>199</v>
      </c>
      <c r="B2" s="24" t="s">
        <v>9</v>
      </c>
      <c r="C2" s="37">
        <v>139.4</v>
      </c>
      <c r="D2" s="38">
        <v>6.61</v>
      </c>
      <c r="E2" s="38">
        <v>0.72299999999999998</v>
      </c>
      <c r="F2" s="38">
        <v>2.1829999999999998</v>
      </c>
      <c r="G2" s="38">
        <v>144.601</v>
      </c>
      <c r="H2" s="38">
        <v>105.361</v>
      </c>
      <c r="I2" s="38">
        <v>20.356000000000002</v>
      </c>
      <c r="J2" s="38">
        <v>77</v>
      </c>
      <c r="K2" s="47"/>
    </row>
    <row r="3" spans="1:16" ht="15" thickBot="1" x14ac:dyDescent="0.35">
      <c r="A3" s="5" t="s">
        <v>199</v>
      </c>
      <c r="B3" s="5" t="s">
        <v>10</v>
      </c>
      <c r="C3" s="39">
        <v>133.9</v>
      </c>
      <c r="D3" s="40">
        <v>5.77</v>
      </c>
      <c r="E3" s="40">
        <v>0.82</v>
      </c>
      <c r="F3" s="40">
        <v>1.677</v>
      </c>
      <c r="G3" s="40">
        <v>58.487000000000002</v>
      </c>
      <c r="H3" s="40">
        <v>41.405000000000001</v>
      </c>
      <c r="I3" s="40">
        <v>48.29</v>
      </c>
      <c r="J3" s="40">
        <v>76</v>
      </c>
      <c r="K3" s="40">
        <v>51.588000000000001</v>
      </c>
    </row>
    <row r="4" spans="1:16" ht="15" thickBot="1" x14ac:dyDescent="0.35">
      <c r="A4" s="5" t="s">
        <v>199</v>
      </c>
      <c r="B4" s="5" t="s">
        <v>13</v>
      </c>
      <c r="C4" s="39">
        <v>93.2</v>
      </c>
      <c r="D4" s="40">
        <v>6.01</v>
      </c>
      <c r="E4" s="40">
        <v>0.81200000000000006</v>
      </c>
      <c r="F4" s="40">
        <v>1.5660000000000001</v>
      </c>
      <c r="G4" s="40">
        <v>54.514000000000003</v>
      </c>
      <c r="H4" s="40">
        <v>51.685000000000002</v>
      </c>
      <c r="I4" s="40">
        <v>33.81</v>
      </c>
      <c r="J4" s="40">
        <v>76</v>
      </c>
      <c r="K4" s="40">
        <v>67.840999999999994</v>
      </c>
    </row>
    <row r="5" spans="1:16" ht="15" thickBot="1" x14ac:dyDescent="0.35">
      <c r="A5" s="5" t="s">
        <v>199</v>
      </c>
      <c r="B5" s="5" t="s">
        <v>30</v>
      </c>
      <c r="C5" s="39">
        <v>75.5</v>
      </c>
      <c r="D5" s="40">
        <v>9.48</v>
      </c>
      <c r="E5" s="40">
        <v>0.72799999999999998</v>
      </c>
      <c r="F5" s="40">
        <v>1.3080000000000001</v>
      </c>
      <c r="G5" s="40">
        <v>58.058999999999997</v>
      </c>
      <c r="H5" s="40">
        <v>57.323</v>
      </c>
      <c r="I5" s="40">
        <v>34.274999999999999</v>
      </c>
      <c r="J5" s="40">
        <v>77</v>
      </c>
      <c r="K5" s="41"/>
    </row>
    <row r="6" spans="1:16" ht="15" thickBot="1" x14ac:dyDescent="0.35">
      <c r="A6" s="5" t="s">
        <v>199</v>
      </c>
      <c r="B6" s="5" t="s">
        <v>32</v>
      </c>
      <c r="C6" s="39"/>
      <c r="D6" s="40">
        <v>11.51</v>
      </c>
      <c r="E6" s="40">
        <v>0.69599999999999995</v>
      </c>
      <c r="F6" s="40">
        <v>0.315</v>
      </c>
      <c r="G6" s="40">
        <v>66.433000000000007</v>
      </c>
      <c r="H6" s="40">
        <v>27.526</v>
      </c>
      <c r="I6" s="40">
        <v>16.882999999999999</v>
      </c>
      <c r="J6" s="40">
        <v>67</v>
      </c>
      <c r="K6" s="41"/>
    </row>
    <row r="7" spans="1:16" ht="15" thickBot="1" x14ac:dyDescent="0.35">
      <c r="A7" s="5" t="s">
        <v>199</v>
      </c>
      <c r="B7" s="5" t="s">
        <v>38</v>
      </c>
      <c r="C7" s="39"/>
      <c r="D7" s="40">
        <v>15.44</v>
      </c>
      <c r="E7" s="40">
        <v>0.50800000000000001</v>
      </c>
      <c r="F7" s="40">
        <v>0.192</v>
      </c>
      <c r="G7" s="40">
        <v>11.819000000000001</v>
      </c>
      <c r="H7" s="40">
        <v>24.550999999999998</v>
      </c>
      <c r="I7" s="40">
        <v>24.721</v>
      </c>
      <c r="J7" s="40">
        <v>39</v>
      </c>
      <c r="K7" s="41"/>
    </row>
    <row r="8" spans="1:16" ht="15" thickBot="1" x14ac:dyDescent="0.35">
      <c r="A8" s="5" t="s">
        <v>199</v>
      </c>
      <c r="B8" s="5" t="s">
        <v>44</v>
      </c>
      <c r="C8" s="39"/>
      <c r="D8" s="40">
        <v>2.94</v>
      </c>
      <c r="E8" s="40">
        <v>0.73699999999999999</v>
      </c>
      <c r="F8" s="40">
        <v>0.68799999999999994</v>
      </c>
      <c r="G8" s="40">
        <v>51.837000000000003</v>
      </c>
      <c r="H8" s="40">
        <v>31.667999999999999</v>
      </c>
      <c r="I8" s="40">
        <v>30.437999999999999</v>
      </c>
      <c r="J8" s="40">
        <v>54</v>
      </c>
      <c r="K8" s="40">
        <v>58.892000000000003</v>
      </c>
    </row>
    <row r="9" spans="1:16" ht="15" thickBot="1" x14ac:dyDescent="0.35">
      <c r="A9" s="5" t="s">
        <v>199</v>
      </c>
      <c r="B9" s="5" t="s">
        <v>48</v>
      </c>
      <c r="C9" s="39">
        <v>56.7</v>
      </c>
      <c r="D9" s="40">
        <v>5.66</v>
      </c>
      <c r="E9" s="40">
        <v>0.94899999999999995</v>
      </c>
      <c r="F9" s="40">
        <v>1.395</v>
      </c>
      <c r="G9" s="40">
        <v>124.25</v>
      </c>
      <c r="H9" s="40">
        <v>57.274999999999999</v>
      </c>
      <c r="I9" s="40">
        <v>50.417000000000002</v>
      </c>
      <c r="J9" s="40">
        <v>88</v>
      </c>
      <c r="K9" s="40">
        <v>51.704000000000001</v>
      </c>
    </row>
    <row r="10" spans="1:16" ht="15" thickBot="1" x14ac:dyDescent="0.35">
      <c r="A10" s="5" t="s">
        <v>199</v>
      </c>
      <c r="B10" s="5" t="s">
        <v>55</v>
      </c>
      <c r="C10" s="39">
        <v>89</v>
      </c>
      <c r="D10" s="40">
        <v>6.46</v>
      </c>
      <c r="E10" s="40">
        <v>0.67</v>
      </c>
      <c r="F10" s="40">
        <v>0.66300000000000003</v>
      </c>
      <c r="G10" s="40">
        <v>186.602</v>
      </c>
      <c r="H10" s="40">
        <v>40.459000000000003</v>
      </c>
      <c r="I10" s="40">
        <v>29.07</v>
      </c>
      <c r="J10" s="40">
        <v>75</v>
      </c>
      <c r="K10" s="40">
        <v>66.525000000000006</v>
      </c>
    </row>
    <row r="11" spans="1:16" ht="15" thickBot="1" x14ac:dyDescent="0.35">
      <c r="A11" s="5" t="s">
        <v>199</v>
      </c>
      <c r="B11" s="5" t="s">
        <v>57</v>
      </c>
      <c r="C11" s="39">
        <v>78.3</v>
      </c>
      <c r="D11" s="40">
        <v>7.83</v>
      </c>
      <c r="E11" s="40">
        <v>0.874</v>
      </c>
      <c r="F11" s="40">
        <v>0.90600000000000003</v>
      </c>
      <c r="G11" s="40">
        <v>96.114999999999995</v>
      </c>
      <c r="H11" s="40">
        <v>42.959000000000003</v>
      </c>
      <c r="I11" s="40">
        <v>35.295000000000002</v>
      </c>
      <c r="J11" s="40">
        <v>85</v>
      </c>
      <c r="K11" s="40">
        <v>55.031999999999996</v>
      </c>
    </row>
    <row r="12" spans="1:16" ht="15" thickBot="1" x14ac:dyDescent="0.35">
      <c r="A12" s="5" t="s">
        <v>199</v>
      </c>
      <c r="B12" s="5" t="s">
        <v>59</v>
      </c>
      <c r="C12" s="39">
        <v>89.1</v>
      </c>
      <c r="D12" s="40">
        <v>8.6199999999999992</v>
      </c>
      <c r="E12" s="40">
        <v>0.79</v>
      </c>
      <c r="F12" s="40">
        <v>1.7190000000000001</v>
      </c>
      <c r="G12" s="40">
        <v>26.481999999999999</v>
      </c>
      <c r="H12" s="40">
        <v>42.076000000000001</v>
      </c>
      <c r="I12" s="40">
        <v>55.4</v>
      </c>
      <c r="J12" s="40">
        <v>69</v>
      </c>
      <c r="K12" s="40">
        <v>55.701999999999998</v>
      </c>
    </row>
    <row r="13" spans="1:16" ht="15" thickBot="1" x14ac:dyDescent="0.35">
      <c r="A13" s="5" t="s">
        <v>199</v>
      </c>
      <c r="B13" s="5" t="s">
        <v>45</v>
      </c>
      <c r="C13" s="39">
        <v>91.8</v>
      </c>
      <c r="D13" s="40">
        <v>4.3099999999999996</v>
      </c>
      <c r="E13" s="40">
        <v>0.85</v>
      </c>
      <c r="F13" s="40">
        <v>1.5529999999999999</v>
      </c>
      <c r="G13" s="40">
        <v>34.497</v>
      </c>
      <c r="H13" s="40">
        <v>37.131999999999998</v>
      </c>
      <c r="I13" s="40">
        <v>41.003</v>
      </c>
      <c r="J13" s="40">
        <v>80</v>
      </c>
      <c r="K13" s="40">
        <v>52.338000000000001</v>
      </c>
    </row>
    <row r="14" spans="1:16" ht="15" thickBot="1" x14ac:dyDescent="0.35">
      <c r="A14" s="5" t="s">
        <v>199</v>
      </c>
      <c r="B14" s="5" t="s">
        <v>69</v>
      </c>
      <c r="C14" s="39">
        <v>164.4</v>
      </c>
      <c r="D14" s="40">
        <v>16.850000000000001</v>
      </c>
      <c r="E14" s="40">
        <v>0.55000000000000004</v>
      </c>
      <c r="F14" s="40">
        <v>0.89400000000000002</v>
      </c>
      <c r="G14" s="40">
        <v>102.473</v>
      </c>
      <c r="H14" s="40">
        <v>50.555999999999997</v>
      </c>
      <c r="I14" s="40">
        <v>46.902999999999999</v>
      </c>
      <c r="J14" s="40">
        <v>50</v>
      </c>
      <c r="K14" s="40">
        <v>39.057000000000002</v>
      </c>
    </row>
    <row r="15" spans="1:16" ht="15" thickBot="1" x14ac:dyDescent="0.35">
      <c r="A15" s="5" t="s">
        <v>199</v>
      </c>
      <c r="B15" s="5" t="s">
        <v>76</v>
      </c>
      <c r="C15" s="39">
        <v>131.4</v>
      </c>
      <c r="D15" s="40">
        <v>4.3499999999999996</v>
      </c>
      <c r="E15" s="40">
        <v>0.63700000000000001</v>
      </c>
      <c r="F15" s="40">
        <v>0.38400000000000001</v>
      </c>
      <c r="G15" s="40">
        <v>38.170999999999999</v>
      </c>
      <c r="H15" s="40">
        <v>32.756</v>
      </c>
      <c r="I15" s="40">
        <v>35.115000000000002</v>
      </c>
      <c r="J15" s="40">
        <v>44</v>
      </c>
      <c r="K15" s="40">
        <v>69.097999999999999</v>
      </c>
    </row>
    <row r="16" spans="1:16" ht="15" thickBot="1" x14ac:dyDescent="0.35">
      <c r="A16" s="5" t="s">
        <v>199</v>
      </c>
      <c r="B16" s="5" t="s">
        <v>82</v>
      </c>
      <c r="C16" s="48"/>
      <c r="D16" s="40">
        <v>5.01</v>
      </c>
      <c r="E16" s="40"/>
      <c r="F16" s="40">
        <v>1.794</v>
      </c>
      <c r="G16" s="40">
        <v>344.94499999999999</v>
      </c>
      <c r="H16" s="40">
        <v>34.552999999999997</v>
      </c>
      <c r="I16" s="40">
        <v>56.972000000000001</v>
      </c>
      <c r="J16" s="40">
        <v>75</v>
      </c>
      <c r="K16" s="41"/>
    </row>
    <row r="17" spans="1:11" ht="15" thickBot="1" x14ac:dyDescent="0.35">
      <c r="A17" s="5" t="s">
        <v>199</v>
      </c>
      <c r="B17" s="5" t="s">
        <v>79</v>
      </c>
      <c r="C17" s="39">
        <v>165.5</v>
      </c>
      <c r="D17" s="40">
        <v>5.92</v>
      </c>
      <c r="E17" s="40"/>
      <c r="F17" s="40">
        <v>1.4259999999999999</v>
      </c>
      <c r="G17" s="40">
        <v>103.005</v>
      </c>
      <c r="H17" s="40">
        <v>56.972000000000001</v>
      </c>
      <c r="I17" s="40">
        <v>52.668999999999997</v>
      </c>
      <c r="J17" s="40">
        <v>72</v>
      </c>
      <c r="K17" s="40">
        <v>75.665999999999997</v>
      </c>
    </row>
    <row r="18" spans="1:11" ht="15" thickBot="1" x14ac:dyDescent="0.35">
      <c r="A18" s="5" t="s">
        <v>199</v>
      </c>
      <c r="B18" s="5" t="s">
        <v>83</v>
      </c>
      <c r="C18" s="48"/>
      <c r="D18" s="40">
        <v>4.6100000000000003</v>
      </c>
      <c r="E18" s="40"/>
      <c r="F18" s="40">
        <v>0.56899999999999995</v>
      </c>
      <c r="G18" s="40">
        <v>113.783</v>
      </c>
      <c r="H18" s="40">
        <v>60.5</v>
      </c>
      <c r="I18" s="40">
        <v>35.512999999999998</v>
      </c>
      <c r="J18" s="40">
        <v>60</v>
      </c>
      <c r="K18" s="41"/>
    </row>
    <row r="19" spans="1:11" ht="15" thickBot="1" x14ac:dyDescent="0.35">
      <c r="A19" s="5" t="s">
        <v>199</v>
      </c>
      <c r="B19" s="5" t="s">
        <v>84</v>
      </c>
      <c r="C19" s="39">
        <v>175.6</v>
      </c>
      <c r="D19" s="40">
        <v>9.31</v>
      </c>
      <c r="E19" s="40">
        <v>0.57599999999999996</v>
      </c>
      <c r="F19" s="40">
        <v>0.77400000000000002</v>
      </c>
      <c r="G19" s="40">
        <v>38.704000000000001</v>
      </c>
      <c r="H19" s="40">
        <v>37.304000000000002</v>
      </c>
      <c r="I19" s="40">
        <v>51.088000000000001</v>
      </c>
      <c r="J19" s="40">
        <v>53</v>
      </c>
      <c r="K19" s="40">
        <v>50.545999999999999</v>
      </c>
    </row>
    <row r="20" spans="1:11" ht="15" thickBot="1" x14ac:dyDescent="0.35">
      <c r="A20" s="5" t="s">
        <v>199</v>
      </c>
      <c r="B20" s="5" t="s">
        <v>87</v>
      </c>
      <c r="C20" s="39">
        <v>183.5</v>
      </c>
      <c r="D20" s="40">
        <v>2.97</v>
      </c>
      <c r="E20" s="40">
        <v>0.76700000000000002</v>
      </c>
      <c r="F20" s="40">
        <v>1.0329999999999999</v>
      </c>
      <c r="G20" s="40">
        <v>42.037999999999997</v>
      </c>
      <c r="H20" s="40">
        <v>28.315000000000001</v>
      </c>
      <c r="I20" s="40">
        <v>24.079000000000001</v>
      </c>
      <c r="J20" s="40">
        <v>74</v>
      </c>
      <c r="K20" s="41"/>
    </row>
    <row r="21" spans="1:11" ht="15" thickBot="1" x14ac:dyDescent="0.35">
      <c r="A21" s="5" t="s">
        <v>199</v>
      </c>
      <c r="B21" s="5" t="s">
        <v>94</v>
      </c>
      <c r="C21" s="39">
        <v>166</v>
      </c>
      <c r="D21" s="40">
        <v>4.07</v>
      </c>
      <c r="E21" s="40">
        <v>0.60199999999999998</v>
      </c>
      <c r="F21" s="40">
        <v>0.86199999999999999</v>
      </c>
      <c r="G21" s="40">
        <v>39.651000000000003</v>
      </c>
      <c r="H21" s="40">
        <v>30.178000000000001</v>
      </c>
      <c r="I21" s="40">
        <v>49.314999999999998</v>
      </c>
      <c r="J21" s="40">
        <v>61</v>
      </c>
      <c r="K21" s="41"/>
    </row>
    <row r="22" spans="1:11" ht="15" thickBot="1" x14ac:dyDescent="0.35">
      <c r="A22" s="5" t="s">
        <v>199</v>
      </c>
      <c r="B22" s="5" t="s">
        <v>106</v>
      </c>
      <c r="C22" s="39">
        <v>123.5</v>
      </c>
      <c r="D22" s="40">
        <v>8.19</v>
      </c>
      <c r="E22" s="40"/>
      <c r="F22" s="40">
        <v>0.52100000000000002</v>
      </c>
      <c r="G22" s="40">
        <v>114.629</v>
      </c>
      <c r="H22" s="40">
        <v>36.347999999999999</v>
      </c>
      <c r="I22" s="40">
        <v>29.742000000000001</v>
      </c>
      <c r="J22" s="40">
        <v>57</v>
      </c>
      <c r="K22" s="40">
        <v>68.126000000000005</v>
      </c>
    </row>
    <row r="23" spans="1:11" ht="15" thickBot="1" x14ac:dyDescent="0.35">
      <c r="A23" s="5" t="s">
        <v>199</v>
      </c>
      <c r="B23" s="5" t="s">
        <v>104</v>
      </c>
      <c r="C23" s="39">
        <v>140.30000000000001</v>
      </c>
      <c r="D23" s="40">
        <v>8.43</v>
      </c>
      <c r="E23" s="40"/>
      <c r="F23" s="40">
        <v>0.67800000000000005</v>
      </c>
      <c r="G23" s="40">
        <v>94.113</v>
      </c>
      <c r="H23" s="40">
        <v>48.649000000000001</v>
      </c>
      <c r="I23" s="40">
        <v>46.103999999999999</v>
      </c>
      <c r="J23" s="40">
        <v>60</v>
      </c>
      <c r="K23" s="40">
        <v>54.826999999999998</v>
      </c>
    </row>
    <row r="24" spans="1:11" ht="15" thickBot="1" x14ac:dyDescent="0.35">
      <c r="A24" s="5" t="s">
        <v>199</v>
      </c>
      <c r="B24" s="5" t="s">
        <v>105</v>
      </c>
      <c r="C24" s="39">
        <v>118.5</v>
      </c>
      <c r="D24" s="40">
        <v>6.96</v>
      </c>
      <c r="E24" s="40"/>
      <c r="F24" s="40">
        <v>5.5970000000000004</v>
      </c>
      <c r="G24" s="40">
        <v>225.85499999999999</v>
      </c>
      <c r="H24" s="40">
        <v>99.486999999999995</v>
      </c>
      <c r="I24" s="40">
        <v>68.942999999999998</v>
      </c>
      <c r="J24" s="40">
        <v>80</v>
      </c>
      <c r="K24" s="40">
        <v>72.436000000000007</v>
      </c>
    </row>
    <row r="25" spans="1:11" ht="15" thickBot="1" x14ac:dyDescent="0.35">
      <c r="A25" s="5" t="s">
        <v>199</v>
      </c>
      <c r="B25" s="5" t="s">
        <v>112</v>
      </c>
      <c r="C25" s="39">
        <v>199.9</v>
      </c>
      <c r="D25" s="40">
        <v>4.71</v>
      </c>
      <c r="E25" s="40">
        <v>0.498</v>
      </c>
      <c r="F25" s="40">
        <v>0.16700000000000001</v>
      </c>
      <c r="G25" s="40">
        <v>18.071999999999999</v>
      </c>
      <c r="H25" s="40">
        <v>26.81</v>
      </c>
      <c r="I25" s="40">
        <v>30.352</v>
      </c>
      <c r="J25" s="40">
        <v>31</v>
      </c>
      <c r="K25" s="41"/>
    </row>
    <row r="26" spans="1:11" ht="15" thickBot="1" x14ac:dyDescent="0.35">
      <c r="A26" s="5" t="s">
        <v>199</v>
      </c>
      <c r="B26" s="5" t="s">
        <v>129</v>
      </c>
      <c r="C26" s="39">
        <v>79.5</v>
      </c>
      <c r="D26" s="40">
        <v>4.09</v>
      </c>
      <c r="E26" s="40">
        <v>0.81699999999999995</v>
      </c>
      <c r="F26" s="40">
        <v>1.857</v>
      </c>
      <c r="G26" s="40">
        <v>50.843000000000004</v>
      </c>
      <c r="H26" s="40">
        <v>62.585999999999999</v>
      </c>
      <c r="I26" s="40">
        <v>50.093000000000004</v>
      </c>
      <c r="J26" s="40">
        <v>82</v>
      </c>
      <c r="K26" s="40">
        <v>78.013999999999996</v>
      </c>
    </row>
    <row r="27" spans="1:11" ht="15" thickBot="1" x14ac:dyDescent="0.35">
      <c r="A27" s="5" t="s">
        <v>199</v>
      </c>
      <c r="B27" s="5" t="s">
        <v>133</v>
      </c>
      <c r="C27" s="39">
        <v>123</v>
      </c>
      <c r="D27" s="40">
        <v>4.55</v>
      </c>
      <c r="E27" s="40">
        <v>0.753</v>
      </c>
      <c r="F27" s="40">
        <v>0.85299999999999998</v>
      </c>
      <c r="G27" s="40">
        <v>142.696</v>
      </c>
      <c r="H27" s="40">
        <v>94.018000000000001</v>
      </c>
      <c r="I27" s="40">
        <v>33.332999999999998</v>
      </c>
      <c r="J27" s="40">
        <v>88</v>
      </c>
      <c r="K27" s="41"/>
    </row>
    <row r="28" spans="1:11" ht="15" thickBot="1" x14ac:dyDescent="0.35">
      <c r="A28" s="5" t="s">
        <v>199</v>
      </c>
      <c r="B28" s="5" t="s">
        <v>130</v>
      </c>
      <c r="C28" s="39">
        <v>58.9</v>
      </c>
      <c r="D28" s="40">
        <v>4.62</v>
      </c>
      <c r="E28" s="40">
        <v>0.91700000000000004</v>
      </c>
      <c r="F28" s="40">
        <v>2.0059999999999998</v>
      </c>
      <c r="G28" s="40">
        <v>94.19</v>
      </c>
      <c r="H28" s="40">
        <v>42.997999999999998</v>
      </c>
      <c r="I28" s="40">
        <v>67.838999999999999</v>
      </c>
      <c r="J28" s="40">
        <v>84</v>
      </c>
      <c r="K28" s="41"/>
    </row>
    <row r="29" spans="1:11" ht="15" thickBot="1" x14ac:dyDescent="0.35">
      <c r="A29" s="5" t="s">
        <v>199</v>
      </c>
      <c r="B29" s="5" t="s">
        <v>141</v>
      </c>
      <c r="C29" s="39">
        <v>136.19999999999999</v>
      </c>
      <c r="D29" s="40">
        <v>3.55</v>
      </c>
      <c r="E29" s="40">
        <v>0.67700000000000005</v>
      </c>
      <c r="F29" s="40">
        <v>0.41799999999999998</v>
      </c>
      <c r="G29" s="40">
        <v>30.731000000000002</v>
      </c>
      <c r="H29" s="40">
        <v>32.843000000000004</v>
      </c>
      <c r="I29" s="40">
        <v>35.533000000000001</v>
      </c>
      <c r="J29" s="40">
        <v>56</v>
      </c>
      <c r="K29" s="40">
        <v>40.448999999999998</v>
      </c>
    </row>
    <row r="30" spans="1:11" ht="15" thickBot="1" x14ac:dyDescent="0.35">
      <c r="A30" s="5" t="s">
        <v>199</v>
      </c>
      <c r="B30" s="5" t="s">
        <v>143</v>
      </c>
      <c r="C30" s="39"/>
      <c r="D30" s="40">
        <v>7.2</v>
      </c>
      <c r="E30" s="40">
        <v>0.69399999999999995</v>
      </c>
      <c r="F30" s="40">
        <v>0.83199999999999996</v>
      </c>
      <c r="G30" s="40">
        <v>52.917000000000002</v>
      </c>
      <c r="H30" s="40">
        <v>35.518000000000001</v>
      </c>
      <c r="I30" s="40">
        <v>44.456000000000003</v>
      </c>
      <c r="J30" s="40">
        <v>61</v>
      </c>
      <c r="K30" s="40">
        <v>45.841000000000001</v>
      </c>
    </row>
    <row r="31" spans="1:11" ht="15" thickBot="1" x14ac:dyDescent="0.35">
      <c r="A31" s="5" t="s">
        <v>199</v>
      </c>
      <c r="B31" s="5" t="s">
        <v>162</v>
      </c>
      <c r="C31" s="39"/>
      <c r="D31" s="40">
        <v>6.79</v>
      </c>
      <c r="E31" s="41"/>
      <c r="F31" s="40">
        <v>0.61699999999999999</v>
      </c>
      <c r="G31" s="40">
        <v>80.120999999999995</v>
      </c>
      <c r="H31" s="40">
        <v>39.119999999999997</v>
      </c>
      <c r="I31" s="40">
        <v>36.506</v>
      </c>
      <c r="J31" s="40">
        <v>49</v>
      </c>
      <c r="K31" s="40">
        <v>52.95</v>
      </c>
    </row>
    <row r="32" spans="1:11" ht="15" thickBot="1" x14ac:dyDescent="0.35">
      <c r="A32" s="5" t="s">
        <v>199</v>
      </c>
      <c r="B32" s="5" t="s">
        <v>163</v>
      </c>
      <c r="C32" s="39">
        <v>119.7</v>
      </c>
      <c r="D32" s="40">
        <v>5.17</v>
      </c>
      <c r="E32" s="40">
        <v>0.76700000000000002</v>
      </c>
      <c r="F32" s="40">
        <v>0.85799999999999998</v>
      </c>
      <c r="G32" s="40">
        <v>126.157</v>
      </c>
      <c r="H32" s="40">
        <v>29.22</v>
      </c>
      <c r="I32" s="40">
        <v>57.136000000000003</v>
      </c>
      <c r="J32" s="40">
        <v>60</v>
      </c>
      <c r="K32" s="40">
        <v>49.572000000000003</v>
      </c>
    </row>
    <row r="33" spans="1:12" ht="15" thickBot="1" x14ac:dyDescent="0.35">
      <c r="A33" s="5" t="s">
        <v>199</v>
      </c>
      <c r="B33" s="5" t="s">
        <v>54</v>
      </c>
      <c r="C33" s="39">
        <v>143.19999999999999</v>
      </c>
      <c r="D33" s="40">
        <v>15.67</v>
      </c>
      <c r="E33" s="40">
        <v>0.74199999999999999</v>
      </c>
      <c r="F33" s="40">
        <v>1.42</v>
      </c>
      <c r="G33" s="40">
        <v>37.201000000000001</v>
      </c>
      <c r="H33" s="40">
        <v>45.03</v>
      </c>
      <c r="I33" s="40">
        <v>46.093000000000004</v>
      </c>
      <c r="J33" s="40">
        <v>62</v>
      </c>
      <c r="K33" s="40">
        <v>54.539000000000001</v>
      </c>
    </row>
    <row r="34" spans="1:12" ht="15" thickBot="1" x14ac:dyDescent="0.35">
      <c r="A34" s="5" t="s">
        <v>199</v>
      </c>
      <c r="B34" s="5" t="s">
        <v>164</v>
      </c>
      <c r="C34" s="39">
        <v>49.2</v>
      </c>
      <c r="D34" s="40">
        <v>8.4499999999999993</v>
      </c>
      <c r="E34" s="40">
        <v>0.76600000000000001</v>
      </c>
      <c r="F34" s="40">
        <v>1.157</v>
      </c>
      <c r="G34" s="40">
        <v>63.332000000000001</v>
      </c>
      <c r="H34" s="40">
        <v>36.148000000000003</v>
      </c>
      <c r="I34" s="40">
        <v>32.078000000000003</v>
      </c>
      <c r="J34" s="40">
        <v>85</v>
      </c>
      <c r="K34" s="40">
        <v>55.972999999999999</v>
      </c>
    </row>
    <row r="35" spans="1:12" ht="15" thickBot="1" x14ac:dyDescent="0.35">
      <c r="A35" s="5" t="s">
        <v>199</v>
      </c>
      <c r="B35" s="5" t="s">
        <v>31</v>
      </c>
      <c r="C35" s="48"/>
      <c r="D35" s="40">
        <v>4.9400000000000004</v>
      </c>
      <c r="E35" s="41"/>
      <c r="F35" s="40">
        <v>2.4009999999999998</v>
      </c>
      <c r="G35" s="40">
        <v>58.308</v>
      </c>
      <c r="H35" s="40">
        <v>43.343000000000004</v>
      </c>
      <c r="I35" s="40">
        <v>69.075000000000003</v>
      </c>
      <c r="J35" s="40">
        <v>85</v>
      </c>
      <c r="K35" s="40">
        <v>83.313000000000002</v>
      </c>
    </row>
    <row r="36" spans="1:12" ht="15" thickBot="1" x14ac:dyDescent="0.35">
      <c r="A36" s="5" t="s">
        <v>199</v>
      </c>
      <c r="B36" s="5" t="s">
        <v>177</v>
      </c>
      <c r="C36" s="39">
        <v>237.5</v>
      </c>
      <c r="D36" s="40">
        <v>13.92</v>
      </c>
      <c r="E36" s="40">
        <v>0.38800000000000001</v>
      </c>
      <c r="F36" s="40">
        <v>0.19900000000000001</v>
      </c>
      <c r="G36" s="40">
        <v>28.722000000000001</v>
      </c>
      <c r="H36" s="40">
        <v>25.488</v>
      </c>
      <c r="I36" s="40">
        <v>23.61</v>
      </c>
      <c r="J36" s="40">
        <v>40</v>
      </c>
      <c r="K36" s="41"/>
    </row>
    <row r="37" spans="1:12" ht="15" thickBot="1" x14ac:dyDescent="0.35">
      <c r="A37" s="5" t="s">
        <v>199</v>
      </c>
      <c r="B37" s="5" t="s">
        <v>62</v>
      </c>
      <c r="C37" s="39">
        <v>108.6</v>
      </c>
      <c r="D37" s="40">
        <v>4.34</v>
      </c>
      <c r="E37" s="40">
        <v>0.65200000000000002</v>
      </c>
      <c r="F37" s="40">
        <v>1.5429999999999999</v>
      </c>
      <c r="G37" s="40">
        <v>53.918999999999997</v>
      </c>
      <c r="H37" s="40">
        <v>37.965000000000003</v>
      </c>
      <c r="I37" s="40">
        <v>47.396999999999998</v>
      </c>
      <c r="J37" s="40">
        <v>77</v>
      </c>
      <c r="K37" s="40">
        <v>100</v>
      </c>
    </row>
    <row r="38" spans="1:12" ht="15" thickBot="1" x14ac:dyDescent="0.35">
      <c r="A38" s="7" t="s">
        <v>199</v>
      </c>
      <c r="B38" s="23" t="s">
        <v>183</v>
      </c>
      <c r="C38" s="39">
        <v>105.4</v>
      </c>
      <c r="D38" s="40">
        <v>8.31</v>
      </c>
      <c r="E38" s="40">
        <v>0.56399999999999995</v>
      </c>
      <c r="F38" s="40">
        <v>1.1439999999999999</v>
      </c>
      <c r="G38" s="40">
        <v>51.036000000000001</v>
      </c>
      <c r="H38" s="40">
        <v>53.969000000000001</v>
      </c>
      <c r="I38" s="40">
        <v>22.074999999999999</v>
      </c>
      <c r="J38" s="40">
        <v>67</v>
      </c>
      <c r="K38" s="40">
        <v>43.212000000000003</v>
      </c>
    </row>
    <row r="39" spans="1:12" x14ac:dyDescent="0.3">
      <c r="B39" s="28" t="s">
        <v>265</v>
      </c>
      <c r="C39" s="4">
        <v>37</v>
      </c>
      <c r="D39" s="4">
        <v>37</v>
      </c>
      <c r="E39" s="4">
        <v>37</v>
      </c>
      <c r="F39" s="4">
        <v>37</v>
      </c>
      <c r="G39" s="4">
        <v>37</v>
      </c>
      <c r="H39" s="4">
        <v>37</v>
      </c>
      <c r="I39" s="4">
        <v>37</v>
      </c>
      <c r="J39" s="4">
        <v>37</v>
      </c>
      <c r="K39" s="4">
        <v>37</v>
      </c>
    </row>
    <row r="40" spans="1:12" x14ac:dyDescent="0.3">
      <c r="B40" s="28" t="s">
        <v>273</v>
      </c>
      <c r="C40" s="4">
        <v>8</v>
      </c>
      <c r="D40" s="4">
        <v>0</v>
      </c>
      <c r="E40" s="4">
        <v>8</v>
      </c>
      <c r="F40" s="4">
        <v>0</v>
      </c>
      <c r="G40" s="4">
        <v>0</v>
      </c>
      <c r="H40" s="4">
        <v>0</v>
      </c>
      <c r="I40" s="4">
        <v>0</v>
      </c>
      <c r="J40" s="4">
        <v>0</v>
      </c>
      <c r="K40" s="4">
        <v>12</v>
      </c>
      <c r="L40" s="36"/>
    </row>
    <row r="41" spans="1:12" x14ac:dyDescent="0.3">
      <c r="B41" s="28" t="s">
        <v>266</v>
      </c>
      <c r="C41" s="32">
        <f>(C39-C40)*100/C39</f>
        <v>78.378378378378372</v>
      </c>
      <c r="D41" s="32">
        <f t="shared" ref="D41:K41" si="0">(D39-D40)*100/D39</f>
        <v>100</v>
      </c>
      <c r="E41" s="32">
        <f t="shared" si="0"/>
        <v>78.378378378378372</v>
      </c>
      <c r="F41" s="32">
        <f t="shared" si="0"/>
        <v>100</v>
      </c>
      <c r="G41" s="32">
        <f t="shared" si="0"/>
        <v>100</v>
      </c>
      <c r="H41" s="32">
        <f t="shared" si="0"/>
        <v>100</v>
      </c>
      <c r="I41" s="32">
        <f t="shared" si="0"/>
        <v>100</v>
      </c>
      <c r="J41" s="32">
        <f t="shared" si="0"/>
        <v>100</v>
      </c>
      <c r="K41" s="32">
        <f t="shared" si="0"/>
        <v>67.567567567567565</v>
      </c>
      <c r="L41" s="36"/>
    </row>
    <row r="42" spans="1:12" x14ac:dyDescent="0.3">
      <c r="B42" s="28" t="s">
        <v>267</v>
      </c>
      <c r="C42" s="32">
        <f t="shared" ref="C42:K42" si="1">AVERAGE(C2:C38)</f>
        <v>123.33448275862067</v>
      </c>
      <c r="D42" s="32">
        <f t="shared" si="1"/>
        <v>7.1248648648648638</v>
      </c>
      <c r="E42" s="32">
        <f t="shared" si="1"/>
        <v>0.70772413793103461</v>
      </c>
      <c r="F42" s="32">
        <f t="shared" si="1"/>
        <v>1.1937567567567562</v>
      </c>
      <c r="G42" s="32">
        <f t="shared" si="1"/>
        <v>82.683999999999997</v>
      </c>
      <c r="H42" s="32">
        <f t="shared" si="1"/>
        <v>45.407945945945947</v>
      </c>
      <c r="I42" s="32">
        <f t="shared" si="1"/>
        <v>40.86424324324323</v>
      </c>
      <c r="J42" s="32">
        <f t="shared" si="1"/>
        <v>66.918918918918919</v>
      </c>
      <c r="K42" s="32">
        <f t="shared" si="1"/>
        <v>59.729640000000011</v>
      </c>
      <c r="L42" s="36"/>
    </row>
    <row r="43" spans="1:12" x14ac:dyDescent="0.3">
      <c r="B43" s="28" t="s">
        <v>268</v>
      </c>
      <c r="C43" s="32">
        <f t="shared" ref="C43:K43" si="2">_xlfn.STDEV.S(C2:C38)</f>
        <v>45.106804015280389</v>
      </c>
      <c r="D43" s="32">
        <f t="shared" si="2"/>
        <v>3.5603071197281273</v>
      </c>
      <c r="E43" s="32">
        <f t="shared" si="2"/>
        <v>0.13068498015995841</v>
      </c>
      <c r="F43" s="32">
        <f t="shared" si="2"/>
        <v>0.94643419696732778</v>
      </c>
      <c r="G43" s="32">
        <f t="shared" si="2"/>
        <v>64.988859425631105</v>
      </c>
      <c r="H43" s="32">
        <f t="shared" si="2"/>
        <v>19.323056532929108</v>
      </c>
      <c r="I43" s="32">
        <f t="shared" si="2"/>
        <v>13.72261054975697</v>
      </c>
      <c r="J43" s="32">
        <f t="shared" si="2"/>
        <v>15.050615303734951</v>
      </c>
      <c r="K43" s="32">
        <f t="shared" si="2"/>
        <v>14.412919536767424</v>
      </c>
    </row>
    <row r="44" spans="1:12" x14ac:dyDescent="0.3">
      <c r="B44" s="28" t="s">
        <v>269</v>
      </c>
      <c r="C44" s="32">
        <f t="shared" ref="C44:K44" si="3">C43*100/C42</f>
        <v>36.57274349101494</v>
      </c>
      <c r="D44" s="32">
        <f t="shared" si="3"/>
        <v>49.970170484007561</v>
      </c>
      <c r="E44" s="32">
        <f t="shared" si="3"/>
        <v>18.465525358793574</v>
      </c>
      <c r="F44" s="32">
        <f t="shared" si="3"/>
        <v>79.28199707439866</v>
      </c>
      <c r="G44" s="32">
        <f t="shared" si="3"/>
        <v>78.599075305538079</v>
      </c>
      <c r="H44" s="32">
        <f t="shared" si="3"/>
        <v>42.55435063266561</v>
      </c>
      <c r="I44" s="32">
        <f t="shared" si="3"/>
        <v>33.580973145822199</v>
      </c>
      <c r="J44" s="32">
        <f t="shared" si="3"/>
        <v>22.490822545969031</v>
      </c>
      <c r="K44" s="32">
        <f t="shared" si="3"/>
        <v>24.130263528739537</v>
      </c>
    </row>
    <row r="45" spans="1:12" x14ac:dyDescent="0.3">
      <c r="B45" s="51" t="s">
        <v>264</v>
      </c>
      <c r="C45" s="52">
        <v>123.33</v>
      </c>
      <c r="D45" s="52">
        <v>8.01</v>
      </c>
      <c r="E45" s="52">
        <v>0.59</v>
      </c>
      <c r="F45" s="52">
        <v>0.71</v>
      </c>
      <c r="G45" s="52">
        <v>87.74</v>
      </c>
      <c r="H45" s="52">
        <v>29.49</v>
      </c>
      <c r="I45" s="52">
        <v>40.86</v>
      </c>
      <c r="J45" s="52">
        <v>43.07</v>
      </c>
      <c r="K45" s="52">
        <v>62.19</v>
      </c>
    </row>
    <row r="46" spans="1:12" x14ac:dyDescent="0.3">
      <c r="B46" s="13" t="s">
        <v>270</v>
      </c>
      <c r="C46" s="57">
        <f>C45/C42*100</f>
        <v>99.996365364721683</v>
      </c>
      <c r="D46" s="57">
        <f>D45/D42*100</f>
        <v>112.42318488733784</v>
      </c>
      <c r="E46" s="57">
        <f>E42/E45*100</f>
        <v>119.95324371712452</v>
      </c>
      <c r="F46" s="57">
        <f>F45/F42*100</f>
        <v>59.476103149267615</v>
      </c>
      <c r="G46" s="57">
        <f>G45/G42*100</f>
        <v>106.11484688694306</v>
      </c>
      <c r="H46" s="57">
        <f>H45/H42*100</f>
        <v>64.944580481806369</v>
      </c>
      <c r="I46" s="57">
        <f>I42/I45*100</f>
        <v>100.01038483417335</v>
      </c>
      <c r="J46" s="57">
        <f>J42/J45*100</f>
        <v>155.37246092156701</v>
      </c>
      <c r="K46" s="57">
        <f>K45/K42*100</f>
        <v>104.11916093919199</v>
      </c>
    </row>
    <row r="47" spans="1:12" x14ac:dyDescent="0.3">
      <c r="C47" s="14" t="s">
        <v>212</v>
      </c>
      <c r="D47" s="14" t="s">
        <v>212</v>
      </c>
      <c r="E47" s="14" t="s">
        <v>213</v>
      </c>
      <c r="F47" s="14" t="s">
        <v>212</v>
      </c>
      <c r="G47" s="14" t="s">
        <v>212</v>
      </c>
      <c r="H47" s="14" t="s">
        <v>212</v>
      </c>
      <c r="I47" s="14" t="s">
        <v>213</v>
      </c>
      <c r="J47" s="14" t="s">
        <v>213</v>
      </c>
      <c r="K47" s="14" t="s">
        <v>212</v>
      </c>
    </row>
  </sheetData>
  <autoFilter ref="A1:C38"/>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E20" sqref="E20"/>
    </sheetView>
  </sheetViews>
  <sheetFormatPr defaultRowHeight="14.4" x14ac:dyDescent="0.3"/>
  <cols>
    <col min="1" max="1" width="69" bestFit="1" customWidth="1"/>
    <col min="2" max="2" width="10.5546875" bestFit="1" customWidth="1"/>
    <col min="3" max="3" width="9" bestFit="1" customWidth="1"/>
    <col min="4" max="4" width="11" customWidth="1"/>
    <col min="5" max="5" width="11.33203125" customWidth="1"/>
    <col min="6" max="6" width="15" customWidth="1"/>
    <col min="7" max="7" width="11.88671875" customWidth="1"/>
    <col min="8" max="8" width="25.88671875" bestFit="1" customWidth="1"/>
    <col min="9" max="9" width="75" bestFit="1" customWidth="1"/>
    <col min="10" max="10" width="25.6640625" bestFit="1" customWidth="1"/>
    <col min="11" max="11" width="255.6640625" bestFit="1" customWidth="1"/>
  </cols>
  <sheetData>
    <row r="1" spans="1:12" ht="43.2" x14ac:dyDescent="0.3">
      <c r="A1" s="58" t="s">
        <v>214</v>
      </c>
      <c r="B1" s="58" t="s">
        <v>215</v>
      </c>
      <c r="C1" s="58" t="s">
        <v>216</v>
      </c>
      <c r="D1" s="58" t="s">
        <v>217</v>
      </c>
      <c r="E1" s="58" t="s">
        <v>218</v>
      </c>
      <c r="F1" s="58" t="s">
        <v>219</v>
      </c>
      <c r="G1" s="58" t="s">
        <v>220</v>
      </c>
      <c r="H1" s="58" t="s">
        <v>221</v>
      </c>
      <c r="I1" s="58" t="s">
        <v>222</v>
      </c>
      <c r="J1" s="58" t="s">
        <v>223</v>
      </c>
      <c r="K1" s="58" t="s">
        <v>224</v>
      </c>
      <c r="L1" s="58" t="s">
        <v>225</v>
      </c>
    </row>
    <row r="2" spans="1:12" x14ac:dyDescent="0.3">
      <c r="A2" s="2" t="s">
        <v>201</v>
      </c>
      <c r="B2" s="2" t="s">
        <v>227</v>
      </c>
      <c r="C2" s="2">
        <v>2015</v>
      </c>
      <c r="D2" s="2">
        <v>0</v>
      </c>
      <c r="E2" s="2">
        <v>90</v>
      </c>
      <c r="F2" s="2">
        <v>180</v>
      </c>
      <c r="G2" s="2">
        <v>245</v>
      </c>
      <c r="H2" s="2" t="s">
        <v>228</v>
      </c>
      <c r="I2" s="2" t="s">
        <v>229</v>
      </c>
      <c r="J2" s="2" t="s">
        <v>230</v>
      </c>
      <c r="K2" s="2" t="s">
        <v>231</v>
      </c>
      <c r="L2" s="2" t="s">
        <v>226</v>
      </c>
    </row>
    <row r="3" spans="1:12" x14ac:dyDescent="0.3">
      <c r="A3" s="2" t="s">
        <v>202</v>
      </c>
      <c r="B3" s="2" t="s">
        <v>232</v>
      </c>
      <c r="C3" s="2">
        <v>2020</v>
      </c>
      <c r="D3" s="2">
        <v>0.5</v>
      </c>
      <c r="E3" s="2">
        <v>5</v>
      </c>
      <c r="F3" s="2">
        <v>10</v>
      </c>
      <c r="G3" s="2">
        <v>25.9</v>
      </c>
      <c r="H3" s="2" t="s">
        <v>233</v>
      </c>
      <c r="I3" s="2" t="s">
        <v>234</v>
      </c>
      <c r="J3" s="2" t="s">
        <v>235</v>
      </c>
      <c r="K3" s="2" t="s">
        <v>236</v>
      </c>
      <c r="L3" s="2" t="s">
        <v>226</v>
      </c>
    </row>
    <row r="4" spans="1:12" x14ac:dyDescent="0.3">
      <c r="A4" s="2" t="s">
        <v>203</v>
      </c>
      <c r="B4" s="2" t="s">
        <v>232</v>
      </c>
      <c r="C4" s="2">
        <v>2020</v>
      </c>
      <c r="D4" s="2">
        <v>0.85</v>
      </c>
      <c r="E4" s="2">
        <v>0.7</v>
      </c>
      <c r="F4" s="2">
        <v>0.5</v>
      </c>
      <c r="G4" s="2">
        <v>0.3</v>
      </c>
      <c r="H4" s="2" t="s">
        <v>233</v>
      </c>
      <c r="I4" s="2" t="s">
        <v>237</v>
      </c>
      <c r="J4" s="2" t="s">
        <v>238</v>
      </c>
      <c r="K4" s="2" t="s">
        <v>239</v>
      </c>
      <c r="L4" s="2" t="s">
        <v>226</v>
      </c>
    </row>
    <row r="5" spans="1:12" x14ac:dyDescent="0.3">
      <c r="A5" s="2" t="s">
        <v>204</v>
      </c>
      <c r="B5" s="2" t="s">
        <v>240</v>
      </c>
      <c r="C5" s="2">
        <v>2015</v>
      </c>
      <c r="D5" s="2">
        <v>0</v>
      </c>
      <c r="E5" s="2">
        <v>1</v>
      </c>
      <c r="F5" s="2">
        <v>2.5</v>
      </c>
      <c r="G5" s="2">
        <v>6</v>
      </c>
      <c r="H5" s="2" t="s">
        <v>228</v>
      </c>
      <c r="I5" s="2" t="s">
        <v>241</v>
      </c>
      <c r="J5" s="2" t="s">
        <v>242</v>
      </c>
      <c r="K5" s="2" t="s">
        <v>243</v>
      </c>
      <c r="L5" s="2" t="s">
        <v>226</v>
      </c>
    </row>
    <row r="6" spans="1:12" x14ac:dyDescent="0.3">
      <c r="A6" s="2" t="s">
        <v>205</v>
      </c>
      <c r="B6" s="2" t="s">
        <v>227</v>
      </c>
      <c r="C6" s="2">
        <v>2012</v>
      </c>
      <c r="D6" s="2">
        <v>0</v>
      </c>
      <c r="E6" s="2">
        <v>30</v>
      </c>
      <c r="F6" s="2">
        <v>100</v>
      </c>
      <c r="G6" s="2">
        <v>525</v>
      </c>
      <c r="H6" s="2" t="s">
        <v>233</v>
      </c>
      <c r="I6" s="2" t="s">
        <v>244</v>
      </c>
      <c r="J6" s="2" t="s">
        <v>245</v>
      </c>
      <c r="K6" s="2" t="s">
        <v>246</v>
      </c>
      <c r="L6" s="2" t="s">
        <v>226</v>
      </c>
    </row>
    <row r="7" spans="1:12" x14ac:dyDescent="0.3">
      <c r="A7" s="2" t="s">
        <v>206</v>
      </c>
      <c r="B7" s="2" t="s">
        <v>227</v>
      </c>
      <c r="C7" s="2">
        <v>2010</v>
      </c>
      <c r="D7" s="2">
        <v>2</v>
      </c>
      <c r="E7" s="2">
        <v>20</v>
      </c>
      <c r="F7" s="2">
        <v>50</v>
      </c>
      <c r="G7" s="2">
        <v>100</v>
      </c>
      <c r="H7" s="2" t="s">
        <v>233</v>
      </c>
      <c r="I7" s="2" t="s">
        <v>247</v>
      </c>
      <c r="J7" s="2" t="s">
        <v>248</v>
      </c>
      <c r="K7" s="2" t="s">
        <v>249</v>
      </c>
      <c r="L7" s="2" t="s">
        <v>226</v>
      </c>
    </row>
    <row r="8" spans="1:12" x14ac:dyDescent="0.3">
      <c r="A8" s="2" t="s">
        <v>207</v>
      </c>
      <c r="B8" s="2" t="s">
        <v>250</v>
      </c>
      <c r="C8" s="2">
        <v>2018</v>
      </c>
      <c r="D8" s="2">
        <v>100</v>
      </c>
      <c r="E8" s="2">
        <v>70</v>
      </c>
      <c r="F8" s="2">
        <v>30</v>
      </c>
      <c r="G8" s="2">
        <v>0</v>
      </c>
      <c r="H8" s="2" t="s">
        <v>228</v>
      </c>
      <c r="I8" s="2" t="s">
        <v>251</v>
      </c>
      <c r="J8" s="2" t="s">
        <v>230</v>
      </c>
      <c r="K8" s="2" t="s">
        <v>252</v>
      </c>
      <c r="L8" s="2" t="s">
        <v>226</v>
      </c>
    </row>
    <row r="9" spans="1:12" x14ac:dyDescent="0.3">
      <c r="A9" s="2" t="s">
        <v>208</v>
      </c>
      <c r="B9" s="2" t="s">
        <v>232</v>
      </c>
      <c r="C9" s="2">
        <v>2020</v>
      </c>
      <c r="D9" s="2">
        <v>88.6</v>
      </c>
      <c r="E9" s="2">
        <v>60</v>
      </c>
      <c r="F9" s="2">
        <v>40</v>
      </c>
      <c r="G9" s="2">
        <v>13</v>
      </c>
      <c r="H9" s="2" t="s">
        <v>233</v>
      </c>
      <c r="I9" s="2" t="s">
        <v>253</v>
      </c>
      <c r="J9" s="2" t="s">
        <v>254</v>
      </c>
      <c r="K9" s="2" t="s">
        <v>255</v>
      </c>
      <c r="L9" s="2" t="s">
        <v>226</v>
      </c>
    </row>
    <row r="10" spans="1:12" x14ac:dyDescent="0.3">
      <c r="A10" s="2" t="s">
        <v>209</v>
      </c>
      <c r="B10" s="2" t="s">
        <v>227</v>
      </c>
      <c r="C10" s="2">
        <v>2019</v>
      </c>
      <c r="D10" s="2">
        <v>40</v>
      </c>
      <c r="E10" s="2">
        <v>60</v>
      </c>
      <c r="F10" s="2">
        <v>70</v>
      </c>
      <c r="G10" s="2">
        <v>100</v>
      </c>
      <c r="H10" s="2" t="s">
        <v>233</v>
      </c>
      <c r="I10" s="2" t="s">
        <v>256</v>
      </c>
      <c r="J10" s="2" t="s">
        <v>257</v>
      </c>
      <c r="K10" s="2" t="s">
        <v>258</v>
      </c>
      <c r="L10" s="2" t="s">
        <v>259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6"/>
  <sheetViews>
    <sheetView workbookViewId="0">
      <pane xSplit="1" ySplit="2" topLeftCell="B180" activePane="bottomRight" state="frozen"/>
      <selection pane="topRight" activeCell="C1" sqref="C1"/>
      <selection pane="bottomLeft" activeCell="A2" sqref="A2"/>
      <selection pane="bottomRight" activeCell="D199" sqref="D199"/>
    </sheetView>
  </sheetViews>
  <sheetFormatPr defaultColWidth="9.109375" defaultRowHeight="14.4" x14ac:dyDescent="0.3"/>
  <cols>
    <col min="1" max="1" width="17.6640625" style="2" customWidth="1"/>
    <col min="2" max="2" width="18.44140625" style="2" customWidth="1"/>
    <col min="3" max="3" width="13.88671875" style="2" customWidth="1"/>
    <col min="4" max="4" width="17.44140625" style="2" customWidth="1"/>
    <col min="5" max="5" width="16" style="2" customWidth="1"/>
    <col min="6" max="6" width="20.109375" style="2" customWidth="1"/>
    <col min="7" max="7" width="18.33203125" style="2" customWidth="1"/>
    <col min="8" max="8" width="15.88671875" style="2" customWidth="1"/>
    <col min="9" max="9" width="14" style="2" customWidth="1"/>
    <col min="10" max="10" width="15.33203125" style="2" customWidth="1"/>
    <col min="11" max="11" width="14.109375" style="2" customWidth="1"/>
    <col min="12" max="12" width="13.5546875" style="2" customWidth="1"/>
    <col min="13" max="16384" width="9.109375" style="2"/>
  </cols>
  <sheetData>
    <row r="1" spans="1:12" s="3" customFormat="1" ht="30" customHeight="1" x14ac:dyDescent="0.3">
      <c r="A1" s="98" t="s">
        <v>211</v>
      </c>
      <c r="B1" s="96" t="s">
        <v>0</v>
      </c>
      <c r="C1" s="94" t="s">
        <v>263</v>
      </c>
      <c r="D1" s="94"/>
      <c r="E1" s="94"/>
      <c r="F1" s="94"/>
      <c r="G1" s="95" t="s">
        <v>262</v>
      </c>
      <c r="H1" s="95"/>
      <c r="I1" s="95"/>
      <c r="J1" s="94" t="s">
        <v>260</v>
      </c>
      <c r="K1" s="94"/>
      <c r="L1" s="12" t="s">
        <v>261</v>
      </c>
    </row>
    <row r="2" spans="1:12" s="1" customFormat="1" ht="74.25" customHeight="1" thickBot="1" x14ac:dyDescent="0.35">
      <c r="A2" s="101"/>
      <c r="B2" s="100"/>
      <c r="C2" s="16" t="s">
        <v>201</v>
      </c>
      <c r="D2" s="16" t="s">
        <v>202</v>
      </c>
      <c r="E2" s="16" t="s">
        <v>203</v>
      </c>
      <c r="F2" s="16" t="s">
        <v>204</v>
      </c>
      <c r="G2" s="16" t="s">
        <v>205</v>
      </c>
      <c r="H2" s="16" t="s">
        <v>206</v>
      </c>
      <c r="I2" s="16" t="s">
        <v>207</v>
      </c>
      <c r="J2" s="16" t="s">
        <v>208</v>
      </c>
      <c r="K2" s="16" t="s">
        <v>209</v>
      </c>
      <c r="L2" s="17" t="s">
        <v>210</v>
      </c>
    </row>
    <row r="3" spans="1:12" ht="15" thickBot="1" x14ac:dyDescent="0.35">
      <c r="A3" s="20" t="s">
        <v>196</v>
      </c>
      <c r="B3" s="20" t="s">
        <v>2</v>
      </c>
      <c r="C3" s="37"/>
      <c r="D3" s="38">
        <v>7.7</v>
      </c>
      <c r="E3" s="38">
        <v>0.40600000000000003</v>
      </c>
      <c r="F3" s="38">
        <v>8.5000000000000006E-2</v>
      </c>
      <c r="G3" s="38">
        <v>6.89</v>
      </c>
      <c r="H3" s="38">
        <v>10.005000000000001</v>
      </c>
      <c r="I3" s="38"/>
      <c r="J3" s="38">
        <v>27</v>
      </c>
      <c r="K3" s="38"/>
      <c r="L3" s="38"/>
    </row>
    <row r="4" spans="1:12" ht="15" thickBot="1" x14ac:dyDescent="0.35">
      <c r="A4" s="15" t="s">
        <v>196</v>
      </c>
      <c r="B4" s="15" t="s">
        <v>14</v>
      </c>
      <c r="C4" s="39"/>
      <c r="D4" s="40">
        <v>2.54</v>
      </c>
      <c r="E4" s="40">
        <v>0.56799999999999995</v>
      </c>
      <c r="F4" s="40">
        <v>3.1E-2</v>
      </c>
      <c r="G4" s="40">
        <v>15.085000000000001</v>
      </c>
      <c r="H4" s="40">
        <v>13.943</v>
      </c>
      <c r="I4" s="40"/>
      <c r="J4" s="40">
        <v>41</v>
      </c>
      <c r="K4" s="40"/>
      <c r="L4" s="40"/>
    </row>
    <row r="5" spans="1:12" ht="15" thickBot="1" x14ac:dyDescent="0.35">
      <c r="A5" s="15" t="s">
        <v>196</v>
      </c>
      <c r="B5" s="15" t="s">
        <v>28</v>
      </c>
      <c r="C5" s="39"/>
      <c r="D5" s="40">
        <v>17.7</v>
      </c>
      <c r="E5" s="40">
        <v>0.57599999999999996</v>
      </c>
      <c r="F5" s="40">
        <v>0.78800000000000003</v>
      </c>
      <c r="G5" s="40">
        <v>108</v>
      </c>
      <c r="H5" s="40">
        <v>55.634999999999998</v>
      </c>
      <c r="I5" s="40"/>
      <c r="J5" s="40">
        <v>60</v>
      </c>
      <c r="K5" s="40">
        <v>55.258000000000003</v>
      </c>
      <c r="L5" s="41"/>
    </row>
    <row r="6" spans="1:12" ht="15" thickBot="1" x14ac:dyDescent="0.35">
      <c r="A6" s="15" t="s">
        <v>196</v>
      </c>
      <c r="B6" s="15" t="s">
        <v>15</v>
      </c>
      <c r="C6" s="39"/>
      <c r="D6" s="40">
        <v>4.96</v>
      </c>
      <c r="E6" s="40">
        <v>0.51700000000000002</v>
      </c>
      <c r="F6" s="40">
        <v>4.2999999999999997E-2</v>
      </c>
      <c r="G6" s="40">
        <v>8.9079999999999995</v>
      </c>
      <c r="H6" s="40">
        <v>24.902999999999999</v>
      </c>
      <c r="I6" s="40"/>
      <c r="J6" s="40">
        <v>40</v>
      </c>
      <c r="K6" s="40"/>
      <c r="L6" s="40"/>
    </row>
    <row r="7" spans="1:12" ht="15" thickBot="1" x14ac:dyDescent="0.35">
      <c r="A7" s="15" t="s">
        <v>196</v>
      </c>
      <c r="B7" s="15" t="s">
        <v>12</v>
      </c>
      <c r="C7" s="39"/>
      <c r="D7" s="40">
        <v>0.8</v>
      </c>
      <c r="E7" s="40"/>
      <c r="F7" s="40">
        <v>1.6E-2</v>
      </c>
      <c r="G7" s="40">
        <v>13.779</v>
      </c>
      <c r="H7" s="40">
        <v>5.7889999999999997</v>
      </c>
      <c r="I7" s="40"/>
      <c r="J7" s="40">
        <v>19</v>
      </c>
      <c r="K7" s="40"/>
      <c r="L7" s="40"/>
    </row>
    <row r="8" spans="1:12" ht="15" thickBot="1" x14ac:dyDescent="0.35">
      <c r="A8" s="15" t="s">
        <v>196</v>
      </c>
      <c r="B8" s="15" t="s">
        <v>40</v>
      </c>
      <c r="C8" s="39"/>
      <c r="D8" s="40">
        <v>13.41</v>
      </c>
      <c r="E8" s="40"/>
      <c r="F8" s="40">
        <v>0.21199999999999999</v>
      </c>
      <c r="G8" s="40">
        <v>231.85599999999999</v>
      </c>
      <c r="H8" s="40">
        <v>16.710999999999999</v>
      </c>
      <c r="I8" s="40"/>
      <c r="J8" s="40">
        <v>58</v>
      </c>
      <c r="K8" s="40"/>
      <c r="L8" s="40"/>
    </row>
    <row r="9" spans="1:12" ht="15" thickBot="1" x14ac:dyDescent="0.35">
      <c r="A9" s="15" t="s">
        <v>196</v>
      </c>
      <c r="B9" s="15" t="s">
        <v>35</v>
      </c>
      <c r="C9" s="39"/>
      <c r="D9" s="40">
        <v>3.62</v>
      </c>
      <c r="E9" s="40">
        <v>0.46100000000000002</v>
      </c>
      <c r="F9" s="40">
        <v>2.5000000000000001E-2</v>
      </c>
      <c r="G9" s="40">
        <v>7.2160000000000002</v>
      </c>
      <c r="H9" s="40">
        <v>10.901</v>
      </c>
      <c r="I9" s="40"/>
      <c r="J9" s="40">
        <v>25</v>
      </c>
      <c r="K9" s="40"/>
      <c r="L9" s="40"/>
    </row>
    <row r="10" spans="1:12" ht="15" thickBot="1" x14ac:dyDescent="0.35">
      <c r="A10" s="15" t="s">
        <v>196</v>
      </c>
      <c r="B10" s="15" t="s">
        <v>29</v>
      </c>
      <c r="C10" s="39"/>
      <c r="D10" s="40">
        <v>4.33</v>
      </c>
      <c r="E10" s="40"/>
      <c r="F10" s="40">
        <v>1.2E-2</v>
      </c>
      <c r="G10" s="40">
        <v>108.32</v>
      </c>
      <c r="H10" s="40">
        <v>197.75</v>
      </c>
      <c r="I10" s="40"/>
      <c r="J10" s="40">
        <v>26</v>
      </c>
      <c r="K10" s="40"/>
      <c r="L10" s="40"/>
    </row>
    <row r="11" spans="1:12" ht="15" thickBot="1" x14ac:dyDescent="0.35">
      <c r="A11" s="15" t="s">
        <v>196</v>
      </c>
      <c r="B11" s="15" t="s">
        <v>168</v>
      </c>
      <c r="C11" s="39"/>
      <c r="D11" s="40">
        <v>2.2599999999999998</v>
      </c>
      <c r="E11" s="40"/>
      <c r="F11" s="40">
        <v>7.0000000000000001E-3</v>
      </c>
      <c r="G11" s="40">
        <v>11.872</v>
      </c>
      <c r="H11" s="40">
        <v>23.986999999999998</v>
      </c>
      <c r="I11" s="40"/>
      <c r="J11" s="40">
        <v>21</v>
      </c>
      <c r="K11" s="40"/>
      <c r="L11" s="40"/>
    </row>
    <row r="12" spans="1:12" ht="15" thickBot="1" x14ac:dyDescent="0.35">
      <c r="A12" s="15" t="s">
        <v>196</v>
      </c>
      <c r="B12" s="15" t="s">
        <v>39</v>
      </c>
      <c r="C12" s="39"/>
      <c r="D12" s="40">
        <v>8.43</v>
      </c>
      <c r="E12" s="40"/>
      <c r="F12" s="40"/>
      <c r="G12" s="40"/>
      <c r="H12" s="40"/>
      <c r="I12" s="40"/>
      <c r="J12" s="40">
        <v>21</v>
      </c>
      <c r="K12" s="40"/>
      <c r="L12" s="40"/>
    </row>
    <row r="13" spans="1:12" ht="15" thickBot="1" x14ac:dyDescent="0.35">
      <c r="A13" s="15" t="s">
        <v>196</v>
      </c>
      <c r="B13" s="15" t="s">
        <v>36</v>
      </c>
      <c r="C13" s="39"/>
      <c r="D13" s="40">
        <v>4.55</v>
      </c>
      <c r="E13" s="40">
        <v>0.496</v>
      </c>
      <c r="F13" s="40">
        <v>4.9000000000000002E-2</v>
      </c>
      <c r="G13" s="40">
        <v>4.0449999999999999</v>
      </c>
      <c r="H13" s="40">
        <v>9.8569999999999993</v>
      </c>
      <c r="I13" s="40"/>
      <c r="J13" s="40">
        <v>18</v>
      </c>
      <c r="K13" s="40"/>
      <c r="L13" s="40"/>
    </row>
    <row r="14" spans="1:12" ht="15" thickBot="1" x14ac:dyDescent="0.35">
      <c r="A14" s="15" t="s">
        <v>196</v>
      </c>
      <c r="B14" s="15" t="s">
        <v>37</v>
      </c>
      <c r="C14" s="39"/>
      <c r="D14" s="40">
        <v>10.27</v>
      </c>
      <c r="E14" s="41"/>
      <c r="F14" s="40">
        <v>0.14299999999999999</v>
      </c>
      <c r="G14" s="40">
        <v>23.658999999999999</v>
      </c>
      <c r="H14" s="40">
        <v>7.82</v>
      </c>
      <c r="I14" s="40"/>
      <c r="J14" s="40">
        <v>19</v>
      </c>
      <c r="K14" s="40"/>
      <c r="L14" s="40"/>
    </row>
    <row r="15" spans="1:12" ht="15" thickBot="1" x14ac:dyDescent="0.35">
      <c r="A15" s="15" t="s">
        <v>196</v>
      </c>
      <c r="B15" s="15" t="s">
        <v>34</v>
      </c>
      <c r="C15" s="39"/>
      <c r="D15" s="40">
        <v>3.5</v>
      </c>
      <c r="E15" s="40">
        <v>0.60499999999999998</v>
      </c>
      <c r="F15" s="40">
        <v>3.3000000000000002E-2</v>
      </c>
      <c r="G15" s="40">
        <v>5.7450000000000001</v>
      </c>
      <c r="H15" s="40">
        <v>4.2220000000000004</v>
      </c>
      <c r="I15" s="40"/>
      <c r="J15" s="40">
        <v>36</v>
      </c>
      <c r="K15" s="40"/>
      <c r="L15" s="40"/>
    </row>
    <row r="16" spans="1:12" ht="15" thickBot="1" x14ac:dyDescent="0.35">
      <c r="A16" s="15" t="s">
        <v>196</v>
      </c>
      <c r="B16" s="15" t="s">
        <v>46</v>
      </c>
      <c r="C16" s="39"/>
      <c r="D16" s="40">
        <v>11.57</v>
      </c>
      <c r="E16" s="40"/>
      <c r="F16" s="40">
        <v>0.125</v>
      </c>
      <c r="G16" s="40">
        <v>147.22</v>
      </c>
      <c r="H16" s="40">
        <v>19.562000000000001</v>
      </c>
      <c r="I16" s="40"/>
      <c r="J16" s="40">
        <v>27</v>
      </c>
      <c r="K16" s="40"/>
      <c r="L16" s="40"/>
    </row>
    <row r="17" spans="1:12" ht="15" thickBot="1" x14ac:dyDescent="0.35">
      <c r="A17" s="15" t="s">
        <v>196</v>
      </c>
      <c r="B17" s="15" t="s">
        <v>68</v>
      </c>
      <c r="C17" s="39"/>
      <c r="D17" s="40">
        <v>9.15</v>
      </c>
      <c r="E17" s="40"/>
      <c r="F17" s="41"/>
      <c r="G17" s="40"/>
      <c r="H17" s="40"/>
      <c r="I17" s="40"/>
      <c r="J17" s="40">
        <v>16</v>
      </c>
      <c r="K17" s="40"/>
      <c r="L17" s="40"/>
    </row>
    <row r="18" spans="1:12" ht="15" thickBot="1" x14ac:dyDescent="0.35">
      <c r="A18" s="15" t="s">
        <v>196</v>
      </c>
      <c r="B18" s="15" t="s">
        <v>53</v>
      </c>
      <c r="C18" s="39"/>
      <c r="D18" s="40">
        <v>7.44</v>
      </c>
      <c r="E18" s="40"/>
      <c r="F18" s="40">
        <v>1.6E-2</v>
      </c>
      <c r="G18" s="40">
        <v>37.991</v>
      </c>
      <c r="H18" s="40">
        <v>27.99</v>
      </c>
      <c r="I18" s="40"/>
      <c r="J18" s="40">
        <v>21</v>
      </c>
      <c r="K18" s="40"/>
      <c r="L18" s="40"/>
    </row>
    <row r="19" spans="1:12" ht="15" thickBot="1" x14ac:dyDescent="0.35">
      <c r="A19" s="15" t="s">
        <v>196</v>
      </c>
      <c r="B19" s="15" t="s">
        <v>165</v>
      </c>
      <c r="C19" s="39"/>
      <c r="D19" s="40">
        <v>23.4</v>
      </c>
      <c r="E19" s="40"/>
      <c r="F19" s="40">
        <v>0.61299999999999999</v>
      </c>
      <c r="G19" s="40">
        <v>114.82599999999999</v>
      </c>
      <c r="H19" s="40">
        <v>27.175000000000001</v>
      </c>
      <c r="I19" s="40"/>
      <c r="J19" s="40">
        <v>33</v>
      </c>
      <c r="K19" s="40"/>
      <c r="L19" s="40"/>
    </row>
    <row r="20" spans="1:12" ht="15" thickBot="1" x14ac:dyDescent="0.35">
      <c r="A20" s="15" t="s">
        <v>196</v>
      </c>
      <c r="B20" s="15" t="s">
        <v>56</v>
      </c>
      <c r="C20" s="39"/>
      <c r="D20" s="40">
        <v>2.79</v>
      </c>
      <c r="E20" s="40">
        <v>0.371</v>
      </c>
      <c r="F20" s="40">
        <v>2.3E-2</v>
      </c>
      <c r="G20" s="40">
        <v>0.46100000000000002</v>
      </c>
      <c r="H20" s="40">
        <v>2.8660000000000001</v>
      </c>
      <c r="I20" s="40"/>
      <c r="J20" s="40">
        <v>38</v>
      </c>
      <c r="K20" s="40"/>
      <c r="L20" s="40"/>
    </row>
    <row r="21" spans="1:12" ht="15" thickBot="1" x14ac:dyDescent="0.35">
      <c r="A21" s="15" t="s">
        <v>196</v>
      </c>
      <c r="B21" s="15" t="s">
        <v>61</v>
      </c>
      <c r="C21" s="39"/>
      <c r="D21" s="40">
        <v>20.47</v>
      </c>
      <c r="E21" s="41"/>
      <c r="F21" s="40">
        <v>0.19800000000000001</v>
      </c>
      <c r="G21" s="40">
        <v>74.173000000000002</v>
      </c>
      <c r="H21" s="40">
        <v>7.19</v>
      </c>
      <c r="I21" s="40"/>
      <c r="J21" s="40">
        <v>30</v>
      </c>
      <c r="K21" s="40"/>
      <c r="L21" s="40"/>
    </row>
    <row r="22" spans="1:12" ht="15" thickBot="1" x14ac:dyDescent="0.35">
      <c r="A22" s="15" t="s">
        <v>196</v>
      </c>
      <c r="B22" s="15" t="s">
        <v>66</v>
      </c>
      <c r="C22" s="39"/>
      <c r="D22" s="40">
        <v>9.64</v>
      </c>
      <c r="E22" s="40">
        <v>0.51400000000000001</v>
      </c>
      <c r="F22" s="40">
        <v>3.5999999999999997E-2</v>
      </c>
      <c r="G22" s="40">
        <v>62.491999999999997</v>
      </c>
      <c r="H22" s="40">
        <v>13.484</v>
      </c>
      <c r="I22" s="40"/>
      <c r="J22" s="40">
        <v>37</v>
      </c>
      <c r="K22" s="40">
        <v>47.991</v>
      </c>
      <c r="L22" s="40"/>
    </row>
    <row r="23" spans="1:12" ht="15" thickBot="1" x14ac:dyDescent="0.35">
      <c r="A23" s="15" t="s">
        <v>196</v>
      </c>
      <c r="B23" s="15" t="s">
        <v>64</v>
      </c>
      <c r="C23" s="39"/>
      <c r="D23" s="40">
        <v>4.53</v>
      </c>
      <c r="E23" s="40">
        <v>0.53100000000000003</v>
      </c>
      <c r="F23" s="40">
        <v>5.0999999999999997E-2</v>
      </c>
      <c r="G23" s="40">
        <v>8.5519999999999996</v>
      </c>
      <c r="H23" s="40">
        <v>6.4649999999999999</v>
      </c>
      <c r="I23" s="40"/>
      <c r="J23" s="40">
        <v>43</v>
      </c>
      <c r="K23" s="40">
        <v>49.491999999999997</v>
      </c>
      <c r="L23" s="40"/>
    </row>
    <row r="24" spans="1:12" ht="15" thickBot="1" x14ac:dyDescent="0.35">
      <c r="A24" s="15" t="s">
        <v>196</v>
      </c>
      <c r="B24" s="15" t="s">
        <v>65</v>
      </c>
      <c r="C24" s="39"/>
      <c r="D24" s="40">
        <v>4.3499999999999996</v>
      </c>
      <c r="E24" s="40">
        <v>0.53</v>
      </c>
      <c r="F24" s="40">
        <v>2.8000000000000001E-2</v>
      </c>
      <c r="G24" s="40">
        <v>16.646999999999998</v>
      </c>
      <c r="H24" s="40">
        <v>21.890999999999998</v>
      </c>
      <c r="I24" s="40"/>
      <c r="J24" s="40">
        <v>28</v>
      </c>
      <c r="K24" s="41"/>
      <c r="L24" s="40"/>
    </row>
    <row r="25" spans="1:12" ht="15" thickBot="1" x14ac:dyDescent="0.35">
      <c r="A25" s="15" t="s">
        <v>196</v>
      </c>
      <c r="B25" s="15" t="s">
        <v>67</v>
      </c>
      <c r="C25" s="39"/>
      <c r="D25" s="40">
        <v>3.16</v>
      </c>
      <c r="E25" s="41"/>
      <c r="F25" s="40"/>
      <c r="G25" s="40"/>
      <c r="H25" s="40"/>
      <c r="I25" s="40"/>
      <c r="J25" s="40">
        <v>19</v>
      </c>
      <c r="K25" s="41"/>
      <c r="L25" s="40"/>
    </row>
    <row r="26" spans="1:12" ht="15" thickBot="1" x14ac:dyDescent="0.35">
      <c r="A26" s="15" t="s">
        <v>196</v>
      </c>
      <c r="B26" s="15" t="s">
        <v>89</v>
      </c>
      <c r="C26" s="39"/>
      <c r="D26" s="40">
        <v>2.98</v>
      </c>
      <c r="E26" s="40">
        <v>0.55000000000000004</v>
      </c>
      <c r="F26" s="40">
        <v>0.627</v>
      </c>
      <c r="G26" s="40">
        <v>7.4020000000000001</v>
      </c>
      <c r="H26" s="40">
        <v>26.792999999999999</v>
      </c>
      <c r="I26" s="40"/>
      <c r="J26" s="40">
        <v>31</v>
      </c>
      <c r="K26" s="40">
        <v>50.831000000000003</v>
      </c>
      <c r="L26" s="40"/>
    </row>
    <row r="27" spans="1:12" ht="15" thickBot="1" x14ac:dyDescent="0.35">
      <c r="A27" s="15" t="s">
        <v>196</v>
      </c>
      <c r="B27" s="15" t="s">
        <v>103</v>
      </c>
      <c r="C27" s="39"/>
      <c r="D27" s="40">
        <v>24.65</v>
      </c>
      <c r="E27" s="41"/>
      <c r="F27" s="40">
        <v>0.316</v>
      </c>
      <c r="G27" s="40">
        <v>63.468000000000004</v>
      </c>
      <c r="H27" s="40">
        <v>21.542999999999999</v>
      </c>
      <c r="I27" s="40"/>
      <c r="J27" s="40">
        <v>41</v>
      </c>
      <c r="K27" s="41"/>
      <c r="L27" s="40"/>
    </row>
    <row r="28" spans="1:12" ht="15" thickBot="1" x14ac:dyDescent="0.35">
      <c r="A28" s="15" t="s">
        <v>196</v>
      </c>
      <c r="B28" s="15" t="s">
        <v>98</v>
      </c>
      <c r="C28" s="39"/>
      <c r="D28" s="40">
        <v>3.3</v>
      </c>
      <c r="E28" s="40">
        <v>0.48099999999999998</v>
      </c>
      <c r="F28" s="40">
        <v>1.7000000000000001E-2</v>
      </c>
      <c r="G28" s="40">
        <v>23.138000000000002</v>
      </c>
      <c r="H28" s="40">
        <v>1.3959999999999999</v>
      </c>
      <c r="I28" s="41"/>
      <c r="J28" s="40">
        <v>28</v>
      </c>
      <c r="K28" s="40">
        <v>48.956000000000003</v>
      </c>
      <c r="L28" s="41"/>
    </row>
    <row r="29" spans="1:12" ht="15" thickBot="1" x14ac:dyDescent="0.35">
      <c r="A29" s="15" t="s">
        <v>196</v>
      </c>
      <c r="B29" s="15" t="s">
        <v>110</v>
      </c>
      <c r="C29" s="39"/>
      <c r="D29" s="40">
        <v>1.92</v>
      </c>
      <c r="E29" s="40">
        <v>0.60599999999999998</v>
      </c>
      <c r="F29" s="40">
        <v>3.1E-2</v>
      </c>
      <c r="G29" s="40">
        <v>5.87</v>
      </c>
      <c r="H29" s="40">
        <v>6.6360000000000001</v>
      </c>
      <c r="I29" s="40"/>
      <c r="J29" s="40">
        <v>25</v>
      </c>
      <c r="K29" s="40"/>
      <c r="L29" s="40"/>
    </row>
    <row r="30" spans="1:12" ht="15" thickBot="1" x14ac:dyDescent="0.35">
      <c r="A30" s="15" t="s">
        <v>196</v>
      </c>
      <c r="B30" s="15" t="s">
        <v>123</v>
      </c>
      <c r="C30" s="39"/>
      <c r="D30" s="40">
        <v>5.99</v>
      </c>
      <c r="E30" s="40">
        <v>0.53300000000000003</v>
      </c>
      <c r="F30" s="40">
        <v>8.6999999999999994E-2</v>
      </c>
      <c r="G30" s="40">
        <v>8.1950000000000003</v>
      </c>
      <c r="H30" s="40">
        <v>5.282</v>
      </c>
      <c r="I30" s="40"/>
      <c r="J30" s="40">
        <v>30</v>
      </c>
      <c r="K30" s="40"/>
      <c r="L30" s="40"/>
    </row>
    <row r="31" spans="1:12" ht="15" thickBot="1" x14ac:dyDescent="0.35">
      <c r="A31" s="15" t="s">
        <v>196</v>
      </c>
      <c r="B31" s="15" t="s">
        <v>115</v>
      </c>
      <c r="C31" s="39"/>
      <c r="D31" s="40">
        <v>7.5</v>
      </c>
      <c r="E31" s="40">
        <v>0.69299999999999995</v>
      </c>
      <c r="F31" s="40">
        <v>2.8000000000000001E-2</v>
      </c>
      <c r="G31" s="40">
        <v>9.5009999999999994</v>
      </c>
      <c r="H31" s="40">
        <v>30.463000000000001</v>
      </c>
      <c r="I31" s="40"/>
      <c r="J31" s="40">
        <v>30</v>
      </c>
      <c r="K31" s="40"/>
      <c r="L31" s="40"/>
    </row>
    <row r="32" spans="1:12" ht="15" thickBot="1" x14ac:dyDescent="0.35">
      <c r="A32" s="15" t="s">
        <v>196</v>
      </c>
      <c r="B32" s="15" t="s">
        <v>121</v>
      </c>
      <c r="C32" s="39"/>
      <c r="D32" s="40">
        <v>10.66</v>
      </c>
      <c r="E32" s="40">
        <v>0.496</v>
      </c>
      <c r="F32" s="40">
        <v>0.113</v>
      </c>
      <c r="G32" s="40">
        <v>33.018000000000001</v>
      </c>
      <c r="H32" s="40">
        <v>36.944000000000003</v>
      </c>
      <c r="I32" s="40"/>
      <c r="J32" s="40">
        <v>29</v>
      </c>
      <c r="K32" s="40"/>
      <c r="L32" s="40"/>
    </row>
    <row r="33" spans="1:12" ht="15" thickBot="1" x14ac:dyDescent="0.35">
      <c r="A33" s="15" t="s">
        <v>196</v>
      </c>
      <c r="B33" s="15" t="s">
        <v>122</v>
      </c>
      <c r="C33" s="39"/>
      <c r="D33" s="40">
        <v>7.11</v>
      </c>
      <c r="E33" s="40">
        <v>0.61</v>
      </c>
      <c r="F33" s="40">
        <v>3.3460000000000001</v>
      </c>
      <c r="G33" s="40">
        <v>225.41300000000001</v>
      </c>
      <c r="H33" s="40">
        <v>26.8</v>
      </c>
      <c r="I33" s="40"/>
      <c r="J33" s="40">
        <v>53</v>
      </c>
      <c r="K33" s="40">
        <v>79.834999999999994</v>
      </c>
      <c r="L33" s="41"/>
    </row>
    <row r="34" spans="1:12" ht="15" thickBot="1" x14ac:dyDescent="0.35">
      <c r="A34" s="15" t="s">
        <v>196</v>
      </c>
      <c r="B34" s="15" t="s">
        <v>120</v>
      </c>
      <c r="C34" s="39"/>
      <c r="D34" s="40">
        <v>3.39</v>
      </c>
      <c r="E34" s="40">
        <v>0.46300000000000002</v>
      </c>
      <c r="F34" s="40">
        <v>2.1000000000000001E-2</v>
      </c>
      <c r="G34" s="40">
        <v>5.7380000000000004</v>
      </c>
      <c r="H34" s="40">
        <v>6.5629999999999997</v>
      </c>
      <c r="I34" s="40"/>
      <c r="J34" s="40">
        <v>25</v>
      </c>
      <c r="K34" s="40"/>
      <c r="L34" s="40"/>
    </row>
    <row r="35" spans="1:12" ht="15" thickBot="1" x14ac:dyDescent="0.35">
      <c r="A35" s="15" t="s">
        <v>196</v>
      </c>
      <c r="B35" s="15" t="s">
        <v>125</v>
      </c>
      <c r="C35" s="39"/>
      <c r="D35" s="40">
        <v>20.350000000000001</v>
      </c>
      <c r="E35" s="40">
        <v>0.61899999999999999</v>
      </c>
      <c r="F35" s="40">
        <v>0.58899999999999997</v>
      </c>
      <c r="G35" s="40">
        <v>106.205</v>
      </c>
      <c r="H35" s="40">
        <v>42.564999999999998</v>
      </c>
      <c r="I35" s="40"/>
      <c r="J35" s="40">
        <v>51</v>
      </c>
      <c r="K35" s="40"/>
      <c r="L35" s="40"/>
    </row>
    <row r="36" spans="1:12" ht="15" thickBot="1" x14ac:dyDescent="0.35">
      <c r="A36" s="15" t="s">
        <v>196</v>
      </c>
      <c r="B36" s="15" t="s">
        <v>126</v>
      </c>
      <c r="C36" s="39"/>
      <c r="D36" s="40">
        <v>0.69</v>
      </c>
      <c r="E36" s="40">
        <v>0.66100000000000003</v>
      </c>
      <c r="F36" s="40">
        <v>1.6E-2</v>
      </c>
      <c r="G36" s="40">
        <v>7.61</v>
      </c>
      <c r="H36" s="40">
        <v>33.548999999999999</v>
      </c>
      <c r="I36" s="40"/>
      <c r="J36" s="40">
        <v>32</v>
      </c>
      <c r="K36" s="40"/>
      <c r="L36" s="40"/>
    </row>
    <row r="37" spans="1:12" ht="15" thickBot="1" x14ac:dyDescent="0.35">
      <c r="A37" s="15" t="s">
        <v>196</v>
      </c>
      <c r="B37" s="15" t="s">
        <v>127</v>
      </c>
      <c r="C37" s="39"/>
      <c r="D37" s="40">
        <v>9.01</v>
      </c>
      <c r="E37" s="40">
        <v>0.51200000000000001</v>
      </c>
      <c r="F37" s="40">
        <v>5.6000000000000001E-2</v>
      </c>
      <c r="G37" s="40">
        <v>2.1589999999999998</v>
      </c>
      <c r="H37" s="40">
        <v>10.664999999999999</v>
      </c>
      <c r="I37" s="40"/>
      <c r="J37" s="40">
        <v>25</v>
      </c>
      <c r="K37" s="40"/>
      <c r="L37" s="40"/>
    </row>
    <row r="38" spans="1:12" ht="15" thickBot="1" x14ac:dyDescent="0.35">
      <c r="A38" s="15" t="s">
        <v>196</v>
      </c>
      <c r="B38" s="15" t="s">
        <v>148</v>
      </c>
      <c r="C38" s="39"/>
      <c r="D38" s="40">
        <v>1.35</v>
      </c>
      <c r="E38" s="40">
        <v>0.755</v>
      </c>
      <c r="F38" s="40">
        <v>0.11799999999999999</v>
      </c>
      <c r="G38" s="40">
        <v>13.250999999999999</v>
      </c>
      <c r="H38" s="40">
        <v>9.8490000000000002</v>
      </c>
      <c r="I38" s="40"/>
      <c r="J38" s="40">
        <v>54</v>
      </c>
      <c r="K38" s="40"/>
      <c r="L38" s="40"/>
    </row>
    <row r="39" spans="1:12" ht="15" thickBot="1" x14ac:dyDescent="0.35">
      <c r="A39" s="15" t="s">
        <v>196</v>
      </c>
      <c r="B39" s="15" t="s">
        <v>160</v>
      </c>
      <c r="C39" s="39"/>
      <c r="D39" s="40">
        <v>13.86</v>
      </c>
      <c r="E39" s="41"/>
      <c r="F39" s="40">
        <v>0.22600000000000001</v>
      </c>
      <c r="G39" s="40">
        <v>489.34399999999999</v>
      </c>
      <c r="H39" s="40">
        <v>9.51</v>
      </c>
      <c r="I39" s="40"/>
      <c r="J39" s="40">
        <v>47</v>
      </c>
      <c r="K39" s="40"/>
      <c r="L39" s="40"/>
    </row>
    <row r="40" spans="1:12" ht="15" thickBot="1" x14ac:dyDescent="0.35">
      <c r="A40" s="15" t="s">
        <v>196</v>
      </c>
      <c r="B40" s="15" t="s">
        <v>151</v>
      </c>
      <c r="C40" s="39"/>
      <c r="D40" s="40">
        <v>7.1</v>
      </c>
      <c r="E40" s="40">
        <v>0.66200000000000003</v>
      </c>
      <c r="F40" s="40">
        <v>5.3999999999999999E-2</v>
      </c>
      <c r="G40" s="40">
        <v>13.173</v>
      </c>
      <c r="H40" s="40">
        <v>14.018000000000001</v>
      </c>
      <c r="I40" s="40"/>
      <c r="J40" s="40">
        <v>45</v>
      </c>
      <c r="K40" s="40"/>
      <c r="L40" s="40"/>
    </row>
    <row r="41" spans="1:12" ht="15" thickBot="1" x14ac:dyDescent="0.35">
      <c r="A41" s="15" t="s">
        <v>196</v>
      </c>
      <c r="B41" s="15" t="s">
        <v>166</v>
      </c>
      <c r="C41" s="39"/>
      <c r="D41" s="40"/>
      <c r="E41" s="40"/>
      <c r="F41" s="40">
        <v>1.63</v>
      </c>
      <c r="G41" s="40">
        <v>1155.809</v>
      </c>
      <c r="H41" s="40">
        <v>35.847999999999999</v>
      </c>
      <c r="I41" s="40"/>
      <c r="J41" s="40">
        <v>66</v>
      </c>
      <c r="K41" s="40">
        <v>68.108000000000004</v>
      </c>
      <c r="L41" s="41"/>
    </row>
    <row r="42" spans="1:12" ht="15" thickBot="1" x14ac:dyDescent="0.35">
      <c r="A42" s="15" t="s">
        <v>196</v>
      </c>
      <c r="B42" s="15" t="s">
        <v>154</v>
      </c>
      <c r="C42" s="39"/>
      <c r="D42" s="40">
        <v>4.5999999999999996</v>
      </c>
      <c r="E42" s="40">
        <v>0.502</v>
      </c>
      <c r="F42" s="40">
        <v>2.7E-2</v>
      </c>
      <c r="G42" s="40">
        <v>20.835999999999999</v>
      </c>
      <c r="H42" s="40">
        <v>11.968999999999999</v>
      </c>
      <c r="I42" s="40"/>
      <c r="J42" s="40">
        <v>33</v>
      </c>
      <c r="K42" s="40"/>
      <c r="L42" s="40"/>
    </row>
    <row r="43" spans="1:12" ht="15" thickBot="1" x14ac:dyDescent="0.35">
      <c r="A43" s="15" t="s">
        <v>196</v>
      </c>
      <c r="B43" s="15" t="s">
        <v>157</v>
      </c>
      <c r="C43" s="39"/>
      <c r="D43" s="40">
        <v>13.1</v>
      </c>
      <c r="E43" s="41"/>
      <c r="F43" s="40">
        <v>2E-3</v>
      </c>
      <c r="G43" s="40">
        <v>10.153</v>
      </c>
      <c r="H43" s="40">
        <v>30.774000000000001</v>
      </c>
      <c r="I43" s="40"/>
      <c r="J43" s="40">
        <v>12</v>
      </c>
      <c r="K43" s="40"/>
      <c r="L43" s="40"/>
    </row>
    <row r="44" spans="1:12" ht="15" thickBot="1" x14ac:dyDescent="0.35">
      <c r="A44" s="15" t="s">
        <v>196</v>
      </c>
      <c r="B44" s="15" t="s">
        <v>191</v>
      </c>
      <c r="C44" s="39"/>
      <c r="D44" s="40">
        <v>28.74</v>
      </c>
      <c r="E44" s="40">
        <v>0.66300000000000003</v>
      </c>
      <c r="F44" s="40">
        <v>0.253</v>
      </c>
      <c r="G44" s="40">
        <v>43.091000000000001</v>
      </c>
      <c r="H44" s="40">
        <v>24.350999999999999</v>
      </c>
      <c r="I44" s="40"/>
      <c r="J44" s="40">
        <v>44</v>
      </c>
      <c r="K44" s="40">
        <v>47.125</v>
      </c>
      <c r="L44" s="41"/>
    </row>
    <row r="45" spans="1:12" ht="15" thickBot="1" x14ac:dyDescent="0.35">
      <c r="A45" s="15" t="s">
        <v>196</v>
      </c>
      <c r="B45" s="15" t="s">
        <v>159</v>
      </c>
      <c r="C45" s="39"/>
      <c r="D45" s="40">
        <v>12.66</v>
      </c>
      <c r="E45" s="41"/>
      <c r="F45" s="40">
        <v>3.0000000000000001E-3</v>
      </c>
      <c r="G45" s="40">
        <v>0.20100000000000001</v>
      </c>
      <c r="H45" s="40">
        <v>49.996000000000002</v>
      </c>
      <c r="I45" s="40"/>
      <c r="J45" s="40">
        <v>12</v>
      </c>
      <c r="K45" s="40"/>
      <c r="L45" s="40"/>
    </row>
    <row r="46" spans="1:12" ht="15" thickBot="1" x14ac:dyDescent="0.35">
      <c r="A46" s="15" t="s">
        <v>196</v>
      </c>
      <c r="B46" s="15" t="s">
        <v>150</v>
      </c>
      <c r="C46" s="39"/>
      <c r="D46" s="40">
        <v>17.71</v>
      </c>
      <c r="E46" s="41"/>
      <c r="F46" s="40">
        <v>1E-3</v>
      </c>
      <c r="G46" s="40">
        <v>4.9000000000000002E-2</v>
      </c>
      <c r="H46" s="40">
        <v>57.024000000000001</v>
      </c>
      <c r="I46" s="40"/>
      <c r="J46" s="40">
        <v>16</v>
      </c>
      <c r="K46" s="40"/>
      <c r="L46" s="40"/>
    </row>
    <row r="47" spans="1:12" ht="15" thickBot="1" x14ac:dyDescent="0.35">
      <c r="A47" s="15" t="s">
        <v>196</v>
      </c>
      <c r="B47" s="15" t="s">
        <v>179</v>
      </c>
      <c r="C47" s="39"/>
      <c r="D47" s="40">
        <v>2.16</v>
      </c>
      <c r="E47" s="40">
        <v>0.55100000000000005</v>
      </c>
      <c r="F47" s="40">
        <v>3.1E-2</v>
      </c>
      <c r="G47" s="40">
        <v>2.835</v>
      </c>
      <c r="H47" s="40">
        <v>10.574</v>
      </c>
      <c r="I47" s="40"/>
      <c r="J47" s="40">
        <v>38</v>
      </c>
      <c r="K47" s="40">
        <v>46.084000000000003</v>
      </c>
      <c r="L47" s="41"/>
    </row>
    <row r="48" spans="1:12" ht="15" thickBot="1" x14ac:dyDescent="0.35">
      <c r="A48" s="15" t="s">
        <v>196</v>
      </c>
      <c r="B48" s="15" t="s">
        <v>169</v>
      </c>
      <c r="C48" s="39"/>
      <c r="D48" s="40">
        <v>4.05</v>
      </c>
      <c r="E48" s="40">
        <v>0.52100000000000002</v>
      </c>
      <c r="F48" s="40">
        <v>2.8000000000000001E-2</v>
      </c>
      <c r="G48" s="40">
        <v>18.981000000000002</v>
      </c>
      <c r="H48" s="40">
        <v>9.8699999999999992</v>
      </c>
      <c r="I48" s="40"/>
      <c r="J48" s="40">
        <v>29</v>
      </c>
      <c r="K48" s="40"/>
      <c r="L48" s="40"/>
    </row>
    <row r="49" spans="1:12" ht="15" thickBot="1" x14ac:dyDescent="0.35">
      <c r="A49" s="15" t="s">
        <v>196</v>
      </c>
      <c r="B49" s="15" t="s">
        <v>180</v>
      </c>
      <c r="C49" s="39"/>
      <c r="D49" s="40">
        <v>2.44</v>
      </c>
      <c r="E49" s="40">
        <v>0.38800000000000001</v>
      </c>
      <c r="F49" s="40">
        <v>5.5E-2</v>
      </c>
      <c r="G49" s="40">
        <v>5.6360000000000001</v>
      </c>
      <c r="H49" s="40">
        <v>16.446999999999999</v>
      </c>
      <c r="I49" s="40"/>
      <c r="J49" s="40">
        <v>27</v>
      </c>
      <c r="K49" s="40"/>
      <c r="L49" s="40"/>
    </row>
    <row r="50" spans="1:12" ht="15" thickBot="1" x14ac:dyDescent="0.35">
      <c r="A50" s="15" t="s">
        <v>196</v>
      </c>
      <c r="B50" s="15" t="s">
        <v>192</v>
      </c>
      <c r="C50" s="39"/>
      <c r="D50" s="40">
        <v>12.17</v>
      </c>
      <c r="E50" s="40">
        <v>0.46400000000000002</v>
      </c>
      <c r="F50" s="40">
        <v>8.1000000000000003E-2</v>
      </c>
      <c r="G50" s="40">
        <v>11.579000000000001</v>
      </c>
      <c r="H50" s="40">
        <v>8.734</v>
      </c>
      <c r="I50" s="40"/>
      <c r="J50" s="40">
        <v>33</v>
      </c>
      <c r="K50" s="40"/>
      <c r="L50" s="40"/>
    </row>
    <row r="51" spans="1:12" ht="15" thickBot="1" x14ac:dyDescent="0.35">
      <c r="A51" s="21" t="s">
        <v>196</v>
      </c>
      <c r="B51" s="21" t="s">
        <v>193</v>
      </c>
      <c r="C51" s="39"/>
      <c r="D51" s="40">
        <v>5.73</v>
      </c>
      <c r="E51" s="40">
        <v>0.46600000000000003</v>
      </c>
      <c r="F51" s="40">
        <v>0.11</v>
      </c>
      <c r="G51" s="40">
        <v>3.948</v>
      </c>
      <c r="H51" s="40">
        <v>5.6669999999999998</v>
      </c>
      <c r="I51" s="40"/>
      <c r="J51" s="40">
        <v>24</v>
      </c>
      <c r="K51" s="40"/>
      <c r="L51" s="40"/>
    </row>
    <row r="52" spans="1:12" ht="37.5" customHeight="1" thickBot="1" x14ac:dyDescent="0.35">
      <c r="A52" s="18" t="s">
        <v>195</v>
      </c>
      <c r="B52" s="19" t="s">
        <v>1</v>
      </c>
      <c r="C52" s="42"/>
      <c r="D52" s="43">
        <v>11.73</v>
      </c>
      <c r="E52" s="43">
        <v>0.41399999999999998</v>
      </c>
      <c r="F52" s="43">
        <v>2.1000000000000001E-2</v>
      </c>
      <c r="G52" s="43">
        <v>5.07</v>
      </c>
      <c r="H52" s="43">
        <v>9.09</v>
      </c>
      <c r="I52" s="43"/>
      <c r="J52" s="43">
        <v>19</v>
      </c>
      <c r="K52" s="43"/>
      <c r="L52" s="43"/>
    </row>
    <row r="53" spans="1:12" ht="15" thickBot="1" x14ac:dyDescent="0.35">
      <c r="A53" s="4" t="s">
        <v>195</v>
      </c>
      <c r="B53" s="5" t="s">
        <v>3</v>
      </c>
      <c r="C53" s="42"/>
      <c r="D53" s="43">
        <v>11.7</v>
      </c>
      <c r="E53" s="43">
        <v>0.49</v>
      </c>
      <c r="F53" s="43">
        <v>0.19400000000000001</v>
      </c>
      <c r="G53" s="43">
        <v>49.344000000000001</v>
      </c>
      <c r="H53" s="43">
        <v>16.962</v>
      </c>
      <c r="I53" s="43"/>
      <c r="J53" s="43">
        <v>36</v>
      </c>
      <c r="K53" s="43"/>
      <c r="L53" s="43"/>
    </row>
    <row r="54" spans="1:12" ht="15" thickBot="1" x14ac:dyDescent="0.35">
      <c r="A54" s="4" t="s">
        <v>195</v>
      </c>
      <c r="B54" s="5" t="s">
        <v>4</v>
      </c>
      <c r="C54" s="42"/>
      <c r="D54" s="43"/>
      <c r="E54" s="43"/>
      <c r="F54" s="43">
        <v>1.238</v>
      </c>
      <c r="G54" s="43">
        <v>40.119999999999997</v>
      </c>
      <c r="H54" s="43">
        <v>22.494</v>
      </c>
      <c r="I54" s="43"/>
      <c r="J54" s="44"/>
      <c r="K54" s="43">
        <v>69.049000000000007</v>
      </c>
      <c r="L54" s="44"/>
    </row>
    <row r="55" spans="1:12" ht="15" thickBot="1" x14ac:dyDescent="0.35">
      <c r="A55" s="4" t="s">
        <v>195</v>
      </c>
      <c r="B55" s="5" t="s">
        <v>7</v>
      </c>
      <c r="C55" s="42"/>
      <c r="D55" s="43">
        <v>20.21</v>
      </c>
      <c r="E55" s="43"/>
      <c r="F55" s="43">
        <v>0.12</v>
      </c>
      <c r="G55" s="43">
        <v>41.29</v>
      </c>
      <c r="H55" s="43">
        <v>9.0879999999999992</v>
      </c>
      <c r="I55" s="43"/>
      <c r="J55" s="43">
        <v>49</v>
      </c>
      <c r="K55" s="43"/>
      <c r="L55" s="43"/>
    </row>
    <row r="56" spans="1:12" ht="15" thickBot="1" x14ac:dyDescent="0.35">
      <c r="A56" s="4" t="s">
        <v>195</v>
      </c>
      <c r="B56" s="5" t="s">
        <v>11</v>
      </c>
      <c r="C56" s="42"/>
      <c r="D56" s="43">
        <v>6.27</v>
      </c>
      <c r="E56" s="43"/>
      <c r="F56" s="43">
        <v>9.5000000000000001E-2</v>
      </c>
      <c r="G56" s="43">
        <v>25.218</v>
      </c>
      <c r="H56" s="43">
        <v>15.14</v>
      </c>
      <c r="I56" s="43"/>
      <c r="J56" s="43">
        <v>30</v>
      </c>
      <c r="K56" s="43"/>
      <c r="L56" s="43"/>
    </row>
    <row r="57" spans="1:12" ht="15" thickBot="1" x14ac:dyDescent="0.35">
      <c r="A57" s="4" t="s">
        <v>195</v>
      </c>
      <c r="B57" s="5" t="s">
        <v>21</v>
      </c>
      <c r="C57" s="42"/>
      <c r="D57" s="43">
        <v>5.28</v>
      </c>
      <c r="E57" s="43">
        <v>0.46500000000000002</v>
      </c>
      <c r="F57" s="43">
        <v>1.2999999999999999E-2</v>
      </c>
      <c r="G57" s="43">
        <v>0.70899999999999996</v>
      </c>
      <c r="H57" s="43">
        <v>0.53200000000000003</v>
      </c>
      <c r="I57" s="43"/>
      <c r="J57" s="43">
        <v>47</v>
      </c>
      <c r="K57" s="43"/>
      <c r="L57" s="43"/>
    </row>
    <row r="58" spans="1:12" ht="15" thickBot="1" x14ac:dyDescent="0.35">
      <c r="A58" s="4" t="s">
        <v>195</v>
      </c>
      <c r="B58" s="5" t="s">
        <v>20</v>
      </c>
      <c r="C58" s="42"/>
      <c r="D58" s="43">
        <v>16.850000000000001</v>
      </c>
      <c r="E58" s="43">
        <v>0.64500000000000002</v>
      </c>
      <c r="F58" s="43">
        <v>0.13400000000000001</v>
      </c>
      <c r="G58" s="43">
        <v>73.795000000000002</v>
      </c>
      <c r="H58" s="43">
        <v>16.997</v>
      </c>
      <c r="I58" s="43"/>
      <c r="J58" s="43">
        <v>35</v>
      </c>
      <c r="K58" s="44"/>
      <c r="L58" s="43"/>
    </row>
    <row r="59" spans="1:12" ht="15" thickBot="1" x14ac:dyDescent="0.35">
      <c r="A59" s="4" t="s">
        <v>195</v>
      </c>
      <c r="B59" s="5" t="s">
        <v>17</v>
      </c>
      <c r="C59" s="42"/>
      <c r="D59" s="43">
        <v>5.71</v>
      </c>
      <c r="E59" s="43">
        <v>0.628</v>
      </c>
      <c r="F59" s="43">
        <v>0.42</v>
      </c>
      <c r="G59" s="43">
        <v>61.976999999999997</v>
      </c>
      <c r="H59" s="43">
        <v>24.934999999999999</v>
      </c>
      <c r="I59" s="43"/>
      <c r="J59" s="43">
        <v>44</v>
      </c>
      <c r="K59" s="43">
        <v>55.569000000000003</v>
      </c>
      <c r="L59" s="43"/>
    </row>
    <row r="60" spans="1:12" ht="15" thickBot="1" x14ac:dyDescent="0.35">
      <c r="A60" s="4" t="s">
        <v>195</v>
      </c>
      <c r="B60" s="5" t="s">
        <v>74</v>
      </c>
      <c r="C60" s="42"/>
      <c r="D60" s="43">
        <v>7.2</v>
      </c>
      <c r="E60" s="43">
        <v>0.69</v>
      </c>
      <c r="F60" s="43">
        <v>0.49</v>
      </c>
      <c r="G60" s="43">
        <v>57.581000000000003</v>
      </c>
      <c r="H60" s="43">
        <v>20.495000000000001</v>
      </c>
      <c r="I60" s="43"/>
      <c r="J60" s="43">
        <v>47</v>
      </c>
      <c r="K60" s="43">
        <v>54.533999999999999</v>
      </c>
      <c r="L60" s="43"/>
    </row>
    <row r="61" spans="1:12" ht="15" thickBot="1" x14ac:dyDescent="0.35">
      <c r="A61" s="4" t="s">
        <v>195</v>
      </c>
      <c r="B61" s="5" t="s">
        <v>43</v>
      </c>
      <c r="C61" s="42"/>
      <c r="D61" s="43">
        <v>7.21</v>
      </c>
      <c r="E61" s="44"/>
      <c r="F61" s="43">
        <v>1.097</v>
      </c>
      <c r="G61" s="43">
        <v>193.09100000000001</v>
      </c>
      <c r="H61" s="43">
        <v>27.321999999999999</v>
      </c>
      <c r="I61" s="43"/>
      <c r="J61" s="43">
        <v>57</v>
      </c>
      <c r="K61" s="43">
        <v>71.129000000000005</v>
      </c>
      <c r="L61" s="43"/>
    </row>
    <row r="62" spans="1:12" ht="15" thickBot="1" x14ac:dyDescent="0.35">
      <c r="A62" s="4" t="s">
        <v>195</v>
      </c>
      <c r="B62" s="5" t="s">
        <v>63</v>
      </c>
      <c r="C62" s="42"/>
      <c r="D62" s="43">
        <v>12.05</v>
      </c>
      <c r="E62" s="43">
        <v>0.56399999999999995</v>
      </c>
      <c r="F62" s="43">
        <v>0.312</v>
      </c>
      <c r="G62" s="43">
        <v>54.661000000000001</v>
      </c>
      <c r="H62" s="43">
        <v>12.952</v>
      </c>
      <c r="I62" s="43"/>
      <c r="J62" s="43">
        <v>56</v>
      </c>
      <c r="K62" s="43"/>
      <c r="L62" s="43"/>
    </row>
    <row r="63" spans="1:12" ht="15" thickBot="1" x14ac:dyDescent="0.35">
      <c r="A63" s="4" t="s">
        <v>195</v>
      </c>
      <c r="B63" s="5" t="s">
        <v>88</v>
      </c>
      <c r="C63" s="42"/>
      <c r="D63" s="43">
        <v>6.05</v>
      </c>
      <c r="E63" s="43">
        <v>0.51200000000000001</v>
      </c>
      <c r="F63" s="43">
        <v>0.222</v>
      </c>
      <c r="G63" s="43">
        <v>100.348</v>
      </c>
      <c r="H63" s="43">
        <v>46.372</v>
      </c>
      <c r="I63" s="43"/>
      <c r="J63" s="43">
        <v>38</v>
      </c>
      <c r="K63" s="43"/>
      <c r="L63" s="43"/>
    </row>
    <row r="64" spans="1:12" ht="15" thickBot="1" x14ac:dyDescent="0.35">
      <c r="A64" s="4" t="s">
        <v>195</v>
      </c>
      <c r="B64" s="5" t="s">
        <v>90</v>
      </c>
      <c r="C64" s="42"/>
      <c r="D64" s="43">
        <v>7.89</v>
      </c>
      <c r="E64" s="43">
        <v>0.55200000000000005</v>
      </c>
      <c r="F64" s="43">
        <v>0.13300000000000001</v>
      </c>
      <c r="G64" s="43">
        <v>67.304000000000002</v>
      </c>
      <c r="H64" s="43">
        <v>18.917000000000002</v>
      </c>
      <c r="I64" s="43"/>
      <c r="J64" s="43">
        <v>31</v>
      </c>
      <c r="K64" s="43"/>
      <c r="L64" s="43"/>
    </row>
    <row r="65" spans="1:12" ht="15" thickBot="1" x14ac:dyDescent="0.35">
      <c r="A65" s="4" t="s">
        <v>195</v>
      </c>
      <c r="B65" s="5" t="s">
        <v>101</v>
      </c>
      <c r="C65" s="42"/>
      <c r="D65" s="44"/>
      <c r="E65" s="43"/>
      <c r="F65" s="43">
        <v>1.288</v>
      </c>
      <c r="G65" s="43">
        <v>85.692999999999998</v>
      </c>
      <c r="H65" s="43">
        <v>42.180999999999997</v>
      </c>
      <c r="I65" s="43"/>
      <c r="J65" s="44"/>
      <c r="K65" s="43">
        <v>69.507999999999996</v>
      </c>
      <c r="L65" s="43"/>
    </row>
    <row r="66" spans="1:12" ht="15" thickBot="1" x14ac:dyDescent="0.35">
      <c r="A66" s="4" t="s">
        <v>195</v>
      </c>
      <c r="B66" s="5" t="s">
        <v>116</v>
      </c>
      <c r="C66" s="42"/>
      <c r="D66" s="43">
        <v>4.09</v>
      </c>
      <c r="E66" s="43"/>
      <c r="F66" s="43">
        <v>1.23</v>
      </c>
      <c r="G66" s="43">
        <v>555.76</v>
      </c>
      <c r="H66" s="43">
        <v>34.337000000000003</v>
      </c>
      <c r="I66" s="43"/>
      <c r="J66" s="43">
        <v>53</v>
      </c>
      <c r="K66" s="43">
        <v>73.513999999999996</v>
      </c>
      <c r="L66" s="43"/>
    </row>
    <row r="67" spans="1:12" ht="15" thickBot="1" x14ac:dyDescent="0.35">
      <c r="A67" s="4" t="s">
        <v>195</v>
      </c>
      <c r="B67" s="5" t="s">
        <v>109</v>
      </c>
      <c r="C67" s="42"/>
      <c r="D67" s="43">
        <v>4.71</v>
      </c>
      <c r="E67" s="43">
        <v>0.48499999999999999</v>
      </c>
      <c r="F67" s="43">
        <v>1.7999999999999999E-2</v>
      </c>
      <c r="G67" s="43">
        <v>9.7119999999999997</v>
      </c>
      <c r="H67" s="43">
        <v>2.2000000000000002</v>
      </c>
      <c r="I67" s="43"/>
      <c r="J67" s="43">
        <v>34</v>
      </c>
      <c r="K67" s="44"/>
      <c r="L67" s="43"/>
    </row>
    <row r="68" spans="1:12" ht="15" thickBot="1" x14ac:dyDescent="0.35">
      <c r="A68" s="4" t="s">
        <v>195</v>
      </c>
      <c r="B68" s="5" t="s">
        <v>108</v>
      </c>
      <c r="C68" s="42"/>
      <c r="D68" s="44"/>
      <c r="E68" s="43"/>
      <c r="F68" s="43">
        <v>1.4650000000000001</v>
      </c>
      <c r="G68" s="43">
        <v>109.494</v>
      </c>
      <c r="H68" s="43">
        <v>47.972000000000001</v>
      </c>
      <c r="I68" s="43"/>
      <c r="J68" s="44"/>
      <c r="K68" s="43">
        <v>67.558000000000007</v>
      </c>
      <c r="L68" s="43"/>
    </row>
    <row r="69" spans="1:12" ht="15" thickBot="1" x14ac:dyDescent="0.35">
      <c r="A69" s="4" t="s">
        <v>195</v>
      </c>
      <c r="B69" s="5" t="s">
        <v>118</v>
      </c>
      <c r="C69" s="42"/>
      <c r="D69" s="43">
        <v>15.86</v>
      </c>
      <c r="E69" s="43"/>
      <c r="F69" s="43">
        <v>1.3129999999999999</v>
      </c>
      <c r="G69" s="43">
        <v>43.151000000000003</v>
      </c>
      <c r="H69" s="43">
        <v>30.753</v>
      </c>
      <c r="I69" s="43"/>
      <c r="J69" s="43">
        <v>45</v>
      </c>
      <c r="K69" s="43"/>
      <c r="L69" s="43"/>
    </row>
    <row r="70" spans="1:12" ht="15" thickBot="1" x14ac:dyDescent="0.35">
      <c r="A70" s="4" t="s">
        <v>195</v>
      </c>
      <c r="B70" s="5" t="s">
        <v>114</v>
      </c>
      <c r="C70" s="42"/>
      <c r="D70" s="43">
        <v>18.399999999999999</v>
      </c>
      <c r="E70" s="43">
        <v>0.57599999999999996</v>
      </c>
      <c r="F70" s="43">
        <v>0.184</v>
      </c>
      <c r="G70" s="43">
        <v>144.55000000000001</v>
      </c>
      <c r="H70" s="43">
        <v>17.05</v>
      </c>
      <c r="I70" s="43"/>
      <c r="J70" s="43">
        <v>35</v>
      </c>
      <c r="K70" s="43"/>
      <c r="L70" s="43"/>
    </row>
    <row r="71" spans="1:12" ht="15" thickBot="1" x14ac:dyDescent="0.35">
      <c r="A71" s="4" t="s">
        <v>195</v>
      </c>
      <c r="B71" s="5" t="s">
        <v>146</v>
      </c>
      <c r="C71" s="42"/>
      <c r="D71" s="43">
        <v>4.84</v>
      </c>
      <c r="E71" s="43">
        <v>0.754</v>
      </c>
      <c r="F71" s="43">
        <v>0.21099999999999999</v>
      </c>
      <c r="G71" s="43">
        <v>29.4</v>
      </c>
      <c r="H71" s="43">
        <v>41.314999999999998</v>
      </c>
      <c r="I71" s="43"/>
      <c r="J71" s="43">
        <v>44</v>
      </c>
      <c r="K71" s="43">
        <v>55.606000000000002</v>
      </c>
      <c r="L71" s="43"/>
    </row>
    <row r="72" spans="1:12" ht="15" thickBot="1" x14ac:dyDescent="0.35">
      <c r="A72" s="4" t="s">
        <v>195</v>
      </c>
      <c r="B72" s="5" t="s">
        <v>147</v>
      </c>
      <c r="C72" s="42"/>
      <c r="D72" s="43">
        <v>5.73</v>
      </c>
      <c r="E72" s="43">
        <v>0.57299999999999995</v>
      </c>
      <c r="F72" s="43">
        <v>0.34699999999999998</v>
      </c>
      <c r="G72" s="43">
        <v>33.155999999999999</v>
      </c>
      <c r="H72" s="43">
        <v>27.161999999999999</v>
      </c>
      <c r="I72" s="43"/>
      <c r="J72" s="43">
        <v>30</v>
      </c>
      <c r="K72" s="44"/>
      <c r="L72" s="43"/>
    </row>
    <row r="73" spans="1:12" ht="15" thickBot="1" x14ac:dyDescent="0.35">
      <c r="A73" s="4" t="s">
        <v>195</v>
      </c>
      <c r="B73" s="5" t="s">
        <v>156</v>
      </c>
      <c r="C73" s="42"/>
      <c r="D73" s="44"/>
      <c r="E73" s="44"/>
      <c r="F73" s="43">
        <v>11.029</v>
      </c>
      <c r="G73" s="43">
        <v>251.15100000000001</v>
      </c>
      <c r="H73" s="43">
        <v>148.11600000000001</v>
      </c>
      <c r="I73" s="43"/>
      <c r="J73" s="44"/>
      <c r="K73" s="43">
        <v>61.512</v>
      </c>
      <c r="L73" s="43"/>
    </row>
    <row r="74" spans="1:12" ht="15" thickBot="1" x14ac:dyDescent="0.35">
      <c r="A74" s="4" t="s">
        <v>195</v>
      </c>
      <c r="B74" s="5" t="s">
        <v>158</v>
      </c>
      <c r="C74" s="42"/>
      <c r="D74" s="43">
        <v>9.08</v>
      </c>
      <c r="E74" s="43">
        <v>0.67</v>
      </c>
      <c r="F74" s="43">
        <v>0.61499999999999999</v>
      </c>
      <c r="G74" s="43">
        <v>15.244999999999999</v>
      </c>
      <c r="H74" s="43">
        <v>21.577000000000002</v>
      </c>
      <c r="I74" s="43"/>
      <c r="J74" s="43">
        <v>38</v>
      </c>
      <c r="K74" s="43"/>
      <c r="L74" s="43"/>
    </row>
    <row r="75" spans="1:12" ht="15" thickBot="1" x14ac:dyDescent="0.35">
      <c r="A75" s="4" t="s">
        <v>195</v>
      </c>
      <c r="B75" s="5" t="s">
        <v>171</v>
      </c>
      <c r="C75" s="42"/>
      <c r="D75" s="43">
        <v>7.5</v>
      </c>
      <c r="E75" s="43"/>
      <c r="F75" s="43">
        <v>9.8000000000000004E-2</v>
      </c>
      <c r="G75" s="43">
        <v>17.154</v>
      </c>
      <c r="H75" s="43">
        <v>9.34</v>
      </c>
      <c r="I75" s="43"/>
      <c r="J75" s="43">
        <v>25</v>
      </c>
      <c r="K75" s="43"/>
      <c r="L75" s="43"/>
    </row>
    <row r="76" spans="1:12" ht="15" thickBot="1" x14ac:dyDescent="0.35">
      <c r="A76" s="4" t="s">
        <v>195</v>
      </c>
      <c r="B76" s="5" t="s">
        <v>172</v>
      </c>
      <c r="C76" s="42"/>
      <c r="D76" s="43">
        <v>4.38</v>
      </c>
      <c r="E76" s="43"/>
      <c r="F76" s="43">
        <v>0.38800000000000001</v>
      </c>
      <c r="G76" s="43">
        <v>29.582999999999998</v>
      </c>
      <c r="H76" s="43">
        <v>30.058</v>
      </c>
      <c r="I76" s="43"/>
      <c r="J76" s="43">
        <v>19</v>
      </c>
      <c r="K76" s="43"/>
      <c r="L76" s="43"/>
    </row>
    <row r="77" spans="1:12" ht="15" thickBot="1" x14ac:dyDescent="0.35">
      <c r="A77" s="4" t="s">
        <v>195</v>
      </c>
      <c r="B77" s="5" t="s">
        <v>181</v>
      </c>
      <c r="C77" s="42"/>
      <c r="D77" s="43">
        <v>9.48</v>
      </c>
      <c r="E77" s="43">
        <v>0.66</v>
      </c>
      <c r="F77" s="43">
        <v>0.19</v>
      </c>
      <c r="G77" s="43">
        <v>32.347999999999999</v>
      </c>
      <c r="H77" s="43">
        <v>23.483000000000001</v>
      </c>
      <c r="I77" s="43"/>
      <c r="J77" s="43">
        <v>33</v>
      </c>
      <c r="K77" s="43"/>
      <c r="L77" s="43"/>
    </row>
    <row r="78" spans="1:12" ht="36" customHeight="1" thickBot="1" x14ac:dyDescent="0.35">
      <c r="A78" s="22" t="s">
        <v>195</v>
      </c>
      <c r="B78" s="23" t="s">
        <v>184</v>
      </c>
      <c r="C78" s="45"/>
      <c r="D78" s="46">
        <v>5.97</v>
      </c>
      <c r="E78" s="46">
        <v>0.46600000000000003</v>
      </c>
      <c r="F78" s="46">
        <v>0.06</v>
      </c>
      <c r="G78" s="46">
        <v>23.579000000000001</v>
      </c>
      <c r="H78" s="46">
        <v>20.308</v>
      </c>
      <c r="I78" s="46"/>
      <c r="J78" s="46">
        <v>26</v>
      </c>
      <c r="K78" s="46"/>
      <c r="L78" s="46"/>
    </row>
    <row r="79" spans="1:12" ht="15" thickBot="1" x14ac:dyDescent="0.35">
      <c r="A79" s="20" t="s">
        <v>200</v>
      </c>
      <c r="B79" s="20" t="s">
        <v>16</v>
      </c>
      <c r="C79" s="37"/>
      <c r="D79" s="38">
        <v>5.3</v>
      </c>
      <c r="E79" s="38">
        <v>0.42399999999999999</v>
      </c>
      <c r="F79" s="38">
        <v>6.2E-2</v>
      </c>
      <c r="G79" s="38">
        <v>1.651</v>
      </c>
      <c r="H79" s="38">
        <v>8.5050000000000008</v>
      </c>
      <c r="I79" s="38"/>
      <c r="J79" s="38">
        <v>26</v>
      </c>
      <c r="K79" s="38"/>
      <c r="L79" s="38"/>
    </row>
    <row r="80" spans="1:12" ht="15" thickBot="1" x14ac:dyDescent="0.35">
      <c r="A80" s="15" t="s">
        <v>200</v>
      </c>
      <c r="B80" s="15" t="s">
        <v>27</v>
      </c>
      <c r="C80" s="39"/>
      <c r="D80" s="40">
        <v>3.74</v>
      </c>
      <c r="E80" s="40"/>
      <c r="F80" s="40">
        <v>0.39100000000000001</v>
      </c>
      <c r="G80" s="40">
        <v>149.511</v>
      </c>
      <c r="H80" s="40">
        <v>14.331</v>
      </c>
      <c r="I80" s="40"/>
      <c r="J80" s="40">
        <v>68</v>
      </c>
      <c r="K80" s="40"/>
      <c r="L80" s="40"/>
    </row>
    <row r="81" spans="1:12" ht="15" thickBot="1" x14ac:dyDescent="0.35">
      <c r="A81" s="15" t="s">
        <v>200</v>
      </c>
      <c r="B81" s="15" t="s">
        <v>26</v>
      </c>
      <c r="C81" s="39"/>
      <c r="D81" s="40">
        <v>8.3699999999999992</v>
      </c>
      <c r="E81" s="40"/>
      <c r="F81" s="40">
        <v>1.228</v>
      </c>
      <c r="G81" s="40">
        <v>242.54400000000001</v>
      </c>
      <c r="H81" s="40">
        <v>23.184000000000001</v>
      </c>
      <c r="I81" s="40"/>
      <c r="J81" s="40">
        <v>60</v>
      </c>
      <c r="K81" s="40"/>
      <c r="L81" s="40"/>
    </row>
    <row r="82" spans="1:12" ht="15" thickBot="1" x14ac:dyDescent="0.35">
      <c r="A82" s="15" t="s">
        <v>200</v>
      </c>
      <c r="B82" s="15" t="s">
        <v>91</v>
      </c>
      <c r="C82" s="39"/>
      <c r="D82" s="40">
        <v>0.31</v>
      </c>
      <c r="E82" s="40">
        <v>0.48899999999999999</v>
      </c>
      <c r="F82" s="40">
        <v>6.8000000000000005E-2</v>
      </c>
      <c r="G82" s="40">
        <v>10.97</v>
      </c>
      <c r="H82" s="40">
        <v>11.917999999999999</v>
      </c>
      <c r="I82" s="40"/>
      <c r="J82" s="40">
        <v>21</v>
      </c>
      <c r="K82" s="40"/>
      <c r="L82" s="40"/>
    </row>
    <row r="83" spans="1:12" ht="15" thickBot="1" x14ac:dyDescent="0.35">
      <c r="A83" s="15" t="s">
        <v>200</v>
      </c>
      <c r="B83" s="15" t="s">
        <v>33</v>
      </c>
      <c r="C83" s="39"/>
      <c r="D83" s="40">
        <v>5</v>
      </c>
      <c r="E83" s="40">
        <v>0.313</v>
      </c>
      <c r="F83" s="40">
        <v>8.8999999999999996E-2</v>
      </c>
      <c r="G83" s="40">
        <v>30.02</v>
      </c>
      <c r="H83" s="40">
        <v>23.120999999999999</v>
      </c>
      <c r="I83" s="40"/>
      <c r="J83" s="40">
        <v>42</v>
      </c>
      <c r="K83" s="40">
        <v>58.301000000000002</v>
      </c>
      <c r="L83" s="40"/>
    </row>
    <row r="84" spans="1:12" ht="15" thickBot="1" x14ac:dyDescent="0.35">
      <c r="A84" s="15" t="s">
        <v>200</v>
      </c>
      <c r="B84" s="15" t="s">
        <v>78</v>
      </c>
      <c r="C84" s="39"/>
      <c r="D84" s="40">
        <v>7.11</v>
      </c>
      <c r="E84" s="40">
        <v>0.497</v>
      </c>
      <c r="F84" s="40">
        <v>0.10100000000000001</v>
      </c>
      <c r="G84" s="40">
        <v>7.0490000000000004</v>
      </c>
      <c r="H84" s="40">
        <v>13.162000000000001</v>
      </c>
      <c r="I84" s="40"/>
      <c r="J84" s="40">
        <v>40</v>
      </c>
      <c r="K84" s="40"/>
      <c r="L84" s="40"/>
    </row>
    <row r="85" spans="1:12" ht="15" thickBot="1" x14ac:dyDescent="0.35">
      <c r="A85" s="15" t="s">
        <v>200</v>
      </c>
      <c r="B85" s="15" t="s">
        <v>77</v>
      </c>
      <c r="C85" s="39"/>
      <c r="D85" s="40">
        <v>4.1100000000000003</v>
      </c>
      <c r="E85" s="40">
        <v>0.60599999999999998</v>
      </c>
      <c r="F85" s="40">
        <v>0.12</v>
      </c>
      <c r="G85" s="40">
        <v>10.846</v>
      </c>
      <c r="H85" s="40">
        <v>14.132999999999999</v>
      </c>
      <c r="I85" s="40"/>
      <c r="J85" s="40">
        <v>37</v>
      </c>
      <c r="K85" s="40"/>
      <c r="L85" s="40"/>
    </row>
    <row r="86" spans="1:12" ht="15" thickBot="1" x14ac:dyDescent="0.35">
      <c r="A86" s="15" t="s">
        <v>200</v>
      </c>
      <c r="B86" s="15" t="s">
        <v>142</v>
      </c>
      <c r="C86" s="39"/>
      <c r="D86" s="40">
        <v>2.81</v>
      </c>
      <c r="E86" s="40"/>
      <c r="F86" s="40">
        <v>1.4E-2</v>
      </c>
      <c r="G86" s="40">
        <v>24.536999999999999</v>
      </c>
      <c r="H86" s="40">
        <v>5.4889999999999999</v>
      </c>
      <c r="I86" s="40"/>
      <c r="J86" s="40">
        <v>18</v>
      </c>
      <c r="K86" s="40"/>
      <c r="L86" s="40"/>
    </row>
    <row r="87" spans="1:12" ht="15" thickBot="1" x14ac:dyDescent="0.35">
      <c r="A87" s="15" t="s">
        <v>200</v>
      </c>
      <c r="B87" s="15" t="s">
        <v>96</v>
      </c>
      <c r="C87" s="39"/>
      <c r="D87" s="40">
        <v>0.95</v>
      </c>
      <c r="E87" s="40"/>
      <c r="F87" s="40">
        <v>4.4999999999999998E-2</v>
      </c>
      <c r="G87" s="40">
        <v>18.675000000000001</v>
      </c>
      <c r="H87" s="40">
        <v>7.6289999999999996</v>
      </c>
      <c r="I87" s="40"/>
      <c r="J87" s="40">
        <v>29</v>
      </c>
      <c r="K87" s="40"/>
      <c r="L87" s="40"/>
    </row>
    <row r="88" spans="1:12" ht="15" thickBot="1" x14ac:dyDescent="0.35">
      <c r="A88" s="15" t="s">
        <v>200</v>
      </c>
      <c r="B88" s="15" t="s">
        <v>124</v>
      </c>
      <c r="C88" s="39"/>
      <c r="D88" s="40">
        <v>4.55</v>
      </c>
      <c r="E88" s="40">
        <v>0.627</v>
      </c>
      <c r="F88" s="40">
        <v>0.89700000000000002</v>
      </c>
      <c r="G88" s="40">
        <v>37.478000000000002</v>
      </c>
      <c r="H88" s="40">
        <v>28.094999999999999</v>
      </c>
      <c r="I88" s="40"/>
      <c r="J88" s="40">
        <v>51</v>
      </c>
      <c r="K88" s="40"/>
      <c r="L88" s="40"/>
    </row>
    <row r="89" spans="1:12" ht="15" thickBot="1" x14ac:dyDescent="0.35">
      <c r="A89" s="15" t="s">
        <v>200</v>
      </c>
      <c r="B89" s="15" t="s">
        <v>111</v>
      </c>
      <c r="C89" s="39"/>
      <c r="D89" s="40">
        <v>7.18</v>
      </c>
      <c r="E89" s="41"/>
      <c r="F89" s="40">
        <v>0.85499999999999998</v>
      </c>
      <c r="G89" s="40">
        <v>285.79599999999999</v>
      </c>
      <c r="H89" s="40">
        <v>11.696</v>
      </c>
      <c r="I89" s="40"/>
      <c r="J89" s="40">
        <v>43</v>
      </c>
      <c r="K89" s="40"/>
      <c r="L89" s="40"/>
    </row>
    <row r="90" spans="1:12" ht="15" thickBot="1" x14ac:dyDescent="0.35">
      <c r="A90" s="15" t="s">
        <v>200</v>
      </c>
      <c r="B90" s="15" t="s">
        <v>119</v>
      </c>
      <c r="C90" s="39"/>
      <c r="D90" s="40">
        <v>4.33</v>
      </c>
      <c r="E90" s="40">
        <v>0.53500000000000003</v>
      </c>
      <c r="F90" s="40">
        <v>0.28199999999999997</v>
      </c>
      <c r="G90" s="40">
        <v>59.085999999999999</v>
      </c>
      <c r="H90" s="40">
        <v>78.853999999999999</v>
      </c>
      <c r="I90" s="40"/>
      <c r="J90" s="40">
        <v>35</v>
      </c>
      <c r="K90" s="40"/>
      <c r="L90" s="40"/>
    </row>
    <row r="91" spans="1:12" ht="15" thickBot="1" x14ac:dyDescent="0.35">
      <c r="A91" s="15" t="s">
        <v>200</v>
      </c>
      <c r="B91" s="15" t="s">
        <v>117</v>
      </c>
      <c r="C91" s="39"/>
      <c r="D91" s="40">
        <v>1.79</v>
      </c>
      <c r="E91" s="40">
        <v>0.47799999999999998</v>
      </c>
      <c r="F91" s="41"/>
      <c r="G91" s="40">
        <v>3.24</v>
      </c>
      <c r="H91" s="40">
        <v>9.3070000000000004</v>
      </c>
      <c r="I91" s="40"/>
      <c r="J91" s="40">
        <v>28</v>
      </c>
      <c r="K91" s="40"/>
      <c r="L91" s="40"/>
    </row>
    <row r="92" spans="1:12" ht="15" thickBot="1" x14ac:dyDescent="0.35">
      <c r="A92" s="15" t="s">
        <v>200</v>
      </c>
      <c r="B92" s="15" t="s">
        <v>131</v>
      </c>
      <c r="C92" s="39"/>
      <c r="D92" s="40">
        <v>4.4400000000000004</v>
      </c>
      <c r="E92" s="40">
        <v>0.61</v>
      </c>
      <c r="F92" s="40">
        <v>7.3999999999999996E-2</v>
      </c>
      <c r="G92" s="40">
        <v>5.3869999999999996</v>
      </c>
      <c r="H92" s="40">
        <v>10.021000000000001</v>
      </c>
      <c r="I92" s="40"/>
      <c r="J92" s="40">
        <v>33</v>
      </c>
      <c r="K92" s="40"/>
      <c r="L92" s="40"/>
    </row>
    <row r="93" spans="1:12" ht="15" thickBot="1" x14ac:dyDescent="0.35">
      <c r="A93" s="15" t="s">
        <v>200</v>
      </c>
      <c r="B93" s="15" t="s">
        <v>135</v>
      </c>
      <c r="C93" s="39"/>
      <c r="D93" s="40">
        <v>4.6500000000000004</v>
      </c>
      <c r="E93" s="40">
        <v>0.312</v>
      </c>
      <c r="F93" s="40">
        <v>2.1999999999999999E-2</v>
      </c>
      <c r="G93" s="40">
        <v>5.4630000000000001</v>
      </c>
      <c r="H93" s="40">
        <v>15.112</v>
      </c>
      <c r="I93" s="40"/>
      <c r="J93" s="40">
        <v>31</v>
      </c>
      <c r="K93" s="40"/>
      <c r="L93" s="40"/>
    </row>
    <row r="94" spans="1:12" ht="15" thickBot="1" x14ac:dyDescent="0.35">
      <c r="A94" s="15" t="s">
        <v>200</v>
      </c>
      <c r="B94" s="15" t="s">
        <v>138</v>
      </c>
      <c r="C94" s="39"/>
      <c r="D94" s="40">
        <v>3.36</v>
      </c>
      <c r="E94" s="40">
        <v>0.432</v>
      </c>
      <c r="F94" s="40">
        <v>9.6000000000000002E-2</v>
      </c>
      <c r="G94" s="40">
        <v>9.1959999999999997</v>
      </c>
      <c r="H94" s="40">
        <v>8.0299999999999994</v>
      </c>
      <c r="I94" s="40"/>
      <c r="J94" s="40">
        <v>34</v>
      </c>
      <c r="K94" s="40"/>
      <c r="L94" s="40"/>
    </row>
    <row r="95" spans="1:12" ht="15" thickBot="1" x14ac:dyDescent="0.35">
      <c r="A95" s="15" t="s">
        <v>200</v>
      </c>
      <c r="B95" s="15" t="s">
        <v>152</v>
      </c>
      <c r="C95" s="39"/>
      <c r="D95" s="40">
        <v>5.19</v>
      </c>
      <c r="E95" s="40">
        <v>0.72799999999999998</v>
      </c>
      <c r="F95" s="40">
        <v>6.6139999999999999</v>
      </c>
      <c r="G95" s="40">
        <v>232.57499999999999</v>
      </c>
      <c r="H95" s="40">
        <v>76.718999999999994</v>
      </c>
      <c r="I95" s="40"/>
      <c r="J95" s="40">
        <v>85</v>
      </c>
      <c r="K95" s="40">
        <v>81.353999999999999</v>
      </c>
      <c r="L95" s="41"/>
    </row>
    <row r="96" spans="1:12" ht="15" thickBot="1" x14ac:dyDescent="0.35">
      <c r="A96" s="15" t="s">
        <v>200</v>
      </c>
      <c r="B96" s="15" t="s">
        <v>102</v>
      </c>
      <c r="C96" s="39"/>
      <c r="D96" s="40">
        <v>4.84</v>
      </c>
      <c r="E96" s="40">
        <v>0.60599999999999998</v>
      </c>
      <c r="F96" s="40">
        <v>0.252</v>
      </c>
      <c r="G96" s="40">
        <v>11.467000000000001</v>
      </c>
      <c r="H96" s="40">
        <v>4.28</v>
      </c>
      <c r="I96" s="40"/>
      <c r="J96" s="40">
        <v>38</v>
      </c>
      <c r="K96" s="40"/>
      <c r="L96" s="40"/>
    </row>
    <row r="97" spans="1:12" ht="15" thickBot="1" x14ac:dyDescent="0.35">
      <c r="A97" s="15" t="s">
        <v>200</v>
      </c>
      <c r="B97" s="15" t="s">
        <v>170</v>
      </c>
      <c r="C97" s="39"/>
      <c r="D97" s="40">
        <v>1.02</v>
      </c>
      <c r="E97" s="40">
        <v>0.57599999999999996</v>
      </c>
      <c r="F97" s="40">
        <v>0.316</v>
      </c>
      <c r="G97" s="40">
        <v>28.396999999999998</v>
      </c>
      <c r="H97" s="40">
        <v>23.831</v>
      </c>
      <c r="I97" s="40"/>
      <c r="J97" s="40">
        <v>36</v>
      </c>
      <c r="K97" s="40"/>
      <c r="L97" s="40"/>
    </row>
    <row r="98" spans="1:12" ht="15" thickBot="1" x14ac:dyDescent="0.35">
      <c r="A98" s="15" t="s">
        <v>200</v>
      </c>
      <c r="B98" s="15" t="s">
        <v>173</v>
      </c>
      <c r="C98" s="39"/>
      <c r="D98" s="40">
        <v>5.0599999999999996</v>
      </c>
      <c r="E98" s="40"/>
      <c r="F98" s="40"/>
      <c r="G98" s="40"/>
      <c r="H98" s="40"/>
      <c r="I98" s="40"/>
      <c r="J98" s="40">
        <v>40</v>
      </c>
      <c r="K98" s="40"/>
      <c r="L98" s="40"/>
    </row>
    <row r="99" spans="1:12" ht="15" thickBot="1" x14ac:dyDescent="0.35">
      <c r="A99" s="21" t="s">
        <v>200</v>
      </c>
      <c r="B99" s="21" t="s">
        <v>187</v>
      </c>
      <c r="C99" s="39"/>
      <c r="D99" s="40">
        <v>2.27</v>
      </c>
      <c r="E99" s="40">
        <v>0.61499999999999999</v>
      </c>
      <c r="F99" s="40">
        <v>0.14000000000000001</v>
      </c>
      <c r="G99" s="40">
        <v>11.698</v>
      </c>
      <c r="H99" s="40">
        <v>14.191000000000001</v>
      </c>
      <c r="I99" s="40"/>
      <c r="J99" s="40">
        <v>36</v>
      </c>
      <c r="K99" s="40"/>
      <c r="L99" s="40"/>
    </row>
    <row r="100" spans="1:12" ht="15" thickBot="1" x14ac:dyDescent="0.35">
      <c r="A100" s="18" t="s">
        <v>198</v>
      </c>
      <c r="B100" s="19" t="s">
        <v>8</v>
      </c>
      <c r="C100" s="42"/>
      <c r="D100" s="44"/>
      <c r="E100" s="43">
        <v>0.85899999999999999</v>
      </c>
      <c r="F100" s="43">
        <v>0.63600000000000001</v>
      </c>
      <c r="G100" s="43">
        <v>1201.8779999999999</v>
      </c>
      <c r="H100" s="43">
        <v>37.387</v>
      </c>
      <c r="I100" s="43"/>
      <c r="J100" s="44"/>
      <c r="K100" s="43"/>
      <c r="L100" s="43"/>
    </row>
    <row r="101" spans="1:12" ht="15" thickBot="1" x14ac:dyDescent="0.35">
      <c r="A101" s="4" t="s">
        <v>198</v>
      </c>
      <c r="B101" s="5" t="s">
        <v>6</v>
      </c>
      <c r="C101" s="42"/>
      <c r="D101" s="43">
        <v>11.67</v>
      </c>
      <c r="E101" s="43">
        <v>0.65300000000000002</v>
      </c>
      <c r="F101" s="43">
        <v>0.29499999999999998</v>
      </c>
      <c r="G101" s="43">
        <v>22.189</v>
      </c>
      <c r="H101" s="43">
        <v>46.552999999999997</v>
      </c>
      <c r="I101" s="43"/>
      <c r="J101" s="43">
        <v>42</v>
      </c>
      <c r="K101" s="43"/>
      <c r="L101" s="43"/>
    </row>
    <row r="102" spans="1:12" ht="15" thickBot="1" x14ac:dyDescent="0.35">
      <c r="A102" s="4" t="s">
        <v>198</v>
      </c>
      <c r="B102" s="5" t="s">
        <v>19</v>
      </c>
      <c r="C102" s="42"/>
      <c r="D102" s="43">
        <v>14.41</v>
      </c>
      <c r="E102" s="43">
        <v>0.64400000000000002</v>
      </c>
      <c r="F102" s="43">
        <v>0.39100000000000001</v>
      </c>
      <c r="G102" s="43">
        <v>413.87799999999999</v>
      </c>
      <c r="H102" s="43">
        <v>44.093000000000004</v>
      </c>
      <c r="I102" s="43"/>
      <c r="J102" s="43">
        <v>63</v>
      </c>
      <c r="K102" s="43">
        <v>100</v>
      </c>
      <c r="L102" s="44"/>
    </row>
    <row r="103" spans="1:12" ht="15" thickBot="1" x14ac:dyDescent="0.35">
      <c r="A103" s="4" t="s">
        <v>198</v>
      </c>
      <c r="B103" s="5" t="s">
        <v>25</v>
      </c>
      <c r="C103" s="42"/>
      <c r="D103" s="43">
        <v>12.79</v>
      </c>
      <c r="E103" s="43">
        <v>0.70499999999999996</v>
      </c>
      <c r="F103" s="43">
        <v>0.64900000000000002</v>
      </c>
      <c r="G103" s="43">
        <v>433.56</v>
      </c>
      <c r="H103" s="43">
        <v>25.931999999999999</v>
      </c>
      <c r="I103" s="43"/>
      <c r="J103" s="43">
        <v>64</v>
      </c>
      <c r="K103" s="43"/>
      <c r="L103" s="43"/>
    </row>
    <row r="104" spans="1:12" ht="15" thickBot="1" x14ac:dyDescent="0.35">
      <c r="A104" s="4" t="s">
        <v>198</v>
      </c>
      <c r="B104" s="5" t="s">
        <v>22</v>
      </c>
      <c r="C104" s="42"/>
      <c r="D104" s="43">
        <v>7.82</v>
      </c>
      <c r="E104" s="43">
        <v>0.52200000000000002</v>
      </c>
      <c r="F104" s="43">
        <v>0.251</v>
      </c>
      <c r="G104" s="43">
        <v>303.69900000000001</v>
      </c>
      <c r="H104" s="43">
        <v>19.838999999999999</v>
      </c>
      <c r="I104" s="43"/>
      <c r="J104" s="44"/>
      <c r="K104" s="43"/>
      <c r="L104" s="43"/>
    </row>
    <row r="105" spans="1:12" ht="15" thickBot="1" x14ac:dyDescent="0.35">
      <c r="A105" s="4" t="s">
        <v>198</v>
      </c>
      <c r="B105" s="5" t="s">
        <v>23</v>
      </c>
      <c r="C105" s="42"/>
      <c r="D105" s="43">
        <v>5.61</v>
      </c>
      <c r="E105" s="43">
        <v>0.52900000000000003</v>
      </c>
      <c r="F105" s="43">
        <v>9.5000000000000001E-2</v>
      </c>
      <c r="G105" s="43">
        <v>17.032</v>
      </c>
      <c r="H105" s="43">
        <v>43.753</v>
      </c>
      <c r="I105" s="43"/>
      <c r="J105" s="43">
        <v>31</v>
      </c>
      <c r="K105" s="43"/>
      <c r="L105" s="43"/>
    </row>
    <row r="106" spans="1:12" ht="15" thickBot="1" x14ac:dyDescent="0.35">
      <c r="A106" s="4" t="s">
        <v>198</v>
      </c>
      <c r="B106" s="5" t="s">
        <v>24</v>
      </c>
      <c r="C106" s="42"/>
      <c r="D106" s="43">
        <v>13.67</v>
      </c>
      <c r="E106" s="43">
        <v>0.46800000000000003</v>
      </c>
      <c r="F106" s="43">
        <v>0.105</v>
      </c>
      <c r="G106" s="43">
        <v>11.363</v>
      </c>
      <c r="H106" s="43">
        <v>53.509</v>
      </c>
      <c r="I106" s="43"/>
      <c r="J106" s="43">
        <v>38</v>
      </c>
      <c r="K106" s="43"/>
      <c r="L106" s="43"/>
    </row>
    <row r="107" spans="1:12" ht="15" thickBot="1" x14ac:dyDescent="0.35">
      <c r="A107" s="4" t="s">
        <v>198</v>
      </c>
      <c r="B107" s="5" t="s">
        <v>41</v>
      </c>
      <c r="C107" s="42"/>
      <c r="D107" s="43">
        <v>17.079999999999998</v>
      </c>
      <c r="E107" s="43">
        <v>0.63900000000000001</v>
      </c>
      <c r="F107" s="43">
        <v>0.49199999999999999</v>
      </c>
      <c r="G107" s="43">
        <v>31.661000000000001</v>
      </c>
      <c r="H107" s="43">
        <v>14.673999999999999</v>
      </c>
      <c r="I107" s="43"/>
      <c r="J107" s="43">
        <v>57</v>
      </c>
      <c r="K107" s="43"/>
      <c r="L107" s="43"/>
    </row>
    <row r="108" spans="1:12" ht="15" thickBot="1" x14ac:dyDescent="0.35">
      <c r="A108" s="4" t="s">
        <v>198</v>
      </c>
      <c r="B108" s="5" t="s">
        <v>42</v>
      </c>
      <c r="C108" s="42"/>
      <c r="D108" s="43">
        <v>3.87</v>
      </c>
      <c r="E108" s="44"/>
      <c r="F108" s="43">
        <v>0.159</v>
      </c>
      <c r="G108" s="43">
        <v>55.817999999999998</v>
      </c>
      <c r="H108" s="43">
        <v>20.617999999999999</v>
      </c>
      <c r="I108" s="43"/>
      <c r="J108" s="43">
        <v>47</v>
      </c>
      <c r="K108" s="43"/>
      <c r="L108" s="43"/>
    </row>
    <row r="109" spans="1:12" ht="15" thickBot="1" x14ac:dyDescent="0.35">
      <c r="A109" s="4" t="s">
        <v>198</v>
      </c>
      <c r="B109" s="5" t="s">
        <v>47</v>
      </c>
      <c r="C109" s="42"/>
      <c r="D109" s="44"/>
      <c r="E109" s="43">
        <v>0.56699999999999995</v>
      </c>
      <c r="F109" s="44"/>
      <c r="G109" s="43"/>
      <c r="H109" s="43"/>
      <c r="I109" s="43"/>
      <c r="J109" s="43">
        <v>55</v>
      </c>
      <c r="K109" s="43"/>
      <c r="L109" s="43"/>
    </row>
    <row r="110" spans="1:12" ht="15" thickBot="1" x14ac:dyDescent="0.35">
      <c r="A110" s="4" t="s">
        <v>198</v>
      </c>
      <c r="B110" s="5" t="s">
        <v>49</v>
      </c>
      <c r="C110" s="42"/>
      <c r="D110" s="43">
        <v>8.9</v>
      </c>
      <c r="E110" s="43">
        <v>0.59399999999999997</v>
      </c>
      <c r="F110" s="43">
        <v>0.14299999999999999</v>
      </c>
      <c r="G110" s="43">
        <v>31.18</v>
      </c>
      <c r="H110" s="43">
        <v>18.600000000000001</v>
      </c>
      <c r="I110" s="43"/>
      <c r="J110" s="43">
        <v>28</v>
      </c>
      <c r="K110" s="43"/>
      <c r="L110" s="43"/>
    </row>
    <row r="111" spans="1:12" ht="15" thickBot="1" x14ac:dyDescent="0.35">
      <c r="A111" s="4" t="s">
        <v>198</v>
      </c>
      <c r="B111" s="5" t="s">
        <v>51</v>
      </c>
      <c r="C111" s="42"/>
      <c r="D111" s="43">
        <v>6.23</v>
      </c>
      <c r="E111" s="43">
        <v>0.56799999999999995</v>
      </c>
      <c r="F111" s="43">
        <v>0.13800000000000001</v>
      </c>
      <c r="G111" s="43">
        <v>24.154</v>
      </c>
      <c r="H111" s="43">
        <v>22.637</v>
      </c>
      <c r="I111" s="43"/>
      <c r="J111" s="43">
        <v>39</v>
      </c>
      <c r="K111" s="43"/>
      <c r="L111" s="43"/>
    </row>
    <row r="112" spans="1:12" ht="15" thickBot="1" x14ac:dyDescent="0.35">
      <c r="A112" s="4" t="s">
        <v>198</v>
      </c>
      <c r="B112" s="5" t="s">
        <v>155</v>
      </c>
      <c r="C112" s="42"/>
      <c r="D112" s="43">
        <v>6.98</v>
      </c>
      <c r="E112" s="43">
        <v>0.50700000000000001</v>
      </c>
      <c r="F112" s="43">
        <v>0.39300000000000002</v>
      </c>
      <c r="G112" s="43">
        <v>30.056000000000001</v>
      </c>
      <c r="H112" s="43">
        <v>13.856</v>
      </c>
      <c r="I112" s="43"/>
      <c r="J112" s="43">
        <v>36</v>
      </c>
      <c r="K112" s="43"/>
      <c r="L112" s="43"/>
    </row>
    <row r="113" spans="1:12" ht="15" thickBot="1" x14ac:dyDescent="0.35">
      <c r="A113" s="4" t="s">
        <v>198</v>
      </c>
      <c r="B113" s="5" t="s">
        <v>70</v>
      </c>
      <c r="C113" s="42"/>
      <c r="D113" s="44"/>
      <c r="E113" s="43">
        <v>0.67200000000000004</v>
      </c>
      <c r="F113" s="44"/>
      <c r="G113" s="44"/>
      <c r="H113" s="44"/>
      <c r="I113" s="43"/>
      <c r="J113" s="43">
        <v>53</v>
      </c>
      <c r="K113" s="43"/>
      <c r="L113" s="43"/>
    </row>
    <row r="114" spans="1:12" ht="15" thickBot="1" x14ac:dyDescent="0.35">
      <c r="A114" s="4" t="s">
        <v>198</v>
      </c>
      <c r="B114" s="5" t="s">
        <v>71</v>
      </c>
      <c r="C114" s="42"/>
      <c r="D114" s="43">
        <v>4.6500000000000004</v>
      </c>
      <c r="E114" s="43">
        <v>0.39600000000000002</v>
      </c>
      <c r="F114" s="43">
        <v>0.109</v>
      </c>
      <c r="G114" s="43">
        <v>14.202</v>
      </c>
      <c r="H114" s="43">
        <v>10.898</v>
      </c>
      <c r="I114" s="43"/>
      <c r="J114" s="43">
        <v>25</v>
      </c>
      <c r="K114" s="43"/>
      <c r="L114" s="43"/>
    </row>
    <row r="115" spans="1:12" ht="15" thickBot="1" x14ac:dyDescent="0.35">
      <c r="A115" s="4" t="s">
        <v>198</v>
      </c>
      <c r="B115" s="5" t="s">
        <v>72</v>
      </c>
      <c r="C115" s="42"/>
      <c r="D115" s="43">
        <v>15.82</v>
      </c>
      <c r="E115" s="43">
        <v>0.59199999999999997</v>
      </c>
      <c r="F115" s="43">
        <v>10.994999999999999</v>
      </c>
      <c r="G115" s="43">
        <v>438.245</v>
      </c>
      <c r="H115" s="43">
        <v>234.21700000000001</v>
      </c>
      <c r="I115" s="43"/>
      <c r="J115" s="43">
        <v>41</v>
      </c>
      <c r="K115" s="43"/>
      <c r="L115" s="43"/>
    </row>
    <row r="116" spans="1:12" ht="15" thickBot="1" x14ac:dyDescent="0.35">
      <c r="A116" s="4" t="s">
        <v>198</v>
      </c>
      <c r="B116" s="5" t="s">
        <v>75</v>
      </c>
      <c r="C116" s="42"/>
      <c r="D116" s="43">
        <v>14.5</v>
      </c>
      <c r="E116" s="43"/>
      <c r="F116" s="43">
        <v>1.6E-2</v>
      </c>
      <c r="G116" s="43">
        <v>13.148</v>
      </c>
      <c r="H116" s="43">
        <v>9.7509999999999994</v>
      </c>
      <c r="I116" s="43"/>
      <c r="J116" s="43">
        <v>18</v>
      </c>
      <c r="K116" s="43"/>
      <c r="L116" s="43"/>
    </row>
    <row r="117" spans="1:12" ht="15" thickBot="1" x14ac:dyDescent="0.35">
      <c r="A117" s="4" t="s">
        <v>198</v>
      </c>
      <c r="B117" s="5" t="s">
        <v>73</v>
      </c>
      <c r="C117" s="42"/>
      <c r="D117" s="43">
        <v>9.39</v>
      </c>
      <c r="E117" s="43">
        <v>0.51400000000000001</v>
      </c>
      <c r="F117" s="43">
        <v>0.17399999999999999</v>
      </c>
      <c r="G117" s="43">
        <v>23.56</v>
      </c>
      <c r="H117" s="43">
        <v>13.189</v>
      </c>
      <c r="I117" s="43"/>
      <c r="J117" s="43">
        <v>24</v>
      </c>
      <c r="K117" s="43"/>
      <c r="L117" s="43"/>
    </row>
    <row r="118" spans="1:12" ht="15" thickBot="1" x14ac:dyDescent="0.35">
      <c r="A118" s="4" t="s">
        <v>198</v>
      </c>
      <c r="B118" s="5" t="s">
        <v>85</v>
      </c>
      <c r="C118" s="42"/>
      <c r="D118" s="43">
        <v>8.4</v>
      </c>
      <c r="E118" s="43">
        <v>0.63400000000000001</v>
      </c>
      <c r="F118" s="43">
        <v>0.20399999999999999</v>
      </c>
      <c r="G118" s="43">
        <v>138.44900000000001</v>
      </c>
      <c r="H118" s="43">
        <v>16.498000000000001</v>
      </c>
      <c r="I118" s="43"/>
      <c r="J118" s="43">
        <v>44</v>
      </c>
      <c r="K118" s="43"/>
      <c r="L118" s="43"/>
    </row>
    <row r="119" spans="1:12" ht="15" thickBot="1" x14ac:dyDescent="0.35">
      <c r="A119" s="4" t="s">
        <v>198</v>
      </c>
      <c r="B119" s="5" t="s">
        <v>128</v>
      </c>
      <c r="C119" s="42"/>
      <c r="D119" s="43">
        <v>5.82</v>
      </c>
      <c r="E119" s="43">
        <v>0.48299999999999998</v>
      </c>
      <c r="F119" s="43">
        <v>9.6000000000000002E-2</v>
      </c>
      <c r="G119" s="43">
        <v>28.280999999999999</v>
      </c>
      <c r="H119" s="43">
        <v>16.428999999999998</v>
      </c>
      <c r="I119" s="43"/>
      <c r="J119" s="43">
        <v>22</v>
      </c>
      <c r="K119" s="43"/>
      <c r="L119" s="43"/>
    </row>
    <row r="120" spans="1:12" ht="15" thickBot="1" x14ac:dyDescent="0.35">
      <c r="A120" s="4" t="s">
        <v>198</v>
      </c>
      <c r="B120" s="5" t="s">
        <v>136</v>
      </c>
      <c r="C120" s="42"/>
      <c r="D120" s="43">
        <v>10.23</v>
      </c>
      <c r="E120" s="43">
        <v>0.68300000000000005</v>
      </c>
      <c r="F120" s="43">
        <v>0.45100000000000001</v>
      </c>
      <c r="G120" s="43">
        <v>58.935000000000002</v>
      </c>
      <c r="H120" s="43">
        <v>22.545999999999999</v>
      </c>
      <c r="I120" s="43"/>
      <c r="J120" s="43">
        <v>35</v>
      </c>
      <c r="K120" s="43">
        <v>71.784000000000006</v>
      </c>
      <c r="L120" s="43"/>
    </row>
    <row r="121" spans="1:12" ht="15" thickBot="1" x14ac:dyDescent="0.35">
      <c r="A121" s="4" t="s">
        <v>198</v>
      </c>
      <c r="B121" s="5" t="s">
        <v>144</v>
      </c>
      <c r="C121" s="42"/>
      <c r="D121" s="43">
        <v>7.61</v>
      </c>
      <c r="E121" s="44"/>
      <c r="F121" s="43">
        <v>0.33700000000000002</v>
      </c>
      <c r="G121" s="43">
        <v>26.05</v>
      </c>
      <c r="H121" s="43">
        <v>61.921999999999997</v>
      </c>
      <c r="I121" s="43"/>
      <c r="J121" s="43">
        <v>28</v>
      </c>
      <c r="K121" s="43"/>
      <c r="L121" s="43"/>
    </row>
    <row r="122" spans="1:12" ht="15" thickBot="1" x14ac:dyDescent="0.35">
      <c r="A122" s="4" t="s">
        <v>198</v>
      </c>
      <c r="B122" s="5" t="s">
        <v>137</v>
      </c>
      <c r="C122" s="42"/>
      <c r="D122" s="43">
        <v>6.24</v>
      </c>
      <c r="E122" s="43">
        <v>0.49399999999999999</v>
      </c>
      <c r="F122" s="43">
        <v>0.151</v>
      </c>
      <c r="G122" s="43">
        <v>27.866</v>
      </c>
      <c r="H122" s="43">
        <v>19.058</v>
      </c>
      <c r="I122" s="43"/>
      <c r="J122" s="43">
        <v>38</v>
      </c>
      <c r="K122" s="43"/>
      <c r="L122" s="43"/>
    </row>
    <row r="123" spans="1:12" ht="15" thickBot="1" x14ac:dyDescent="0.35">
      <c r="A123" s="4" t="s">
        <v>198</v>
      </c>
      <c r="B123" s="5" t="s">
        <v>93</v>
      </c>
      <c r="C123" s="42"/>
      <c r="D123" s="44"/>
      <c r="E123" s="43">
        <v>0.70699999999999996</v>
      </c>
      <c r="F123" s="43"/>
      <c r="G123" s="43"/>
      <c r="H123" s="43"/>
      <c r="I123" s="43"/>
      <c r="J123" s="44"/>
      <c r="K123" s="43"/>
      <c r="L123" s="43"/>
    </row>
    <row r="124" spans="1:12" ht="15" thickBot="1" x14ac:dyDescent="0.35">
      <c r="A124" s="4" t="s">
        <v>198</v>
      </c>
      <c r="B124" s="5" t="s">
        <v>100</v>
      </c>
      <c r="C124" s="42"/>
      <c r="D124" s="43">
        <v>17.13</v>
      </c>
      <c r="E124" s="43">
        <v>0.68799999999999994</v>
      </c>
      <c r="F124" s="43"/>
      <c r="G124" s="43"/>
      <c r="H124" s="43"/>
      <c r="I124" s="43"/>
      <c r="J124" s="43">
        <v>56</v>
      </c>
      <c r="K124" s="43"/>
      <c r="L124" s="43"/>
    </row>
    <row r="125" spans="1:12" ht="15" thickBot="1" x14ac:dyDescent="0.35">
      <c r="A125" s="4" t="s">
        <v>198</v>
      </c>
      <c r="B125" s="5" t="s">
        <v>185</v>
      </c>
      <c r="C125" s="42"/>
      <c r="D125" s="43">
        <v>20.27</v>
      </c>
      <c r="E125" s="43">
        <v>0.63100000000000001</v>
      </c>
      <c r="F125" s="43"/>
      <c r="G125" s="43"/>
      <c r="H125" s="43"/>
      <c r="I125" s="43"/>
      <c r="J125" s="43">
        <v>59</v>
      </c>
      <c r="K125" s="43"/>
      <c r="L125" s="43"/>
    </row>
    <row r="126" spans="1:12" ht="15" thickBot="1" x14ac:dyDescent="0.35">
      <c r="A126" s="4" t="s">
        <v>198</v>
      </c>
      <c r="B126" s="5" t="s">
        <v>161</v>
      </c>
      <c r="C126" s="42"/>
      <c r="D126" s="43">
        <v>8.65</v>
      </c>
      <c r="E126" s="43">
        <v>0.50600000000000001</v>
      </c>
      <c r="F126" s="43">
        <v>0.51200000000000001</v>
      </c>
      <c r="G126" s="43">
        <v>206.81299999999999</v>
      </c>
      <c r="H126" s="43">
        <v>22.733000000000001</v>
      </c>
      <c r="I126" s="43"/>
      <c r="J126" s="43">
        <v>38</v>
      </c>
      <c r="K126" s="43"/>
      <c r="L126" s="43"/>
    </row>
    <row r="127" spans="1:12" ht="15" thickBot="1" x14ac:dyDescent="0.35">
      <c r="A127" s="4" t="s">
        <v>198</v>
      </c>
      <c r="B127" s="5" t="s">
        <v>175</v>
      </c>
      <c r="C127" s="42"/>
      <c r="D127" s="43">
        <v>6.74</v>
      </c>
      <c r="E127" s="43">
        <v>0.65600000000000003</v>
      </c>
      <c r="F127" s="43">
        <v>0.60199999999999998</v>
      </c>
      <c r="G127" s="43">
        <v>64.725999999999999</v>
      </c>
      <c r="H127" s="43">
        <v>14.039</v>
      </c>
      <c r="I127" s="43"/>
      <c r="J127" s="43">
        <v>40</v>
      </c>
      <c r="K127" s="43"/>
      <c r="L127" s="43"/>
    </row>
    <row r="128" spans="1:12" ht="15" thickBot="1" x14ac:dyDescent="0.35">
      <c r="A128" s="4" t="s">
        <v>198</v>
      </c>
      <c r="B128" s="5" t="s">
        <v>182</v>
      </c>
      <c r="C128" s="42"/>
      <c r="D128" s="43">
        <v>12.67</v>
      </c>
      <c r="E128" s="43">
        <v>0.80400000000000005</v>
      </c>
      <c r="F128" s="43">
        <v>0.48899999999999999</v>
      </c>
      <c r="G128" s="43">
        <v>124.49299999999999</v>
      </c>
      <c r="H128" s="43">
        <v>101.20399999999999</v>
      </c>
      <c r="I128" s="43"/>
      <c r="J128" s="43">
        <v>71</v>
      </c>
      <c r="K128" s="43"/>
      <c r="L128" s="43"/>
    </row>
    <row r="129" spans="1:12" ht="15" thickBot="1" x14ac:dyDescent="0.35">
      <c r="A129" s="22" t="s">
        <v>198</v>
      </c>
      <c r="B129" s="23" t="s">
        <v>186</v>
      </c>
      <c r="C129" s="45"/>
      <c r="D129" s="46">
        <v>9.14</v>
      </c>
      <c r="E129" s="46">
        <v>0.54200000000000004</v>
      </c>
      <c r="F129" s="46">
        <v>0.11899999999999999</v>
      </c>
      <c r="G129" s="46">
        <v>32.779000000000003</v>
      </c>
      <c r="H129" s="46">
        <v>27.641999999999999</v>
      </c>
      <c r="I129" s="46"/>
      <c r="J129" s="46">
        <v>15</v>
      </c>
      <c r="K129" s="46"/>
      <c r="L129" s="46"/>
    </row>
    <row r="130" spans="1:12" ht="15" thickBot="1" x14ac:dyDescent="0.35">
      <c r="A130" s="20" t="s">
        <v>197</v>
      </c>
      <c r="B130" s="20" t="s">
        <v>50</v>
      </c>
      <c r="C130" s="37"/>
      <c r="D130" s="38">
        <v>12.83</v>
      </c>
      <c r="E130" s="38">
        <v>0.57799999999999996</v>
      </c>
      <c r="F130" s="38">
        <v>0.108</v>
      </c>
      <c r="G130" s="38">
        <v>5.3239999999999998</v>
      </c>
      <c r="H130" s="38">
        <v>9.9440000000000008</v>
      </c>
      <c r="I130" s="38"/>
      <c r="J130" s="38">
        <v>36</v>
      </c>
      <c r="K130" s="38"/>
      <c r="L130" s="38"/>
    </row>
    <row r="131" spans="1:12" ht="15" thickBot="1" x14ac:dyDescent="0.35">
      <c r="A131" s="15" t="s">
        <v>197</v>
      </c>
      <c r="B131" s="15" t="s">
        <v>18</v>
      </c>
      <c r="C131" s="39"/>
      <c r="D131" s="40">
        <v>4.09</v>
      </c>
      <c r="E131" s="41"/>
      <c r="F131" s="40">
        <v>1.012</v>
      </c>
      <c r="G131" s="40">
        <v>87.531999999999996</v>
      </c>
      <c r="H131" s="40">
        <v>17.271000000000001</v>
      </c>
      <c r="I131" s="40"/>
      <c r="J131" s="40">
        <v>42</v>
      </c>
      <c r="K131" s="40"/>
      <c r="L131" s="40"/>
    </row>
    <row r="132" spans="1:12" ht="15" thickBot="1" x14ac:dyDescent="0.35">
      <c r="A132" s="15" t="s">
        <v>197</v>
      </c>
      <c r="B132" s="15" t="s">
        <v>52</v>
      </c>
      <c r="C132" s="39"/>
      <c r="D132" s="40">
        <v>10.45</v>
      </c>
      <c r="E132" s="40">
        <v>0.42099999999999999</v>
      </c>
      <c r="F132" s="40">
        <v>7.5999999999999998E-2</v>
      </c>
      <c r="G132" s="40">
        <v>8.8149999999999995</v>
      </c>
      <c r="H132" s="40">
        <v>10.852</v>
      </c>
      <c r="I132" s="40"/>
      <c r="J132" s="40">
        <v>33</v>
      </c>
      <c r="K132" s="40"/>
      <c r="L132" s="40"/>
    </row>
    <row r="133" spans="1:12" ht="15" thickBot="1" x14ac:dyDescent="0.35">
      <c r="A133" s="15" t="s">
        <v>197</v>
      </c>
      <c r="B133" s="15" t="s">
        <v>80</v>
      </c>
      <c r="C133" s="39"/>
      <c r="D133" s="40">
        <v>10.96</v>
      </c>
      <c r="E133" s="40">
        <v>0.23799999999999999</v>
      </c>
      <c r="F133" s="40">
        <v>0.218</v>
      </c>
      <c r="G133" s="40">
        <v>21.978999999999999</v>
      </c>
      <c r="H133" s="40">
        <v>26.823</v>
      </c>
      <c r="I133" s="40"/>
      <c r="J133" s="40">
        <v>25</v>
      </c>
      <c r="K133" s="40"/>
      <c r="L133" s="40"/>
    </row>
    <row r="134" spans="1:12" ht="15" thickBot="1" x14ac:dyDescent="0.35">
      <c r="A134" s="15" t="s">
        <v>197</v>
      </c>
      <c r="B134" s="15" t="s">
        <v>81</v>
      </c>
      <c r="C134" s="39"/>
      <c r="D134" s="40">
        <v>13.74</v>
      </c>
      <c r="E134" s="41"/>
      <c r="F134" s="40">
        <v>0.115</v>
      </c>
      <c r="G134" s="40">
        <v>30.018999999999998</v>
      </c>
      <c r="H134" s="40">
        <v>13.193</v>
      </c>
      <c r="I134" s="40"/>
      <c r="J134" s="40">
        <v>21</v>
      </c>
      <c r="K134" s="40"/>
      <c r="L134" s="40"/>
    </row>
    <row r="135" spans="1:12" ht="15" thickBot="1" x14ac:dyDescent="0.35">
      <c r="A135" s="15" t="s">
        <v>197</v>
      </c>
      <c r="B135" s="15" t="s">
        <v>86</v>
      </c>
      <c r="C135" s="39"/>
      <c r="D135" s="40">
        <v>18.5</v>
      </c>
      <c r="E135" s="40">
        <v>0.501</v>
      </c>
      <c r="F135" s="40">
        <v>0.32800000000000001</v>
      </c>
      <c r="G135" s="40">
        <v>29.091999999999999</v>
      </c>
      <c r="H135" s="40">
        <v>10.010999999999999</v>
      </c>
      <c r="I135" s="40"/>
      <c r="J135" s="40">
        <v>49</v>
      </c>
      <c r="K135" s="40"/>
      <c r="L135" s="40"/>
    </row>
    <row r="136" spans="1:12" ht="15" thickBot="1" x14ac:dyDescent="0.35">
      <c r="A136" s="15" t="s">
        <v>197</v>
      </c>
      <c r="B136" s="15" t="s">
        <v>95</v>
      </c>
      <c r="C136" s="39"/>
      <c r="D136" s="40">
        <v>6.79</v>
      </c>
      <c r="E136" s="41"/>
      <c r="F136" s="40">
        <v>5.7309999999999999</v>
      </c>
      <c r="G136" s="40">
        <v>284.22199999999998</v>
      </c>
      <c r="H136" s="40">
        <v>32.034999999999997</v>
      </c>
      <c r="I136" s="40"/>
      <c r="J136" s="40">
        <v>42</v>
      </c>
      <c r="K136" s="40"/>
      <c r="L136" s="40"/>
    </row>
    <row r="137" spans="1:12" ht="15" thickBot="1" x14ac:dyDescent="0.35">
      <c r="A137" s="15" t="s">
        <v>197</v>
      </c>
      <c r="B137" s="15" t="s">
        <v>97</v>
      </c>
      <c r="C137" s="39"/>
      <c r="D137" s="40">
        <v>6.61</v>
      </c>
      <c r="E137" s="40">
        <v>0.498</v>
      </c>
      <c r="F137" s="40">
        <v>0.56799999999999995</v>
      </c>
      <c r="G137" s="40">
        <v>55.524999999999999</v>
      </c>
      <c r="H137" s="40">
        <v>15.08</v>
      </c>
      <c r="I137" s="40"/>
      <c r="J137" s="40">
        <v>25</v>
      </c>
      <c r="K137" s="40">
        <v>72.843000000000004</v>
      </c>
      <c r="L137" s="41"/>
    </row>
    <row r="138" spans="1:12" ht="15" thickBot="1" x14ac:dyDescent="0.35">
      <c r="A138" s="15" t="s">
        <v>197</v>
      </c>
      <c r="B138" s="15" t="s">
        <v>99</v>
      </c>
      <c r="C138" s="39"/>
      <c r="D138" s="40">
        <v>19.39</v>
      </c>
      <c r="E138" s="41"/>
      <c r="F138" s="40">
        <v>0.127</v>
      </c>
      <c r="G138" s="40">
        <v>42.448999999999998</v>
      </c>
      <c r="H138" s="40">
        <v>19.719000000000001</v>
      </c>
      <c r="I138" s="40"/>
      <c r="J138" s="40">
        <v>17</v>
      </c>
      <c r="K138" s="40"/>
      <c r="L138" s="40"/>
    </row>
    <row r="139" spans="1:12" ht="15" thickBot="1" x14ac:dyDescent="0.35">
      <c r="A139" s="15" t="s">
        <v>197</v>
      </c>
      <c r="B139" s="15" t="s">
        <v>107</v>
      </c>
      <c r="C139" s="39"/>
      <c r="D139" s="40">
        <v>10.15</v>
      </c>
      <c r="E139" s="40">
        <v>0.58299999999999996</v>
      </c>
      <c r="F139" s="40">
        <v>9.0999999999999998E-2</v>
      </c>
      <c r="G139" s="40">
        <v>12.782</v>
      </c>
      <c r="H139" s="40">
        <v>10.289</v>
      </c>
      <c r="I139" s="40"/>
      <c r="J139" s="40">
        <v>40</v>
      </c>
      <c r="K139" s="40"/>
      <c r="L139" s="40"/>
    </row>
    <row r="140" spans="1:12" ht="15" thickBot="1" x14ac:dyDescent="0.35">
      <c r="A140" s="15" t="s">
        <v>197</v>
      </c>
      <c r="B140" s="15" t="s">
        <v>134</v>
      </c>
      <c r="C140" s="39"/>
      <c r="D140" s="40">
        <v>4.97</v>
      </c>
      <c r="E140" s="40"/>
      <c r="F140" s="40">
        <v>1.099</v>
      </c>
      <c r="G140" s="40">
        <v>49.44</v>
      </c>
      <c r="H140" s="40">
        <v>22.954999999999998</v>
      </c>
      <c r="I140" s="40"/>
      <c r="J140" s="40">
        <v>54</v>
      </c>
      <c r="K140" s="40"/>
      <c r="L140" s="40"/>
    </row>
    <row r="141" spans="1:12" ht="15" thickBot="1" x14ac:dyDescent="0.35">
      <c r="A141" s="15" t="s">
        <v>197</v>
      </c>
      <c r="B141" s="15" t="s">
        <v>145</v>
      </c>
      <c r="C141" s="39"/>
      <c r="D141" s="40">
        <v>3.45</v>
      </c>
      <c r="E141" s="40"/>
      <c r="F141" s="40">
        <v>1.3080000000000001</v>
      </c>
      <c r="G141" s="40">
        <v>66.665999999999997</v>
      </c>
      <c r="H141" s="40">
        <v>33.207999999999998</v>
      </c>
      <c r="I141" s="40"/>
      <c r="J141" s="40">
        <v>63</v>
      </c>
      <c r="K141" s="40"/>
      <c r="L141" s="40"/>
    </row>
    <row r="142" spans="1:12" ht="15" thickBot="1" x14ac:dyDescent="0.35">
      <c r="A142" s="15" t="s">
        <v>197</v>
      </c>
      <c r="B142" s="15" t="s">
        <v>149</v>
      </c>
      <c r="C142" s="39"/>
      <c r="D142" s="40">
        <v>8.2200000000000006</v>
      </c>
      <c r="E142" s="40"/>
      <c r="F142" s="40">
        <v>1.1519999999999999</v>
      </c>
      <c r="G142" s="40">
        <v>72.299000000000007</v>
      </c>
      <c r="H142" s="40">
        <v>32.877000000000002</v>
      </c>
      <c r="I142" s="40"/>
      <c r="J142" s="40">
        <v>53</v>
      </c>
      <c r="K142" s="40"/>
      <c r="L142" s="40"/>
    </row>
    <row r="143" spans="1:12" ht="15" thickBot="1" x14ac:dyDescent="0.35">
      <c r="A143" s="15" t="s">
        <v>197</v>
      </c>
      <c r="B143" s="15" t="s">
        <v>167</v>
      </c>
      <c r="C143" s="39"/>
      <c r="D143" s="40">
        <v>9.0299999999999994</v>
      </c>
      <c r="E143" s="40"/>
      <c r="F143" s="40">
        <v>9.1999999999999998E-2</v>
      </c>
      <c r="G143" s="40">
        <v>24.899000000000001</v>
      </c>
      <c r="H143" s="40">
        <v>10.404</v>
      </c>
      <c r="I143" s="40"/>
      <c r="J143" s="40">
        <v>14</v>
      </c>
      <c r="K143" s="40"/>
      <c r="L143" s="40"/>
    </row>
    <row r="144" spans="1:12" ht="15" thickBot="1" x14ac:dyDescent="0.35">
      <c r="A144" s="15" t="s">
        <v>197</v>
      </c>
      <c r="B144" s="15" t="s">
        <v>176</v>
      </c>
      <c r="C144" s="39"/>
      <c r="D144" s="40">
        <v>16.690000000000001</v>
      </c>
      <c r="E144" s="40">
        <v>0.51800000000000002</v>
      </c>
      <c r="F144" s="40">
        <v>0.26400000000000001</v>
      </c>
      <c r="G144" s="40">
        <v>21.100999999999999</v>
      </c>
      <c r="H144" s="40">
        <v>13.711</v>
      </c>
      <c r="I144" s="40"/>
      <c r="J144" s="40">
        <v>44</v>
      </c>
      <c r="K144" s="40"/>
      <c r="L144" s="40"/>
    </row>
    <row r="145" spans="1:12" ht="15" thickBot="1" x14ac:dyDescent="0.35">
      <c r="A145" s="15" t="s">
        <v>197</v>
      </c>
      <c r="B145" s="15" t="s">
        <v>5</v>
      </c>
      <c r="C145" s="39"/>
      <c r="D145" s="40">
        <v>5</v>
      </c>
      <c r="E145" s="40">
        <v>0.45300000000000001</v>
      </c>
      <c r="F145" s="40">
        <v>4.0259999999999998</v>
      </c>
      <c r="G145" s="40">
        <v>43.386000000000003</v>
      </c>
      <c r="H145" s="40">
        <v>41.362000000000002</v>
      </c>
      <c r="I145" s="40"/>
      <c r="J145" s="40">
        <v>71</v>
      </c>
      <c r="K145" s="40">
        <v>98.332999999999998</v>
      </c>
      <c r="L145" s="40"/>
    </row>
    <row r="146" spans="1:12" ht="15" thickBot="1" x14ac:dyDescent="0.35">
      <c r="A146" s="21" t="s">
        <v>197</v>
      </c>
      <c r="B146" s="21" t="s">
        <v>190</v>
      </c>
      <c r="C146" s="39"/>
      <c r="D146" s="40">
        <v>13.42</v>
      </c>
      <c r="E146" s="40"/>
      <c r="F146" s="40">
        <v>7.4999999999999997E-2</v>
      </c>
      <c r="G146" s="40">
        <v>10.991</v>
      </c>
      <c r="H146" s="40">
        <v>9.77</v>
      </c>
      <c r="I146" s="40"/>
      <c r="J146" s="40">
        <v>15</v>
      </c>
      <c r="K146" s="40"/>
      <c r="L146" s="40"/>
    </row>
    <row r="147" spans="1:12" ht="15" thickBot="1" x14ac:dyDescent="0.35">
      <c r="A147" s="18" t="s">
        <v>194</v>
      </c>
      <c r="B147" s="19" t="s">
        <v>58</v>
      </c>
      <c r="C147" s="42"/>
      <c r="D147" s="43">
        <v>4.79</v>
      </c>
      <c r="E147" s="43"/>
      <c r="F147" s="43">
        <v>0.28799999999999998</v>
      </c>
      <c r="G147" s="43">
        <v>127.44199999999999</v>
      </c>
      <c r="H147" s="43">
        <v>16.452000000000002</v>
      </c>
      <c r="I147" s="43"/>
      <c r="J147" s="44"/>
      <c r="K147" s="43"/>
      <c r="L147" s="43"/>
    </row>
    <row r="148" spans="1:12" ht="15" thickBot="1" x14ac:dyDescent="0.35">
      <c r="A148" s="4" t="s">
        <v>194</v>
      </c>
      <c r="B148" s="5" t="s">
        <v>92</v>
      </c>
      <c r="C148" s="42"/>
      <c r="D148" s="43"/>
      <c r="E148" s="43"/>
      <c r="F148" s="43"/>
      <c r="G148" s="43"/>
      <c r="H148" s="43"/>
      <c r="I148" s="43"/>
      <c r="J148" s="43"/>
      <c r="K148" s="43"/>
      <c r="L148" s="43"/>
    </row>
    <row r="149" spans="1:12" ht="15" thickBot="1" x14ac:dyDescent="0.35">
      <c r="A149" s="4" t="s">
        <v>194</v>
      </c>
      <c r="B149" s="5" t="s">
        <v>113</v>
      </c>
      <c r="C149" s="42"/>
      <c r="D149" s="43"/>
      <c r="E149" s="43"/>
      <c r="F149" s="43"/>
      <c r="G149" s="43"/>
      <c r="H149" s="43"/>
      <c r="I149" s="43"/>
      <c r="J149" s="43"/>
      <c r="K149" s="43"/>
      <c r="L149" s="43"/>
    </row>
    <row r="150" spans="1:12" ht="15" thickBot="1" x14ac:dyDescent="0.35">
      <c r="A150" s="4" t="s">
        <v>194</v>
      </c>
      <c r="B150" s="5" t="s">
        <v>60</v>
      </c>
      <c r="C150" s="42"/>
      <c r="D150" s="43"/>
      <c r="E150" s="43"/>
      <c r="F150" s="43"/>
      <c r="G150" s="43"/>
      <c r="H150" s="43"/>
      <c r="I150" s="43"/>
      <c r="J150" s="43"/>
      <c r="K150" s="43"/>
      <c r="L150" s="43"/>
    </row>
    <row r="151" spans="1:12" ht="15" thickBot="1" x14ac:dyDescent="0.35">
      <c r="A151" s="4" t="s">
        <v>194</v>
      </c>
      <c r="B151" s="5" t="s">
        <v>132</v>
      </c>
      <c r="C151" s="42"/>
      <c r="D151" s="43"/>
      <c r="E151" s="43"/>
      <c r="F151" s="43"/>
      <c r="G151" s="43"/>
      <c r="H151" s="43"/>
      <c r="I151" s="43"/>
      <c r="J151" s="43"/>
      <c r="K151" s="43"/>
      <c r="L151" s="43"/>
    </row>
    <row r="152" spans="1:12" ht="15" thickBot="1" x14ac:dyDescent="0.35">
      <c r="A152" s="4" t="s">
        <v>194</v>
      </c>
      <c r="B152" s="5" t="s">
        <v>139</v>
      </c>
      <c r="C152" s="42"/>
      <c r="D152" s="43"/>
      <c r="E152" s="43"/>
      <c r="F152" s="43"/>
      <c r="G152" s="43"/>
      <c r="H152" s="43"/>
      <c r="I152" s="43"/>
      <c r="J152" s="43"/>
      <c r="K152" s="43"/>
      <c r="L152" s="43"/>
    </row>
    <row r="153" spans="1:12" ht="15" thickBot="1" x14ac:dyDescent="0.35">
      <c r="A153" s="4" t="s">
        <v>194</v>
      </c>
      <c r="B153" s="5" t="s">
        <v>140</v>
      </c>
      <c r="C153" s="42"/>
      <c r="D153" s="43">
        <v>2.74</v>
      </c>
      <c r="E153" s="43"/>
      <c r="F153" s="43">
        <v>5.2999999999999999E-2</v>
      </c>
      <c r="G153" s="43">
        <v>20.890999999999998</v>
      </c>
      <c r="H153" s="43">
        <v>2.056</v>
      </c>
      <c r="I153" s="43"/>
      <c r="J153" s="43">
        <v>27</v>
      </c>
      <c r="K153" s="43"/>
      <c r="L153" s="43"/>
    </row>
    <row r="154" spans="1:12" ht="15" thickBot="1" x14ac:dyDescent="0.35">
      <c r="A154" s="4" t="s">
        <v>194</v>
      </c>
      <c r="B154" s="5" t="s">
        <v>189</v>
      </c>
      <c r="C154" s="42"/>
      <c r="D154" s="43">
        <v>8.8699999999999992</v>
      </c>
      <c r="E154" s="43"/>
      <c r="F154" s="43">
        <v>0.22600000000000001</v>
      </c>
      <c r="G154" s="43">
        <v>555.12900000000002</v>
      </c>
      <c r="H154" s="43">
        <v>15.83</v>
      </c>
      <c r="I154" s="43"/>
      <c r="J154" s="44"/>
      <c r="K154" s="43"/>
      <c r="L154" s="43"/>
    </row>
    <row r="155" spans="1:12" ht="15" thickBot="1" x14ac:dyDescent="0.35">
      <c r="A155" s="4" t="s">
        <v>194</v>
      </c>
      <c r="B155" s="5" t="s">
        <v>153</v>
      </c>
      <c r="C155" s="42"/>
      <c r="D155" s="43">
        <v>0.79</v>
      </c>
      <c r="E155" s="43"/>
      <c r="F155" s="43"/>
      <c r="G155" s="43"/>
      <c r="H155" s="43"/>
      <c r="I155" s="43"/>
      <c r="J155" s="43">
        <v>42</v>
      </c>
      <c r="K155" s="43"/>
      <c r="L155" s="43"/>
    </row>
    <row r="156" spans="1:12" ht="15" thickBot="1" x14ac:dyDescent="0.35">
      <c r="A156" s="4" t="s">
        <v>194</v>
      </c>
      <c r="B156" s="5" t="s">
        <v>174</v>
      </c>
      <c r="C156" s="42"/>
      <c r="D156" s="43">
        <v>4.37</v>
      </c>
      <c r="E156" s="43"/>
      <c r="F156" s="43"/>
      <c r="G156" s="43"/>
      <c r="H156" s="43"/>
      <c r="I156" s="43"/>
      <c r="J156" s="44"/>
      <c r="K156" s="43"/>
      <c r="L156" s="43"/>
    </row>
    <row r="157" spans="1:12" ht="15" thickBot="1" x14ac:dyDescent="0.35">
      <c r="A157" s="4" t="s">
        <v>194</v>
      </c>
      <c r="B157" s="5" t="s">
        <v>178</v>
      </c>
      <c r="C157" s="42"/>
      <c r="D157" s="44"/>
      <c r="E157" s="43"/>
      <c r="F157" s="43"/>
      <c r="G157" s="43"/>
      <c r="H157" s="43"/>
      <c r="I157" s="43"/>
      <c r="J157" s="44"/>
      <c r="K157" s="43"/>
      <c r="L157" s="43"/>
    </row>
    <row r="158" spans="1:12" ht="15" thickBot="1" x14ac:dyDescent="0.35">
      <c r="A158" s="22" t="s">
        <v>194</v>
      </c>
      <c r="B158" s="23" t="s">
        <v>188</v>
      </c>
      <c r="C158" s="45"/>
      <c r="D158" s="46">
        <v>1.95</v>
      </c>
      <c r="E158" s="46"/>
      <c r="F158" s="46">
        <v>0.24099999999999999</v>
      </c>
      <c r="G158" s="46">
        <v>407.71699999999998</v>
      </c>
      <c r="H158" s="46">
        <v>23.949000000000002</v>
      </c>
      <c r="I158" s="46"/>
      <c r="J158" s="46">
        <v>43</v>
      </c>
      <c r="K158" s="46"/>
      <c r="L158" s="46"/>
    </row>
    <row r="159" spans="1:12" ht="15" thickBot="1" x14ac:dyDescent="0.35">
      <c r="A159" s="20" t="s">
        <v>199</v>
      </c>
      <c r="B159" s="20" t="s">
        <v>9</v>
      </c>
      <c r="C159" s="37">
        <v>139.4</v>
      </c>
      <c r="D159" s="38">
        <v>6.61</v>
      </c>
      <c r="E159" s="38">
        <v>0.72299999999999998</v>
      </c>
      <c r="F159" s="38">
        <v>2.1829999999999998</v>
      </c>
      <c r="G159" s="38">
        <v>144.601</v>
      </c>
      <c r="H159" s="38">
        <v>105.361</v>
      </c>
      <c r="I159" s="38">
        <v>20.356000000000002</v>
      </c>
      <c r="J159" s="38">
        <v>77</v>
      </c>
      <c r="K159" s="47"/>
      <c r="L159" s="38">
        <v>17.849</v>
      </c>
    </row>
    <row r="160" spans="1:12" ht="15" thickBot="1" x14ac:dyDescent="0.35">
      <c r="A160" s="15" t="s">
        <v>199</v>
      </c>
      <c r="B160" s="15" t="s">
        <v>10</v>
      </c>
      <c r="C160" s="39">
        <v>133.9</v>
      </c>
      <c r="D160" s="40">
        <v>5.77</v>
      </c>
      <c r="E160" s="40">
        <v>0.82</v>
      </c>
      <c r="F160" s="40">
        <v>1.677</v>
      </c>
      <c r="G160" s="40">
        <v>58.487000000000002</v>
      </c>
      <c r="H160" s="40">
        <v>41.405000000000001</v>
      </c>
      <c r="I160" s="40">
        <v>48.29</v>
      </c>
      <c r="J160" s="40">
        <v>76</v>
      </c>
      <c r="K160" s="40">
        <v>51.588000000000001</v>
      </c>
      <c r="L160" s="40">
        <v>4.4349999999999996</v>
      </c>
    </row>
    <row r="161" spans="1:12" ht="15" thickBot="1" x14ac:dyDescent="0.35">
      <c r="A161" s="15" t="s">
        <v>199</v>
      </c>
      <c r="B161" s="15" t="s">
        <v>13</v>
      </c>
      <c r="C161" s="39">
        <v>93.2</v>
      </c>
      <c r="D161" s="40">
        <v>6.01</v>
      </c>
      <c r="E161" s="40">
        <v>0.81200000000000006</v>
      </c>
      <c r="F161" s="40">
        <v>1.5660000000000001</v>
      </c>
      <c r="G161" s="40">
        <v>54.514000000000003</v>
      </c>
      <c r="H161" s="40">
        <v>51.685000000000002</v>
      </c>
      <c r="I161" s="40">
        <v>33.81</v>
      </c>
      <c r="J161" s="40">
        <v>76</v>
      </c>
      <c r="K161" s="40">
        <v>67.840999999999994</v>
      </c>
      <c r="L161" s="40">
        <v>-20.478999999999999</v>
      </c>
    </row>
    <row r="162" spans="1:12" ht="15" thickBot="1" x14ac:dyDescent="0.35">
      <c r="A162" s="15" t="s">
        <v>199</v>
      </c>
      <c r="B162" s="15" t="s">
        <v>30</v>
      </c>
      <c r="C162" s="39">
        <v>75.5</v>
      </c>
      <c r="D162" s="40">
        <v>9.48</v>
      </c>
      <c r="E162" s="40">
        <v>0.72799999999999998</v>
      </c>
      <c r="F162" s="40">
        <v>1.3080000000000001</v>
      </c>
      <c r="G162" s="40">
        <v>58.058999999999997</v>
      </c>
      <c r="H162" s="40">
        <v>57.323</v>
      </c>
      <c r="I162" s="40">
        <v>34.274999999999999</v>
      </c>
      <c r="J162" s="40">
        <v>77</v>
      </c>
      <c r="K162" s="41"/>
      <c r="L162" s="40">
        <v>15.593999999999999</v>
      </c>
    </row>
    <row r="163" spans="1:12" ht="15" thickBot="1" x14ac:dyDescent="0.35">
      <c r="A163" s="15" t="s">
        <v>199</v>
      </c>
      <c r="B163" s="15" t="s">
        <v>32</v>
      </c>
      <c r="C163" s="39"/>
      <c r="D163" s="40">
        <v>11.51</v>
      </c>
      <c r="E163" s="40">
        <v>0.69599999999999995</v>
      </c>
      <c r="F163" s="40">
        <v>0.315</v>
      </c>
      <c r="G163" s="40">
        <v>66.433000000000007</v>
      </c>
      <c r="H163" s="40">
        <v>27.526</v>
      </c>
      <c r="I163" s="40">
        <v>16.882999999999999</v>
      </c>
      <c r="J163" s="40">
        <v>67</v>
      </c>
      <c r="K163" s="41"/>
      <c r="L163" s="40">
        <v>5.4969999999999999</v>
      </c>
    </row>
    <row r="164" spans="1:12" ht="15" thickBot="1" x14ac:dyDescent="0.35">
      <c r="A164" s="15" t="s">
        <v>199</v>
      </c>
      <c r="B164" s="15" t="s">
        <v>38</v>
      </c>
      <c r="C164" s="39"/>
      <c r="D164" s="40">
        <v>15.44</v>
      </c>
      <c r="E164" s="40">
        <v>0.50800000000000001</v>
      </c>
      <c r="F164" s="40">
        <v>0.192</v>
      </c>
      <c r="G164" s="40">
        <v>11.819000000000001</v>
      </c>
      <c r="H164" s="40">
        <v>24.550999999999998</v>
      </c>
      <c r="I164" s="40">
        <v>24.721</v>
      </c>
      <c r="J164" s="40">
        <v>39</v>
      </c>
      <c r="K164" s="41"/>
      <c r="L164" s="40">
        <v>1.35</v>
      </c>
    </row>
    <row r="165" spans="1:12" ht="15" thickBot="1" x14ac:dyDescent="0.35">
      <c r="A165" s="15" t="s">
        <v>199</v>
      </c>
      <c r="B165" s="15" t="s">
        <v>44</v>
      </c>
      <c r="C165" s="39"/>
      <c r="D165" s="40">
        <v>2.94</v>
      </c>
      <c r="E165" s="40">
        <v>0.73699999999999999</v>
      </c>
      <c r="F165" s="40">
        <v>0.68799999999999994</v>
      </c>
      <c r="G165" s="40">
        <v>51.837000000000003</v>
      </c>
      <c r="H165" s="40">
        <v>31.667999999999999</v>
      </c>
      <c r="I165" s="40">
        <v>30.437999999999999</v>
      </c>
      <c r="J165" s="40">
        <v>54</v>
      </c>
      <c r="K165" s="40">
        <v>58.892000000000003</v>
      </c>
      <c r="L165" s="40">
        <v>2.371</v>
      </c>
    </row>
    <row r="166" spans="1:12" ht="15" thickBot="1" x14ac:dyDescent="0.35">
      <c r="A166" s="15" t="s">
        <v>199</v>
      </c>
      <c r="B166" s="15" t="s">
        <v>48</v>
      </c>
      <c r="C166" s="39">
        <v>56.7</v>
      </c>
      <c r="D166" s="40">
        <v>5.66</v>
      </c>
      <c r="E166" s="40">
        <v>0.94899999999999995</v>
      </c>
      <c r="F166" s="40">
        <v>1.395</v>
      </c>
      <c r="G166" s="40">
        <v>124.25</v>
      </c>
      <c r="H166" s="40">
        <v>57.274999999999999</v>
      </c>
      <c r="I166" s="40">
        <v>50.417000000000002</v>
      </c>
      <c r="J166" s="40">
        <v>88</v>
      </c>
      <c r="K166" s="40">
        <v>51.704000000000001</v>
      </c>
      <c r="L166" s="40">
        <v>4.8109999999999999</v>
      </c>
    </row>
    <row r="167" spans="1:12" ht="15" thickBot="1" x14ac:dyDescent="0.35">
      <c r="A167" s="15" t="s">
        <v>199</v>
      </c>
      <c r="B167" s="15" t="s">
        <v>55</v>
      </c>
      <c r="C167" s="39">
        <v>89</v>
      </c>
      <c r="D167" s="40">
        <v>6.46</v>
      </c>
      <c r="E167" s="40">
        <v>0.67</v>
      </c>
      <c r="F167" s="40">
        <v>0.66300000000000003</v>
      </c>
      <c r="G167" s="40">
        <v>186.602</v>
      </c>
      <c r="H167" s="40">
        <v>40.459000000000003</v>
      </c>
      <c r="I167" s="40">
        <v>29.07</v>
      </c>
      <c r="J167" s="40">
        <v>75</v>
      </c>
      <c r="K167" s="40">
        <v>66.525000000000006</v>
      </c>
      <c r="L167" s="40">
        <v>0.31900000000000001</v>
      </c>
    </row>
    <row r="168" spans="1:12" ht="15" thickBot="1" x14ac:dyDescent="0.35">
      <c r="A168" s="15" t="s">
        <v>199</v>
      </c>
      <c r="B168" s="15" t="s">
        <v>57</v>
      </c>
      <c r="C168" s="39">
        <v>78.3</v>
      </c>
      <c r="D168" s="40">
        <v>7.83</v>
      </c>
      <c r="E168" s="40">
        <v>0.874</v>
      </c>
      <c r="F168" s="40">
        <v>0.90600000000000003</v>
      </c>
      <c r="G168" s="40">
        <v>96.114999999999995</v>
      </c>
      <c r="H168" s="40">
        <v>42.959000000000003</v>
      </c>
      <c r="I168" s="40">
        <v>35.295000000000002</v>
      </c>
      <c r="J168" s="40">
        <v>85</v>
      </c>
      <c r="K168" s="40">
        <v>55.031999999999996</v>
      </c>
      <c r="L168" s="40">
        <v>3.988</v>
      </c>
    </row>
    <row r="169" spans="1:12" ht="15" thickBot="1" x14ac:dyDescent="0.35">
      <c r="A169" s="15" t="s">
        <v>199</v>
      </c>
      <c r="B169" s="15" t="s">
        <v>59</v>
      </c>
      <c r="C169" s="39">
        <v>89.1</v>
      </c>
      <c r="D169" s="40">
        <v>8.6199999999999992</v>
      </c>
      <c r="E169" s="40">
        <v>0.79</v>
      </c>
      <c r="F169" s="40">
        <v>1.7190000000000001</v>
      </c>
      <c r="G169" s="40">
        <v>26.481999999999999</v>
      </c>
      <c r="H169" s="40">
        <v>42.076000000000001</v>
      </c>
      <c r="I169" s="40">
        <v>55.4</v>
      </c>
      <c r="J169" s="40">
        <v>69</v>
      </c>
      <c r="K169" s="40">
        <v>55.701999999999998</v>
      </c>
      <c r="L169" s="40">
        <v>40.031999999999996</v>
      </c>
    </row>
    <row r="170" spans="1:12" ht="15" thickBot="1" x14ac:dyDescent="0.35">
      <c r="A170" s="15" t="s">
        <v>199</v>
      </c>
      <c r="B170" s="15" t="s">
        <v>45</v>
      </c>
      <c r="C170" s="39">
        <v>91.8</v>
      </c>
      <c r="D170" s="40">
        <v>4.3099999999999996</v>
      </c>
      <c r="E170" s="40">
        <v>0.85</v>
      </c>
      <c r="F170" s="40">
        <v>1.5529999999999999</v>
      </c>
      <c r="G170" s="40">
        <v>34.497</v>
      </c>
      <c r="H170" s="40">
        <v>37.131999999999998</v>
      </c>
      <c r="I170" s="40">
        <v>41.003</v>
      </c>
      <c r="J170" s="40">
        <v>80</v>
      </c>
      <c r="K170" s="40">
        <v>52.338000000000001</v>
      </c>
      <c r="L170" s="40">
        <v>65.923000000000002</v>
      </c>
    </row>
    <row r="171" spans="1:12" ht="15" thickBot="1" x14ac:dyDescent="0.35">
      <c r="A171" s="15" t="s">
        <v>199</v>
      </c>
      <c r="B171" s="15" t="s">
        <v>69</v>
      </c>
      <c r="C171" s="39">
        <v>164.4</v>
      </c>
      <c r="D171" s="40">
        <v>16.850000000000001</v>
      </c>
      <c r="E171" s="40">
        <v>0.55000000000000004</v>
      </c>
      <c r="F171" s="40">
        <v>0.89400000000000002</v>
      </c>
      <c r="G171" s="40">
        <v>102.473</v>
      </c>
      <c r="H171" s="40">
        <v>50.555999999999997</v>
      </c>
      <c r="I171" s="40">
        <v>46.902999999999999</v>
      </c>
      <c r="J171" s="40">
        <v>50</v>
      </c>
      <c r="K171" s="40">
        <v>39.057000000000002</v>
      </c>
      <c r="L171" s="40">
        <v>1.841</v>
      </c>
    </row>
    <row r="172" spans="1:12" ht="15" thickBot="1" x14ac:dyDescent="0.35">
      <c r="A172" s="15" t="s">
        <v>199</v>
      </c>
      <c r="B172" s="15" t="s">
        <v>76</v>
      </c>
      <c r="C172" s="39">
        <v>131.4</v>
      </c>
      <c r="D172" s="40">
        <v>4.3499999999999996</v>
      </c>
      <c r="E172" s="40">
        <v>0.63700000000000001</v>
      </c>
      <c r="F172" s="40">
        <v>0.38400000000000001</v>
      </c>
      <c r="G172" s="40">
        <v>38.170999999999999</v>
      </c>
      <c r="H172" s="40">
        <v>32.756</v>
      </c>
      <c r="I172" s="40">
        <v>35.115000000000002</v>
      </c>
      <c r="J172" s="40">
        <v>44</v>
      </c>
      <c r="K172" s="40">
        <v>69.097999999999999</v>
      </c>
      <c r="L172" s="40">
        <v>4.1909999999999998</v>
      </c>
    </row>
    <row r="173" spans="1:12" ht="15" thickBot="1" x14ac:dyDescent="0.35">
      <c r="A173" s="15" t="s">
        <v>199</v>
      </c>
      <c r="B173" s="15" t="s">
        <v>82</v>
      </c>
      <c r="C173" s="48"/>
      <c r="D173" s="40">
        <v>5.01</v>
      </c>
      <c r="E173" s="40"/>
      <c r="F173" s="40">
        <v>1.794</v>
      </c>
      <c r="G173" s="40">
        <v>344.94499999999999</v>
      </c>
      <c r="H173" s="40">
        <v>34.552999999999997</v>
      </c>
      <c r="I173" s="40">
        <v>56.972000000000001</v>
      </c>
      <c r="J173" s="40">
        <v>75</v>
      </c>
      <c r="K173" s="41"/>
      <c r="L173" s="40">
        <v>0.52500000000000002</v>
      </c>
    </row>
    <row r="174" spans="1:12" ht="15" thickBot="1" x14ac:dyDescent="0.35">
      <c r="A174" s="15" t="s">
        <v>199</v>
      </c>
      <c r="B174" s="15" t="s">
        <v>79</v>
      </c>
      <c r="C174" s="39">
        <v>165.5</v>
      </c>
      <c r="D174" s="40">
        <v>5.92</v>
      </c>
      <c r="E174" s="40"/>
      <c r="F174" s="40">
        <v>1.4259999999999999</v>
      </c>
      <c r="G174" s="40">
        <v>103.005</v>
      </c>
      <c r="H174" s="40">
        <v>56.972000000000001</v>
      </c>
      <c r="I174" s="40">
        <v>52.668999999999997</v>
      </c>
      <c r="J174" s="40">
        <v>72</v>
      </c>
      <c r="K174" s="40">
        <v>75.665999999999997</v>
      </c>
      <c r="L174" s="40">
        <v>-126.229</v>
      </c>
    </row>
    <row r="175" spans="1:12" ht="15" thickBot="1" x14ac:dyDescent="0.35">
      <c r="A175" s="15" t="s">
        <v>199</v>
      </c>
      <c r="B175" s="15" t="s">
        <v>83</v>
      </c>
      <c r="C175" s="48"/>
      <c r="D175" s="40">
        <v>4.6100000000000003</v>
      </c>
      <c r="E175" s="40"/>
      <c r="F175" s="40">
        <v>0.56899999999999995</v>
      </c>
      <c r="G175" s="40">
        <v>113.783</v>
      </c>
      <c r="H175" s="40">
        <v>60.5</v>
      </c>
      <c r="I175" s="40">
        <v>35.512999999999998</v>
      </c>
      <c r="J175" s="40">
        <v>60</v>
      </c>
      <c r="K175" s="41"/>
      <c r="L175" s="40">
        <v>2.544</v>
      </c>
    </row>
    <row r="176" spans="1:12" ht="15" thickBot="1" x14ac:dyDescent="0.35">
      <c r="A176" s="15" t="s">
        <v>199</v>
      </c>
      <c r="B176" s="15" t="s">
        <v>84</v>
      </c>
      <c r="C176" s="39">
        <v>175.6</v>
      </c>
      <c r="D176" s="40">
        <v>9.31</v>
      </c>
      <c r="E176" s="40">
        <v>0.57599999999999996</v>
      </c>
      <c r="F176" s="40">
        <v>0.77400000000000002</v>
      </c>
      <c r="G176" s="40">
        <v>38.704000000000001</v>
      </c>
      <c r="H176" s="40">
        <v>37.304000000000002</v>
      </c>
      <c r="I176" s="40">
        <v>51.088000000000001</v>
      </c>
      <c r="J176" s="40">
        <v>53</v>
      </c>
      <c r="K176" s="40">
        <v>50.545999999999999</v>
      </c>
      <c r="L176" s="40">
        <v>26.475999999999999</v>
      </c>
    </row>
    <row r="177" spans="1:12" ht="15" thickBot="1" x14ac:dyDescent="0.35">
      <c r="A177" s="15" t="s">
        <v>199</v>
      </c>
      <c r="B177" s="15" t="s">
        <v>87</v>
      </c>
      <c r="C177" s="39">
        <v>183.5</v>
      </c>
      <c r="D177" s="40">
        <v>2.97</v>
      </c>
      <c r="E177" s="40">
        <v>0.76700000000000002</v>
      </c>
      <c r="F177" s="40">
        <v>1.0329999999999999</v>
      </c>
      <c r="G177" s="40">
        <v>42.037999999999997</v>
      </c>
      <c r="H177" s="40">
        <v>28.315000000000001</v>
      </c>
      <c r="I177" s="40">
        <v>24.079000000000001</v>
      </c>
      <c r="J177" s="40">
        <v>74</v>
      </c>
      <c r="K177" s="41"/>
      <c r="L177" s="40">
        <v>13.837999999999999</v>
      </c>
    </row>
    <row r="178" spans="1:12" ht="15" thickBot="1" x14ac:dyDescent="0.35">
      <c r="A178" s="15" t="s">
        <v>199</v>
      </c>
      <c r="B178" s="15" t="s">
        <v>94</v>
      </c>
      <c r="C178" s="39">
        <v>166</v>
      </c>
      <c r="D178" s="40">
        <v>4.07</v>
      </c>
      <c r="E178" s="40">
        <v>0.60199999999999998</v>
      </c>
      <c r="F178" s="40">
        <v>0.86199999999999999</v>
      </c>
      <c r="G178" s="40">
        <v>39.651000000000003</v>
      </c>
      <c r="H178" s="40">
        <v>30.178000000000001</v>
      </c>
      <c r="I178" s="40">
        <v>49.314999999999998</v>
      </c>
      <c r="J178" s="40">
        <v>61</v>
      </c>
      <c r="K178" s="41"/>
      <c r="L178" s="40">
        <v>6.173</v>
      </c>
    </row>
    <row r="179" spans="1:12" ht="15" thickBot="1" x14ac:dyDescent="0.35">
      <c r="A179" s="15" t="s">
        <v>199</v>
      </c>
      <c r="B179" s="15" t="s">
        <v>106</v>
      </c>
      <c r="C179" s="39">
        <v>123.5</v>
      </c>
      <c r="D179" s="40">
        <v>8.19</v>
      </c>
      <c r="E179" s="40"/>
      <c r="F179" s="40">
        <v>0.52100000000000002</v>
      </c>
      <c r="G179" s="40">
        <v>114.629</v>
      </c>
      <c r="H179" s="40">
        <v>36.347999999999999</v>
      </c>
      <c r="I179" s="40">
        <v>29.742000000000001</v>
      </c>
      <c r="J179" s="40">
        <v>57</v>
      </c>
      <c r="K179" s="40">
        <v>68.126000000000005</v>
      </c>
      <c r="L179" s="40">
        <v>0.27500000000000002</v>
      </c>
    </row>
    <row r="180" spans="1:12" ht="15" thickBot="1" x14ac:dyDescent="0.35">
      <c r="A180" s="15" t="s">
        <v>199</v>
      </c>
      <c r="B180" s="15" t="s">
        <v>104</v>
      </c>
      <c r="C180" s="39">
        <v>140.30000000000001</v>
      </c>
      <c r="D180" s="40">
        <v>8.43</v>
      </c>
      <c r="E180" s="40"/>
      <c r="F180" s="40">
        <v>0.67800000000000005</v>
      </c>
      <c r="G180" s="40">
        <v>94.113</v>
      </c>
      <c r="H180" s="40">
        <v>48.649000000000001</v>
      </c>
      <c r="I180" s="40">
        <v>46.103999999999999</v>
      </c>
      <c r="J180" s="40">
        <v>60</v>
      </c>
      <c r="K180" s="40">
        <v>54.826999999999998</v>
      </c>
      <c r="L180" s="41"/>
    </row>
    <row r="181" spans="1:12" ht="15" thickBot="1" x14ac:dyDescent="0.35">
      <c r="A181" s="15" t="s">
        <v>199</v>
      </c>
      <c r="B181" s="15" t="s">
        <v>105</v>
      </c>
      <c r="C181" s="39">
        <v>118.5</v>
      </c>
      <c r="D181" s="40">
        <v>6.96</v>
      </c>
      <c r="E181" s="40"/>
      <c r="F181" s="40">
        <v>5.5970000000000004</v>
      </c>
      <c r="G181" s="40">
        <v>225.85499999999999</v>
      </c>
      <c r="H181" s="40">
        <v>99.486999999999995</v>
      </c>
      <c r="I181" s="40">
        <v>68.942999999999998</v>
      </c>
      <c r="J181" s="40">
        <v>80</v>
      </c>
      <c r="K181" s="40">
        <v>72.436000000000007</v>
      </c>
      <c r="L181" s="40">
        <v>-66.046999999999997</v>
      </c>
    </row>
    <row r="182" spans="1:12" ht="15" thickBot="1" x14ac:dyDescent="0.35">
      <c r="A182" s="15" t="s">
        <v>199</v>
      </c>
      <c r="B182" s="15" t="s">
        <v>112</v>
      </c>
      <c r="C182" s="39">
        <v>199.9</v>
      </c>
      <c r="D182" s="40">
        <v>4.71</v>
      </c>
      <c r="E182" s="40">
        <v>0.498</v>
      </c>
      <c r="F182" s="40">
        <v>0.16700000000000001</v>
      </c>
      <c r="G182" s="40">
        <v>18.071999999999999</v>
      </c>
      <c r="H182" s="40">
        <v>26.81</v>
      </c>
      <c r="I182" s="40">
        <v>30.352</v>
      </c>
      <c r="J182" s="40">
        <v>31</v>
      </c>
      <c r="K182" s="41"/>
      <c r="L182" s="40">
        <v>10.988</v>
      </c>
    </row>
    <row r="183" spans="1:12" ht="15" thickBot="1" x14ac:dyDescent="0.35">
      <c r="A183" s="15" t="s">
        <v>199</v>
      </c>
      <c r="B183" s="15" t="s">
        <v>129</v>
      </c>
      <c r="C183" s="39">
        <v>79.5</v>
      </c>
      <c r="D183" s="40">
        <v>4.09</v>
      </c>
      <c r="E183" s="40">
        <v>0.81699999999999995</v>
      </c>
      <c r="F183" s="40">
        <v>1.857</v>
      </c>
      <c r="G183" s="40">
        <v>50.843000000000004</v>
      </c>
      <c r="H183" s="40">
        <v>62.585999999999999</v>
      </c>
      <c r="I183" s="40">
        <v>50.093000000000004</v>
      </c>
      <c r="J183" s="40">
        <v>82</v>
      </c>
      <c r="K183" s="40">
        <v>78.013999999999996</v>
      </c>
      <c r="L183" s="40">
        <v>-93.597999999999999</v>
      </c>
    </row>
    <row r="184" spans="1:12" ht="15" thickBot="1" x14ac:dyDescent="0.35">
      <c r="A184" s="15" t="s">
        <v>199</v>
      </c>
      <c r="B184" s="15" t="s">
        <v>133</v>
      </c>
      <c r="C184" s="39">
        <v>123</v>
      </c>
      <c r="D184" s="40">
        <v>4.55</v>
      </c>
      <c r="E184" s="40">
        <v>0.753</v>
      </c>
      <c r="F184" s="40">
        <v>0.85299999999999998</v>
      </c>
      <c r="G184" s="40">
        <v>142.696</v>
      </c>
      <c r="H184" s="40">
        <v>94.018000000000001</v>
      </c>
      <c r="I184" s="40">
        <v>33.332999999999998</v>
      </c>
      <c r="J184" s="40">
        <v>88</v>
      </c>
      <c r="K184" s="41"/>
      <c r="L184" s="40">
        <v>1.984</v>
      </c>
    </row>
    <row r="185" spans="1:12" ht="15" thickBot="1" x14ac:dyDescent="0.35">
      <c r="A185" s="15" t="s">
        <v>199</v>
      </c>
      <c r="B185" s="15" t="s">
        <v>130</v>
      </c>
      <c r="C185" s="39">
        <v>58.9</v>
      </c>
      <c r="D185" s="40">
        <v>4.62</v>
      </c>
      <c r="E185" s="40">
        <v>0.91700000000000004</v>
      </c>
      <c r="F185" s="40">
        <v>2.0059999999999998</v>
      </c>
      <c r="G185" s="40">
        <v>94.19</v>
      </c>
      <c r="H185" s="40">
        <v>42.997999999999998</v>
      </c>
      <c r="I185" s="40">
        <v>67.838999999999999</v>
      </c>
      <c r="J185" s="40">
        <v>84</v>
      </c>
      <c r="K185" s="41"/>
      <c r="L185" s="40">
        <v>5.9119999999999999</v>
      </c>
    </row>
    <row r="186" spans="1:12" ht="15" thickBot="1" x14ac:dyDescent="0.35">
      <c r="A186" s="15" t="s">
        <v>199</v>
      </c>
      <c r="B186" s="15" t="s">
        <v>141</v>
      </c>
      <c r="C186" s="39">
        <v>136.19999999999999</v>
      </c>
      <c r="D186" s="40">
        <v>3.55</v>
      </c>
      <c r="E186" s="40">
        <v>0.67700000000000005</v>
      </c>
      <c r="F186" s="40">
        <v>0.41799999999999998</v>
      </c>
      <c r="G186" s="40">
        <v>30.731000000000002</v>
      </c>
      <c r="H186" s="40">
        <v>32.843000000000004</v>
      </c>
      <c r="I186" s="40">
        <v>35.533000000000001</v>
      </c>
      <c r="J186" s="40">
        <v>56</v>
      </c>
      <c r="K186" s="40">
        <v>40.448999999999998</v>
      </c>
      <c r="L186" s="40">
        <v>4.3419999999999996</v>
      </c>
    </row>
    <row r="187" spans="1:12" ht="15" thickBot="1" x14ac:dyDescent="0.35">
      <c r="A187" s="15" t="s">
        <v>199</v>
      </c>
      <c r="B187" s="15" t="s">
        <v>143</v>
      </c>
      <c r="C187" s="39"/>
      <c r="D187" s="40">
        <v>7.2</v>
      </c>
      <c r="E187" s="40">
        <v>0.69399999999999995</v>
      </c>
      <c r="F187" s="40">
        <v>0.83199999999999996</v>
      </c>
      <c r="G187" s="40">
        <v>52.917000000000002</v>
      </c>
      <c r="H187" s="40">
        <v>35.518000000000001</v>
      </c>
      <c r="I187" s="40">
        <v>44.456000000000003</v>
      </c>
      <c r="J187" s="40">
        <v>61</v>
      </c>
      <c r="K187" s="40">
        <v>45.841000000000001</v>
      </c>
      <c r="L187" s="40">
        <v>3.1680000000000001</v>
      </c>
    </row>
    <row r="188" spans="1:12" ht="15" thickBot="1" x14ac:dyDescent="0.35">
      <c r="A188" s="15" t="s">
        <v>199</v>
      </c>
      <c r="B188" s="15" t="s">
        <v>162</v>
      </c>
      <c r="C188" s="39"/>
      <c r="D188" s="40">
        <v>6.79</v>
      </c>
      <c r="E188" s="41"/>
      <c r="F188" s="40">
        <v>0.61699999999999999</v>
      </c>
      <c r="G188" s="40">
        <v>80.120999999999995</v>
      </c>
      <c r="H188" s="40">
        <v>39.119999999999997</v>
      </c>
      <c r="I188" s="40">
        <v>36.506</v>
      </c>
      <c r="J188" s="40">
        <v>49</v>
      </c>
      <c r="K188" s="40">
        <v>52.95</v>
      </c>
      <c r="L188" s="40">
        <v>0.94199999999999995</v>
      </c>
    </row>
    <row r="189" spans="1:12" ht="15" thickBot="1" x14ac:dyDescent="0.35">
      <c r="A189" s="15" t="s">
        <v>199</v>
      </c>
      <c r="B189" s="15" t="s">
        <v>163</v>
      </c>
      <c r="C189" s="39">
        <v>119.7</v>
      </c>
      <c r="D189" s="40">
        <v>5.17</v>
      </c>
      <c r="E189" s="40">
        <v>0.76700000000000002</v>
      </c>
      <c r="F189" s="40">
        <v>0.85799999999999998</v>
      </c>
      <c r="G189" s="40">
        <v>126.157</v>
      </c>
      <c r="H189" s="40">
        <v>29.22</v>
      </c>
      <c r="I189" s="40">
        <v>57.136000000000003</v>
      </c>
      <c r="J189" s="40">
        <v>60</v>
      </c>
      <c r="K189" s="40">
        <v>49.572000000000003</v>
      </c>
      <c r="L189" s="40">
        <v>0.36699999999999999</v>
      </c>
    </row>
    <row r="190" spans="1:12" ht="15" thickBot="1" x14ac:dyDescent="0.35">
      <c r="A190" s="15" t="s">
        <v>199</v>
      </c>
      <c r="B190" s="15" t="s">
        <v>54</v>
      </c>
      <c r="C190" s="39">
        <v>143.19999999999999</v>
      </c>
      <c r="D190" s="40">
        <v>15.67</v>
      </c>
      <c r="E190" s="40">
        <v>0.74199999999999999</v>
      </c>
      <c r="F190" s="40">
        <v>1.42</v>
      </c>
      <c r="G190" s="40">
        <v>37.201000000000001</v>
      </c>
      <c r="H190" s="40">
        <v>45.03</v>
      </c>
      <c r="I190" s="40">
        <v>46.093000000000004</v>
      </c>
      <c r="J190" s="40">
        <v>62</v>
      </c>
      <c r="K190" s="40">
        <v>54.539000000000001</v>
      </c>
      <c r="L190" s="40">
        <v>16.966999999999999</v>
      </c>
    </row>
    <row r="191" spans="1:12" ht="15" thickBot="1" x14ac:dyDescent="0.35">
      <c r="A191" s="15" t="s">
        <v>199</v>
      </c>
      <c r="B191" s="15" t="s">
        <v>164</v>
      </c>
      <c r="C191" s="39">
        <v>49.2</v>
      </c>
      <c r="D191" s="40">
        <v>8.4499999999999993</v>
      </c>
      <c r="E191" s="40">
        <v>0.76600000000000001</v>
      </c>
      <c r="F191" s="40">
        <v>1.157</v>
      </c>
      <c r="G191" s="40">
        <v>63.332000000000001</v>
      </c>
      <c r="H191" s="40">
        <v>36.148000000000003</v>
      </c>
      <c r="I191" s="40">
        <v>32.078000000000003</v>
      </c>
      <c r="J191" s="40">
        <v>85</v>
      </c>
      <c r="K191" s="40">
        <v>55.972999999999999</v>
      </c>
      <c r="L191" s="40">
        <v>11.692</v>
      </c>
    </row>
    <row r="192" spans="1:12" ht="15" thickBot="1" x14ac:dyDescent="0.35">
      <c r="A192" s="15" t="s">
        <v>199</v>
      </c>
      <c r="B192" s="15" t="s">
        <v>31</v>
      </c>
      <c r="C192" s="48"/>
      <c r="D192" s="40">
        <v>4.9400000000000004</v>
      </c>
      <c r="E192" s="41"/>
      <c r="F192" s="40">
        <v>2.4009999999999998</v>
      </c>
      <c r="G192" s="40">
        <v>58.308</v>
      </c>
      <c r="H192" s="40">
        <v>43.343000000000004</v>
      </c>
      <c r="I192" s="40">
        <v>69.075000000000003</v>
      </c>
      <c r="J192" s="40">
        <v>85</v>
      </c>
      <c r="K192" s="40">
        <v>83.313000000000002</v>
      </c>
      <c r="L192" s="40">
        <v>-97.986999999999995</v>
      </c>
    </row>
    <row r="193" spans="1:12" ht="15" thickBot="1" x14ac:dyDescent="0.35">
      <c r="A193" s="15" t="s">
        <v>199</v>
      </c>
      <c r="B193" s="15" t="s">
        <v>177</v>
      </c>
      <c r="C193" s="39">
        <v>237.5</v>
      </c>
      <c r="D193" s="40">
        <v>13.92</v>
      </c>
      <c r="E193" s="40">
        <v>0.38800000000000001</v>
      </c>
      <c r="F193" s="40">
        <v>0.19900000000000001</v>
      </c>
      <c r="G193" s="40">
        <v>28.722000000000001</v>
      </c>
      <c r="H193" s="40">
        <v>25.488</v>
      </c>
      <c r="I193" s="40">
        <v>23.61</v>
      </c>
      <c r="J193" s="40">
        <v>40</v>
      </c>
      <c r="K193" s="41"/>
      <c r="L193" s="40">
        <v>3.734</v>
      </c>
    </row>
    <row r="194" spans="1:12" ht="15" thickBot="1" x14ac:dyDescent="0.35">
      <c r="A194" s="15" t="s">
        <v>199</v>
      </c>
      <c r="B194" s="15" t="s">
        <v>62</v>
      </c>
      <c r="C194" s="39">
        <v>108.6</v>
      </c>
      <c r="D194" s="40">
        <v>4.34</v>
      </c>
      <c r="E194" s="40">
        <v>0.65200000000000002</v>
      </c>
      <c r="F194" s="40">
        <v>1.5429999999999999</v>
      </c>
      <c r="G194" s="40">
        <v>53.918999999999997</v>
      </c>
      <c r="H194" s="40">
        <v>37.965000000000003</v>
      </c>
      <c r="I194" s="40">
        <v>47.396999999999998</v>
      </c>
      <c r="J194" s="40">
        <v>77</v>
      </c>
      <c r="K194" s="40">
        <v>100</v>
      </c>
      <c r="L194" s="40">
        <v>17.024000000000001</v>
      </c>
    </row>
    <row r="195" spans="1:12" ht="15" thickBot="1" x14ac:dyDescent="0.35">
      <c r="A195" s="21" t="s">
        <v>199</v>
      </c>
      <c r="B195" s="21" t="s">
        <v>183</v>
      </c>
      <c r="C195" s="39">
        <v>105.4</v>
      </c>
      <c r="D195" s="40">
        <v>8.31</v>
      </c>
      <c r="E195" s="40">
        <v>0.56399999999999995</v>
      </c>
      <c r="F195" s="40">
        <v>1.1439999999999999</v>
      </c>
      <c r="G195" s="40">
        <v>51.036000000000001</v>
      </c>
      <c r="H195" s="40">
        <v>53.969000000000001</v>
      </c>
      <c r="I195" s="40">
        <v>22.074999999999999</v>
      </c>
      <c r="J195" s="40">
        <v>67</v>
      </c>
      <c r="K195" s="40">
        <v>43.212000000000003</v>
      </c>
      <c r="L195" s="40">
        <v>123.574</v>
      </c>
    </row>
    <row r="196" spans="1:12" x14ac:dyDescent="0.3">
      <c r="B196" s="59" t="s">
        <v>264</v>
      </c>
      <c r="C196" s="49">
        <f>AVERAGE(C3:C195)</f>
        <v>123.33448275862067</v>
      </c>
      <c r="D196" s="49">
        <f t="shared" ref="D196:L196" si="0">AVERAGE(D3:D195)</f>
        <v>8.0116292134831451</v>
      </c>
      <c r="E196" s="49">
        <f t="shared" si="0"/>
        <v>0.58995238095238112</v>
      </c>
      <c r="F196" s="49">
        <f t="shared" si="0"/>
        <v>0.71062857142857105</v>
      </c>
      <c r="G196" s="49">
        <f t="shared" si="0"/>
        <v>87.735414772727253</v>
      </c>
      <c r="H196" s="49">
        <f t="shared" si="0"/>
        <v>29.48973863636364</v>
      </c>
      <c r="I196" s="49">
        <f t="shared" si="0"/>
        <v>40.86424324324323</v>
      </c>
      <c r="J196" s="49">
        <f t="shared" si="0"/>
        <v>43.073446327683612</v>
      </c>
      <c r="K196" s="49">
        <f t="shared" si="0"/>
        <v>62.194183673469404</v>
      </c>
      <c r="L196" s="49">
        <f t="shared" si="0"/>
        <v>0.39961111111111181</v>
      </c>
    </row>
  </sheetData>
  <autoFilter ref="A2:L195"/>
  <sortState ref="A3:L195">
    <sortCondition ref="A3"/>
  </sortState>
  <mergeCells count="5">
    <mergeCell ref="B1:B2"/>
    <mergeCell ref="C1:F1"/>
    <mergeCell ref="G1:I1"/>
    <mergeCell ref="J1:K1"/>
    <mergeCell ref="A1:A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0"/>
  <sheetViews>
    <sheetView workbookViewId="0">
      <pane xSplit="2" ySplit="3" topLeftCell="C4" activePane="bottomRight" state="frozen"/>
      <selection pane="topRight" activeCell="C1" sqref="C1"/>
      <selection pane="bottomLeft" activeCell="A2" sqref="A2"/>
      <selection pane="bottomRight" activeCell="G8" sqref="G8"/>
    </sheetView>
  </sheetViews>
  <sheetFormatPr defaultColWidth="9.109375" defaultRowHeight="14.4" x14ac:dyDescent="0.3"/>
  <cols>
    <col min="1" max="2" width="17.6640625" style="60" customWidth="1"/>
    <col min="3" max="3" width="18.44140625" style="61" customWidth="1"/>
    <col min="4" max="4" width="13.88671875" style="61" customWidth="1"/>
    <col min="5" max="5" width="17.44140625" style="61" customWidth="1"/>
    <col min="6" max="6" width="20.109375" style="61" customWidth="1"/>
    <col min="7" max="7" width="18.33203125" style="61" customWidth="1"/>
    <col min="8" max="8" width="15.88671875" style="61" customWidth="1"/>
    <col min="9" max="9" width="15.33203125" style="61" customWidth="1"/>
    <col min="10" max="10" width="14.109375" style="61" customWidth="1"/>
    <col min="11" max="11" width="13.5546875" style="61" customWidth="1"/>
    <col min="12" max="16384" width="9.109375" style="61"/>
  </cols>
  <sheetData>
    <row r="1" spans="1:11" s="63" customFormat="1" ht="15" thickBot="1" x14ac:dyDescent="0.35">
      <c r="A1" s="102">
        <v>2021</v>
      </c>
      <c r="B1" s="102"/>
      <c r="C1" s="102"/>
      <c r="D1" s="102"/>
      <c r="E1" s="102"/>
      <c r="F1" s="102"/>
      <c r="G1" s="102"/>
      <c r="H1" s="102"/>
      <c r="I1" s="102"/>
      <c r="J1" s="102"/>
      <c r="K1" s="103"/>
    </row>
    <row r="2" spans="1:11" s="63" customFormat="1" ht="30" customHeight="1" x14ac:dyDescent="0.3">
      <c r="A2" s="104" t="s">
        <v>274</v>
      </c>
      <c r="B2" s="107" t="s">
        <v>211</v>
      </c>
      <c r="C2" s="110" t="s">
        <v>0</v>
      </c>
      <c r="D2" s="113" t="s">
        <v>263</v>
      </c>
      <c r="E2" s="114"/>
      <c r="F2" s="115"/>
      <c r="G2" s="116" t="s">
        <v>262</v>
      </c>
      <c r="H2" s="117"/>
      <c r="I2" s="113" t="s">
        <v>260</v>
      </c>
      <c r="J2" s="115"/>
      <c r="K2" s="62" t="s">
        <v>261</v>
      </c>
    </row>
    <row r="3" spans="1:11" s="66" customFormat="1" ht="74.25" customHeight="1" thickBot="1" x14ac:dyDescent="0.35">
      <c r="A3" s="105"/>
      <c r="B3" s="108"/>
      <c r="C3" s="111"/>
      <c r="D3" s="64" t="s">
        <v>201</v>
      </c>
      <c r="E3" s="64" t="s">
        <v>202</v>
      </c>
      <c r="F3" s="64" t="s">
        <v>204</v>
      </c>
      <c r="G3" s="64" t="s">
        <v>205</v>
      </c>
      <c r="H3" s="64" t="s">
        <v>206</v>
      </c>
      <c r="I3" s="64" t="s">
        <v>208</v>
      </c>
      <c r="J3" s="64" t="s">
        <v>209</v>
      </c>
      <c r="K3" s="65" t="s">
        <v>210</v>
      </c>
    </row>
    <row r="4" spans="1:11" ht="18.600000000000001" thickBot="1" x14ac:dyDescent="0.35">
      <c r="A4" s="106"/>
      <c r="B4" s="109"/>
      <c r="C4" s="112"/>
      <c r="D4" s="67" t="s">
        <v>275</v>
      </c>
      <c r="E4" s="67" t="s">
        <v>276</v>
      </c>
      <c r="F4" s="67" t="s">
        <v>277</v>
      </c>
      <c r="G4" s="67" t="s">
        <v>278</v>
      </c>
      <c r="H4" s="67" t="s">
        <v>279</v>
      </c>
      <c r="I4" s="67" t="s">
        <v>280</v>
      </c>
      <c r="J4" s="67" t="s">
        <v>281</v>
      </c>
      <c r="K4" s="68" t="s">
        <v>282</v>
      </c>
    </row>
    <row r="5" spans="1:11" ht="15" thickBot="1" x14ac:dyDescent="0.35">
      <c r="A5" s="70">
        <v>2021</v>
      </c>
      <c r="B5" s="70" t="s">
        <v>196</v>
      </c>
      <c r="C5" s="71" t="s">
        <v>2</v>
      </c>
      <c r="D5" s="72">
        <v>0</v>
      </c>
      <c r="E5" s="73">
        <v>7.7</v>
      </c>
      <c r="F5" s="73">
        <v>8.5000000000000006E-2</v>
      </c>
      <c r="G5" s="73">
        <v>6.89</v>
      </c>
      <c r="H5" s="73">
        <v>10.005000000000001</v>
      </c>
      <c r="I5" s="73">
        <v>27</v>
      </c>
      <c r="J5" s="73">
        <v>0</v>
      </c>
      <c r="K5" s="73">
        <v>0</v>
      </c>
    </row>
    <row r="6" spans="1:11" ht="15" thickBot="1" x14ac:dyDescent="0.35">
      <c r="A6" s="74">
        <f>A5</f>
        <v>2021</v>
      </c>
      <c r="B6" s="74" t="s">
        <v>196</v>
      </c>
      <c r="C6" s="75" t="s">
        <v>14</v>
      </c>
      <c r="D6" s="76">
        <v>0</v>
      </c>
      <c r="E6" s="77">
        <v>2.54</v>
      </c>
      <c r="F6" s="77">
        <v>3.1E-2</v>
      </c>
      <c r="G6" s="77">
        <v>15.085000000000001</v>
      </c>
      <c r="H6" s="77">
        <v>13.943</v>
      </c>
      <c r="I6" s="77">
        <v>41</v>
      </c>
      <c r="J6" s="77">
        <v>0</v>
      </c>
      <c r="K6" s="77">
        <v>0</v>
      </c>
    </row>
    <row r="7" spans="1:11" ht="15" thickBot="1" x14ac:dyDescent="0.35">
      <c r="A7" s="74">
        <f t="shared" ref="A7:A70" si="0">A6</f>
        <v>2021</v>
      </c>
      <c r="B7" s="74" t="s">
        <v>196</v>
      </c>
      <c r="C7" s="75" t="s">
        <v>28</v>
      </c>
      <c r="D7" s="76">
        <v>0</v>
      </c>
      <c r="E7" s="77">
        <v>17.7</v>
      </c>
      <c r="F7" s="77">
        <v>0.78800000000000003</v>
      </c>
      <c r="G7" s="77">
        <v>108</v>
      </c>
      <c r="H7" s="77">
        <v>55.634999999999998</v>
      </c>
      <c r="I7" s="77">
        <v>60</v>
      </c>
      <c r="J7" s="77">
        <v>55.258000000000003</v>
      </c>
      <c r="K7" s="78">
        <v>0</v>
      </c>
    </row>
    <row r="8" spans="1:11" ht="15" thickBot="1" x14ac:dyDescent="0.35">
      <c r="A8" s="74">
        <f t="shared" si="0"/>
        <v>2021</v>
      </c>
      <c r="B8" s="74" t="s">
        <v>196</v>
      </c>
      <c r="C8" s="75" t="s">
        <v>15</v>
      </c>
      <c r="D8" s="76">
        <v>0</v>
      </c>
      <c r="E8" s="77">
        <v>4.96</v>
      </c>
      <c r="F8" s="77">
        <v>4.2999999999999997E-2</v>
      </c>
      <c r="G8" s="77">
        <v>8.9079999999999995</v>
      </c>
      <c r="H8" s="77">
        <v>24.902999999999999</v>
      </c>
      <c r="I8" s="77">
        <v>40</v>
      </c>
      <c r="J8" s="77">
        <v>0</v>
      </c>
      <c r="K8" s="77">
        <v>0</v>
      </c>
    </row>
    <row r="9" spans="1:11" ht="15" thickBot="1" x14ac:dyDescent="0.35">
      <c r="A9" s="74">
        <f t="shared" si="0"/>
        <v>2021</v>
      </c>
      <c r="B9" s="74" t="s">
        <v>196</v>
      </c>
      <c r="C9" s="75" t="s">
        <v>12</v>
      </c>
      <c r="D9" s="76">
        <v>0</v>
      </c>
      <c r="E9" s="77">
        <v>0.8</v>
      </c>
      <c r="F9" s="77">
        <v>1.6E-2</v>
      </c>
      <c r="G9" s="77">
        <v>13.779</v>
      </c>
      <c r="H9" s="77">
        <v>5.7889999999999997</v>
      </c>
      <c r="I9" s="77">
        <v>19</v>
      </c>
      <c r="J9" s="77">
        <v>0</v>
      </c>
      <c r="K9" s="77">
        <v>0</v>
      </c>
    </row>
    <row r="10" spans="1:11" ht="15" thickBot="1" x14ac:dyDescent="0.35">
      <c r="A10" s="74">
        <f t="shared" si="0"/>
        <v>2021</v>
      </c>
      <c r="B10" s="74" t="s">
        <v>196</v>
      </c>
      <c r="C10" s="75" t="s">
        <v>40</v>
      </c>
      <c r="D10" s="76">
        <v>0</v>
      </c>
      <c r="E10" s="77">
        <v>13.41</v>
      </c>
      <c r="F10" s="77">
        <v>0.21199999999999999</v>
      </c>
      <c r="G10" s="77">
        <v>231.85599999999999</v>
      </c>
      <c r="H10" s="77">
        <v>16.710999999999999</v>
      </c>
      <c r="I10" s="77">
        <v>58</v>
      </c>
      <c r="J10" s="77">
        <v>0</v>
      </c>
      <c r="K10" s="77">
        <v>0</v>
      </c>
    </row>
    <row r="11" spans="1:11" ht="15" thickBot="1" x14ac:dyDescent="0.35">
      <c r="A11" s="74">
        <f t="shared" si="0"/>
        <v>2021</v>
      </c>
      <c r="B11" s="74" t="s">
        <v>196</v>
      </c>
      <c r="C11" s="75" t="s">
        <v>35</v>
      </c>
      <c r="D11" s="76">
        <v>0</v>
      </c>
      <c r="E11" s="77">
        <v>3.62</v>
      </c>
      <c r="F11" s="77">
        <v>2.5000000000000001E-2</v>
      </c>
      <c r="G11" s="77">
        <v>7.2160000000000002</v>
      </c>
      <c r="H11" s="77">
        <v>10.901</v>
      </c>
      <c r="I11" s="77">
        <v>25</v>
      </c>
      <c r="J11" s="77">
        <v>0</v>
      </c>
      <c r="K11" s="77">
        <v>0</v>
      </c>
    </row>
    <row r="12" spans="1:11" ht="15" thickBot="1" x14ac:dyDescent="0.35">
      <c r="A12" s="74">
        <f t="shared" si="0"/>
        <v>2021</v>
      </c>
      <c r="B12" s="74" t="s">
        <v>196</v>
      </c>
      <c r="C12" s="75" t="s">
        <v>29</v>
      </c>
      <c r="D12" s="76">
        <v>0</v>
      </c>
      <c r="E12" s="77">
        <v>4.33</v>
      </c>
      <c r="F12" s="77">
        <v>1.2E-2</v>
      </c>
      <c r="G12" s="77">
        <v>108.32</v>
      </c>
      <c r="H12" s="77">
        <v>197.75</v>
      </c>
      <c r="I12" s="77">
        <v>26</v>
      </c>
      <c r="J12" s="77">
        <v>0</v>
      </c>
      <c r="K12" s="77">
        <v>0</v>
      </c>
    </row>
    <row r="13" spans="1:11" ht="15" thickBot="1" x14ac:dyDescent="0.35">
      <c r="A13" s="74">
        <f t="shared" si="0"/>
        <v>2021</v>
      </c>
      <c r="B13" s="74" t="s">
        <v>196</v>
      </c>
      <c r="C13" s="75" t="s">
        <v>168</v>
      </c>
      <c r="D13" s="76">
        <v>0</v>
      </c>
      <c r="E13" s="77">
        <v>2.2599999999999998</v>
      </c>
      <c r="F13" s="77">
        <v>7.0000000000000001E-3</v>
      </c>
      <c r="G13" s="77">
        <v>11.872</v>
      </c>
      <c r="H13" s="77">
        <v>23.986999999999998</v>
      </c>
      <c r="I13" s="77">
        <v>21</v>
      </c>
      <c r="J13" s="77">
        <v>0</v>
      </c>
      <c r="K13" s="77">
        <v>0</v>
      </c>
    </row>
    <row r="14" spans="1:11" ht="15" thickBot="1" x14ac:dyDescent="0.35">
      <c r="A14" s="74">
        <f t="shared" si="0"/>
        <v>2021</v>
      </c>
      <c r="B14" s="74" t="s">
        <v>196</v>
      </c>
      <c r="C14" s="75" t="s">
        <v>39</v>
      </c>
      <c r="D14" s="76">
        <v>0</v>
      </c>
      <c r="E14" s="77">
        <v>8.43</v>
      </c>
      <c r="F14" s="77">
        <v>0</v>
      </c>
      <c r="G14" s="77">
        <v>0</v>
      </c>
      <c r="H14" s="77">
        <v>0</v>
      </c>
      <c r="I14" s="77">
        <v>21</v>
      </c>
      <c r="J14" s="77">
        <v>0</v>
      </c>
      <c r="K14" s="77">
        <v>0</v>
      </c>
    </row>
    <row r="15" spans="1:11" ht="15" thickBot="1" x14ac:dyDescent="0.35">
      <c r="A15" s="74">
        <f t="shared" si="0"/>
        <v>2021</v>
      </c>
      <c r="B15" s="74" t="s">
        <v>196</v>
      </c>
      <c r="C15" s="75" t="s">
        <v>36</v>
      </c>
      <c r="D15" s="76">
        <v>0</v>
      </c>
      <c r="E15" s="77">
        <v>4.55</v>
      </c>
      <c r="F15" s="77">
        <v>4.9000000000000002E-2</v>
      </c>
      <c r="G15" s="77">
        <v>4.0449999999999999</v>
      </c>
      <c r="H15" s="77">
        <v>9.8569999999999993</v>
      </c>
      <c r="I15" s="77">
        <v>18</v>
      </c>
      <c r="J15" s="77">
        <v>0</v>
      </c>
      <c r="K15" s="77">
        <v>0</v>
      </c>
    </row>
    <row r="16" spans="1:11" ht="15" thickBot="1" x14ac:dyDescent="0.35">
      <c r="A16" s="74">
        <f t="shared" si="0"/>
        <v>2021</v>
      </c>
      <c r="B16" s="74" t="s">
        <v>196</v>
      </c>
      <c r="C16" s="75" t="s">
        <v>37</v>
      </c>
      <c r="D16" s="76">
        <v>0</v>
      </c>
      <c r="E16" s="77">
        <v>10.27</v>
      </c>
      <c r="F16" s="77">
        <v>0.14299999999999999</v>
      </c>
      <c r="G16" s="77">
        <v>23.658999999999999</v>
      </c>
      <c r="H16" s="77">
        <v>7.82</v>
      </c>
      <c r="I16" s="77">
        <v>19</v>
      </c>
      <c r="J16" s="77">
        <v>0</v>
      </c>
      <c r="K16" s="77">
        <v>0</v>
      </c>
    </row>
    <row r="17" spans="1:11" ht="15" thickBot="1" x14ac:dyDescent="0.35">
      <c r="A17" s="74">
        <f t="shared" si="0"/>
        <v>2021</v>
      </c>
      <c r="B17" s="74" t="s">
        <v>196</v>
      </c>
      <c r="C17" s="75" t="s">
        <v>34</v>
      </c>
      <c r="D17" s="76">
        <v>0</v>
      </c>
      <c r="E17" s="77">
        <v>3.5</v>
      </c>
      <c r="F17" s="77">
        <v>3.3000000000000002E-2</v>
      </c>
      <c r="G17" s="77">
        <v>5.7450000000000001</v>
      </c>
      <c r="H17" s="77">
        <v>4.2220000000000004</v>
      </c>
      <c r="I17" s="77">
        <v>36</v>
      </c>
      <c r="J17" s="77">
        <v>0</v>
      </c>
      <c r="K17" s="77">
        <v>0</v>
      </c>
    </row>
    <row r="18" spans="1:11" ht="15" thickBot="1" x14ac:dyDescent="0.35">
      <c r="A18" s="74">
        <f t="shared" si="0"/>
        <v>2021</v>
      </c>
      <c r="B18" s="74" t="s">
        <v>196</v>
      </c>
      <c r="C18" s="75" t="s">
        <v>46</v>
      </c>
      <c r="D18" s="76">
        <v>0</v>
      </c>
      <c r="E18" s="77">
        <v>11.57</v>
      </c>
      <c r="F18" s="77">
        <v>0.125</v>
      </c>
      <c r="G18" s="77">
        <v>147.22</v>
      </c>
      <c r="H18" s="77">
        <v>19.562000000000001</v>
      </c>
      <c r="I18" s="77">
        <v>27</v>
      </c>
      <c r="J18" s="77">
        <v>0</v>
      </c>
      <c r="K18" s="77">
        <v>0</v>
      </c>
    </row>
    <row r="19" spans="1:11" ht="15" thickBot="1" x14ac:dyDescent="0.35">
      <c r="A19" s="74">
        <f t="shared" si="0"/>
        <v>2021</v>
      </c>
      <c r="B19" s="74" t="s">
        <v>196</v>
      </c>
      <c r="C19" s="75" t="s">
        <v>68</v>
      </c>
      <c r="D19" s="76">
        <v>0</v>
      </c>
      <c r="E19" s="77">
        <v>9.15</v>
      </c>
      <c r="F19" s="78">
        <v>0</v>
      </c>
      <c r="G19" s="77">
        <v>0</v>
      </c>
      <c r="H19" s="77">
        <v>0</v>
      </c>
      <c r="I19" s="77">
        <v>16</v>
      </c>
      <c r="J19" s="77">
        <v>0</v>
      </c>
      <c r="K19" s="77">
        <v>0</v>
      </c>
    </row>
    <row r="20" spans="1:11" ht="15" thickBot="1" x14ac:dyDescent="0.35">
      <c r="A20" s="74">
        <f t="shared" si="0"/>
        <v>2021</v>
      </c>
      <c r="B20" s="74" t="s">
        <v>196</v>
      </c>
      <c r="C20" s="75" t="s">
        <v>53</v>
      </c>
      <c r="D20" s="76">
        <v>0</v>
      </c>
      <c r="E20" s="77">
        <v>7.44</v>
      </c>
      <c r="F20" s="77">
        <v>1.6E-2</v>
      </c>
      <c r="G20" s="77">
        <v>37.991</v>
      </c>
      <c r="H20" s="77">
        <v>27.99</v>
      </c>
      <c r="I20" s="77">
        <v>21</v>
      </c>
      <c r="J20" s="77">
        <v>0</v>
      </c>
      <c r="K20" s="77">
        <v>0</v>
      </c>
    </row>
    <row r="21" spans="1:11" ht="15" thickBot="1" x14ac:dyDescent="0.35">
      <c r="A21" s="74">
        <f t="shared" si="0"/>
        <v>2021</v>
      </c>
      <c r="B21" s="74" t="s">
        <v>196</v>
      </c>
      <c r="C21" s="75" t="s">
        <v>165</v>
      </c>
      <c r="D21" s="76">
        <v>0</v>
      </c>
      <c r="E21" s="77">
        <v>23.4</v>
      </c>
      <c r="F21" s="77">
        <v>0.61299999999999999</v>
      </c>
      <c r="G21" s="77">
        <v>114.82599999999999</v>
      </c>
      <c r="H21" s="77">
        <v>27.175000000000001</v>
      </c>
      <c r="I21" s="77">
        <v>33</v>
      </c>
      <c r="J21" s="77">
        <v>0</v>
      </c>
      <c r="K21" s="77">
        <v>0</v>
      </c>
    </row>
    <row r="22" spans="1:11" ht="15" thickBot="1" x14ac:dyDescent="0.35">
      <c r="A22" s="74">
        <f t="shared" si="0"/>
        <v>2021</v>
      </c>
      <c r="B22" s="74" t="s">
        <v>196</v>
      </c>
      <c r="C22" s="75" t="s">
        <v>56</v>
      </c>
      <c r="D22" s="76">
        <v>0</v>
      </c>
      <c r="E22" s="77">
        <v>2.79</v>
      </c>
      <c r="F22" s="77">
        <v>2.3E-2</v>
      </c>
      <c r="G22" s="77">
        <v>0.46100000000000002</v>
      </c>
      <c r="H22" s="77">
        <v>2.8660000000000001</v>
      </c>
      <c r="I22" s="77">
        <v>38</v>
      </c>
      <c r="J22" s="77">
        <v>0</v>
      </c>
      <c r="K22" s="77">
        <v>0</v>
      </c>
    </row>
    <row r="23" spans="1:11" ht="15" thickBot="1" x14ac:dyDescent="0.35">
      <c r="A23" s="74">
        <f t="shared" si="0"/>
        <v>2021</v>
      </c>
      <c r="B23" s="74" t="s">
        <v>196</v>
      </c>
      <c r="C23" s="75" t="s">
        <v>61</v>
      </c>
      <c r="D23" s="76">
        <v>0</v>
      </c>
      <c r="E23" s="77">
        <v>20.47</v>
      </c>
      <c r="F23" s="77">
        <v>0.19800000000000001</v>
      </c>
      <c r="G23" s="77">
        <v>74.173000000000002</v>
      </c>
      <c r="H23" s="77">
        <v>7.19</v>
      </c>
      <c r="I23" s="77">
        <v>30</v>
      </c>
      <c r="J23" s="77">
        <v>0</v>
      </c>
      <c r="K23" s="77">
        <v>0</v>
      </c>
    </row>
    <row r="24" spans="1:11" ht="15" thickBot="1" x14ac:dyDescent="0.35">
      <c r="A24" s="74">
        <f t="shared" si="0"/>
        <v>2021</v>
      </c>
      <c r="B24" s="74" t="s">
        <v>196</v>
      </c>
      <c r="C24" s="75" t="s">
        <v>66</v>
      </c>
      <c r="D24" s="76">
        <v>0</v>
      </c>
      <c r="E24" s="77">
        <v>9.64</v>
      </c>
      <c r="F24" s="77">
        <v>3.5999999999999997E-2</v>
      </c>
      <c r="G24" s="77">
        <v>62.491999999999997</v>
      </c>
      <c r="H24" s="77">
        <v>13.484</v>
      </c>
      <c r="I24" s="77">
        <v>37</v>
      </c>
      <c r="J24" s="77">
        <v>47.991</v>
      </c>
      <c r="K24" s="77">
        <v>0</v>
      </c>
    </row>
    <row r="25" spans="1:11" ht="15" thickBot="1" x14ac:dyDescent="0.35">
      <c r="A25" s="74">
        <f t="shared" si="0"/>
        <v>2021</v>
      </c>
      <c r="B25" s="74" t="s">
        <v>196</v>
      </c>
      <c r="C25" s="75" t="s">
        <v>64</v>
      </c>
      <c r="D25" s="76">
        <v>0</v>
      </c>
      <c r="E25" s="77">
        <v>4.53</v>
      </c>
      <c r="F25" s="77">
        <v>5.0999999999999997E-2</v>
      </c>
      <c r="G25" s="77">
        <v>8.5519999999999996</v>
      </c>
      <c r="H25" s="77">
        <v>6.4649999999999999</v>
      </c>
      <c r="I25" s="77">
        <v>43</v>
      </c>
      <c r="J25" s="77">
        <v>49.491999999999997</v>
      </c>
      <c r="K25" s="77">
        <v>0</v>
      </c>
    </row>
    <row r="26" spans="1:11" ht="15" thickBot="1" x14ac:dyDescent="0.35">
      <c r="A26" s="74">
        <f t="shared" si="0"/>
        <v>2021</v>
      </c>
      <c r="B26" s="74" t="s">
        <v>196</v>
      </c>
      <c r="C26" s="75" t="s">
        <v>65</v>
      </c>
      <c r="D26" s="76">
        <v>0</v>
      </c>
      <c r="E26" s="77">
        <v>4.3499999999999996</v>
      </c>
      <c r="F26" s="77">
        <v>2.8000000000000001E-2</v>
      </c>
      <c r="G26" s="77">
        <v>16.646999999999998</v>
      </c>
      <c r="H26" s="77">
        <v>21.890999999999998</v>
      </c>
      <c r="I26" s="77">
        <v>28</v>
      </c>
      <c r="J26" s="78">
        <v>0</v>
      </c>
      <c r="K26" s="77">
        <v>0</v>
      </c>
    </row>
    <row r="27" spans="1:11" ht="15" thickBot="1" x14ac:dyDescent="0.35">
      <c r="A27" s="74">
        <f t="shared" si="0"/>
        <v>2021</v>
      </c>
      <c r="B27" s="74" t="s">
        <v>196</v>
      </c>
      <c r="C27" s="75" t="s">
        <v>67</v>
      </c>
      <c r="D27" s="76">
        <v>0</v>
      </c>
      <c r="E27" s="77">
        <v>3.16</v>
      </c>
      <c r="F27" s="77">
        <v>0</v>
      </c>
      <c r="G27" s="77">
        <v>0</v>
      </c>
      <c r="H27" s="77">
        <v>0</v>
      </c>
      <c r="I27" s="77">
        <v>19</v>
      </c>
      <c r="J27" s="78">
        <v>0</v>
      </c>
      <c r="K27" s="77">
        <v>0</v>
      </c>
    </row>
    <row r="28" spans="1:11" ht="15" thickBot="1" x14ac:dyDescent="0.35">
      <c r="A28" s="74">
        <f t="shared" si="0"/>
        <v>2021</v>
      </c>
      <c r="B28" s="74" t="s">
        <v>196</v>
      </c>
      <c r="C28" s="75" t="s">
        <v>89</v>
      </c>
      <c r="D28" s="76">
        <v>0</v>
      </c>
      <c r="E28" s="77">
        <v>2.98</v>
      </c>
      <c r="F28" s="77">
        <v>0.627</v>
      </c>
      <c r="G28" s="77">
        <v>7.4020000000000001</v>
      </c>
      <c r="H28" s="77">
        <v>26.792999999999999</v>
      </c>
      <c r="I28" s="77">
        <v>31</v>
      </c>
      <c r="J28" s="77">
        <v>50.831000000000003</v>
      </c>
      <c r="K28" s="77">
        <v>0</v>
      </c>
    </row>
    <row r="29" spans="1:11" ht="15" thickBot="1" x14ac:dyDescent="0.35">
      <c r="A29" s="74">
        <f t="shared" si="0"/>
        <v>2021</v>
      </c>
      <c r="B29" s="74" t="s">
        <v>196</v>
      </c>
      <c r="C29" s="75" t="s">
        <v>103</v>
      </c>
      <c r="D29" s="76">
        <v>0</v>
      </c>
      <c r="E29" s="77">
        <v>24.65</v>
      </c>
      <c r="F29" s="77">
        <v>0.316</v>
      </c>
      <c r="G29" s="77">
        <v>63.468000000000004</v>
      </c>
      <c r="H29" s="77">
        <v>21.542999999999999</v>
      </c>
      <c r="I29" s="77">
        <v>41</v>
      </c>
      <c r="J29" s="78">
        <v>0</v>
      </c>
      <c r="K29" s="77">
        <v>0</v>
      </c>
    </row>
    <row r="30" spans="1:11" ht="15" thickBot="1" x14ac:dyDescent="0.35">
      <c r="A30" s="74">
        <f t="shared" si="0"/>
        <v>2021</v>
      </c>
      <c r="B30" s="74" t="s">
        <v>196</v>
      </c>
      <c r="C30" s="75" t="s">
        <v>98</v>
      </c>
      <c r="D30" s="76">
        <v>0</v>
      </c>
      <c r="E30" s="77">
        <v>3.3</v>
      </c>
      <c r="F30" s="77">
        <v>1.7000000000000001E-2</v>
      </c>
      <c r="G30" s="77">
        <v>23.138000000000002</v>
      </c>
      <c r="H30" s="77">
        <v>1.3959999999999999</v>
      </c>
      <c r="I30" s="77">
        <v>28</v>
      </c>
      <c r="J30" s="77">
        <v>48.956000000000003</v>
      </c>
      <c r="K30" s="78">
        <v>0</v>
      </c>
    </row>
    <row r="31" spans="1:11" ht="15" thickBot="1" x14ac:dyDescent="0.35">
      <c r="A31" s="74">
        <f t="shared" si="0"/>
        <v>2021</v>
      </c>
      <c r="B31" s="74" t="s">
        <v>196</v>
      </c>
      <c r="C31" s="75" t="s">
        <v>110</v>
      </c>
      <c r="D31" s="76">
        <v>0</v>
      </c>
      <c r="E31" s="77">
        <v>1.92</v>
      </c>
      <c r="F31" s="77">
        <v>3.1E-2</v>
      </c>
      <c r="G31" s="77">
        <v>5.87</v>
      </c>
      <c r="H31" s="77">
        <v>6.6360000000000001</v>
      </c>
      <c r="I31" s="77">
        <v>25</v>
      </c>
      <c r="J31" s="77">
        <v>0</v>
      </c>
      <c r="K31" s="77">
        <v>0</v>
      </c>
    </row>
    <row r="32" spans="1:11" ht="15" thickBot="1" x14ac:dyDescent="0.35">
      <c r="A32" s="74">
        <f t="shared" si="0"/>
        <v>2021</v>
      </c>
      <c r="B32" s="74" t="s">
        <v>196</v>
      </c>
      <c r="C32" s="75" t="s">
        <v>123</v>
      </c>
      <c r="D32" s="76">
        <v>0</v>
      </c>
      <c r="E32" s="77">
        <v>5.99</v>
      </c>
      <c r="F32" s="77">
        <v>8.6999999999999994E-2</v>
      </c>
      <c r="G32" s="77">
        <v>8.1950000000000003</v>
      </c>
      <c r="H32" s="77">
        <v>5.282</v>
      </c>
      <c r="I32" s="77">
        <v>30</v>
      </c>
      <c r="J32" s="77">
        <v>0</v>
      </c>
      <c r="K32" s="77">
        <v>0</v>
      </c>
    </row>
    <row r="33" spans="1:11" ht="15" thickBot="1" x14ac:dyDescent="0.35">
      <c r="A33" s="74">
        <f t="shared" si="0"/>
        <v>2021</v>
      </c>
      <c r="B33" s="74" t="s">
        <v>196</v>
      </c>
      <c r="C33" s="75" t="s">
        <v>115</v>
      </c>
      <c r="D33" s="76">
        <v>0</v>
      </c>
      <c r="E33" s="77">
        <v>7.5</v>
      </c>
      <c r="F33" s="77">
        <v>2.8000000000000001E-2</v>
      </c>
      <c r="G33" s="77">
        <v>9.5009999999999994</v>
      </c>
      <c r="H33" s="77">
        <v>30.463000000000001</v>
      </c>
      <c r="I33" s="77">
        <v>30</v>
      </c>
      <c r="J33" s="77">
        <v>0</v>
      </c>
      <c r="K33" s="77">
        <v>0</v>
      </c>
    </row>
    <row r="34" spans="1:11" ht="15" thickBot="1" x14ac:dyDescent="0.35">
      <c r="A34" s="74">
        <f t="shared" si="0"/>
        <v>2021</v>
      </c>
      <c r="B34" s="74" t="s">
        <v>196</v>
      </c>
      <c r="C34" s="75" t="s">
        <v>121</v>
      </c>
      <c r="D34" s="76">
        <v>0</v>
      </c>
      <c r="E34" s="77">
        <v>10.66</v>
      </c>
      <c r="F34" s="77">
        <v>0.113</v>
      </c>
      <c r="G34" s="77">
        <v>33.018000000000001</v>
      </c>
      <c r="H34" s="77">
        <v>36.944000000000003</v>
      </c>
      <c r="I34" s="77">
        <v>29</v>
      </c>
      <c r="J34" s="77">
        <v>0</v>
      </c>
      <c r="K34" s="77">
        <v>0</v>
      </c>
    </row>
    <row r="35" spans="1:11" ht="15" thickBot="1" x14ac:dyDescent="0.35">
      <c r="A35" s="74">
        <f t="shared" si="0"/>
        <v>2021</v>
      </c>
      <c r="B35" s="74" t="s">
        <v>196</v>
      </c>
      <c r="C35" s="75" t="s">
        <v>122</v>
      </c>
      <c r="D35" s="76">
        <v>0</v>
      </c>
      <c r="E35" s="77">
        <v>7.11</v>
      </c>
      <c r="F35" s="77">
        <v>3.3460000000000001</v>
      </c>
      <c r="G35" s="77">
        <v>225.41300000000001</v>
      </c>
      <c r="H35" s="77">
        <v>26.8</v>
      </c>
      <c r="I35" s="77">
        <v>53</v>
      </c>
      <c r="J35" s="77">
        <v>79.834999999999994</v>
      </c>
      <c r="K35" s="78">
        <v>0</v>
      </c>
    </row>
    <row r="36" spans="1:11" ht="15" thickBot="1" x14ac:dyDescent="0.35">
      <c r="A36" s="74">
        <f t="shared" si="0"/>
        <v>2021</v>
      </c>
      <c r="B36" s="74" t="s">
        <v>196</v>
      </c>
      <c r="C36" s="75" t="s">
        <v>120</v>
      </c>
      <c r="D36" s="76">
        <v>0</v>
      </c>
      <c r="E36" s="77">
        <v>3.39</v>
      </c>
      <c r="F36" s="77">
        <v>2.1000000000000001E-2</v>
      </c>
      <c r="G36" s="77">
        <v>5.7380000000000004</v>
      </c>
      <c r="H36" s="77">
        <v>6.5629999999999997</v>
      </c>
      <c r="I36" s="77">
        <v>25</v>
      </c>
      <c r="J36" s="77">
        <v>0</v>
      </c>
      <c r="K36" s="77">
        <v>0</v>
      </c>
    </row>
    <row r="37" spans="1:11" ht="15" thickBot="1" x14ac:dyDescent="0.35">
      <c r="A37" s="74">
        <f t="shared" si="0"/>
        <v>2021</v>
      </c>
      <c r="B37" s="74" t="s">
        <v>196</v>
      </c>
      <c r="C37" s="75" t="s">
        <v>125</v>
      </c>
      <c r="D37" s="76">
        <v>0</v>
      </c>
      <c r="E37" s="77">
        <v>20.350000000000001</v>
      </c>
      <c r="F37" s="77">
        <v>0.58899999999999997</v>
      </c>
      <c r="G37" s="77">
        <v>106.205</v>
      </c>
      <c r="H37" s="77">
        <v>42.564999999999998</v>
      </c>
      <c r="I37" s="77">
        <v>51</v>
      </c>
      <c r="J37" s="77">
        <v>0</v>
      </c>
      <c r="K37" s="77">
        <v>0</v>
      </c>
    </row>
    <row r="38" spans="1:11" ht="15" thickBot="1" x14ac:dyDescent="0.35">
      <c r="A38" s="74">
        <f t="shared" si="0"/>
        <v>2021</v>
      </c>
      <c r="B38" s="74" t="s">
        <v>196</v>
      </c>
      <c r="C38" s="75" t="s">
        <v>126</v>
      </c>
      <c r="D38" s="76">
        <v>0</v>
      </c>
      <c r="E38" s="77">
        <v>0.69</v>
      </c>
      <c r="F38" s="77">
        <v>1.6E-2</v>
      </c>
      <c r="G38" s="77">
        <v>7.61</v>
      </c>
      <c r="H38" s="77">
        <v>33.548999999999999</v>
      </c>
      <c r="I38" s="77">
        <v>32</v>
      </c>
      <c r="J38" s="77">
        <v>0</v>
      </c>
      <c r="K38" s="77">
        <v>0</v>
      </c>
    </row>
    <row r="39" spans="1:11" ht="15" thickBot="1" x14ac:dyDescent="0.35">
      <c r="A39" s="74">
        <f t="shared" si="0"/>
        <v>2021</v>
      </c>
      <c r="B39" s="74" t="s">
        <v>196</v>
      </c>
      <c r="C39" s="75" t="s">
        <v>127</v>
      </c>
      <c r="D39" s="76">
        <v>0</v>
      </c>
      <c r="E39" s="77">
        <v>9.01</v>
      </c>
      <c r="F39" s="77">
        <v>5.6000000000000001E-2</v>
      </c>
      <c r="G39" s="77">
        <v>2.1589999999999998</v>
      </c>
      <c r="H39" s="77">
        <v>10.664999999999999</v>
      </c>
      <c r="I39" s="77">
        <v>25</v>
      </c>
      <c r="J39" s="77">
        <v>0</v>
      </c>
      <c r="K39" s="77">
        <v>0</v>
      </c>
    </row>
    <row r="40" spans="1:11" ht="15" thickBot="1" x14ac:dyDescent="0.35">
      <c r="A40" s="74">
        <f t="shared" si="0"/>
        <v>2021</v>
      </c>
      <c r="B40" s="74" t="s">
        <v>196</v>
      </c>
      <c r="C40" s="75" t="s">
        <v>148</v>
      </c>
      <c r="D40" s="76">
        <v>0</v>
      </c>
      <c r="E40" s="77">
        <v>1.35</v>
      </c>
      <c r="F40" s="77">
        <v>0.11799999999999999</v>
      </c>
      <c r="G40" s="77">
        <v>13.250999999999999</v>
      </c>
      <c r="H40" s="77">
        <v>9.8490000000000002</v>
      </c>
      <c r="I40" s="77">
        <v>54</v>
      </c>
      <c r="J40" s="77">
        <v>0</v>
      </c>
      <c r="K40" s="77">
        <v>0</v>
      </c>
    </row>
    <row r="41" spans="1:11" ht="15" thickBot="1" x14ac:dyDescent="0.35">
      <c r="A41" s="74">
        <f t="shared" si="0"/>
        <v>2021</v>
      </c>
      <c r="B41" s="74" t="s">
        <v>196</v>
      </c>
      <c r="C41" s="75" t="s">
        <v>160</v>
      </c>
      <c r="D41" s="76">
        <v>0</v>
      </c>
      <c r="E41" s="77">
        <v>13.86</v>
      </c>
      <c r="F41" s="77">
        <v>0.22600000000000001</v>
      </c>
      <c r="G41" s="77">
        <v>489.34399999999999</v>
      </c>
      <c r="H41" s="77">
        <v>9.51</v>
      </c>
      <c r="I41" s="77">
        <v>47</v>
      </c>
      <c r="J41" s="77">
        <v>0</v>
      </c>
      <c r="K41" s="77">
        <v>0</v>
      </c>
    </row>
    <row r="42" spans="1:11" ht="15" thickBot="1" x14ac:dyDescent="0.35">
      <c r="A42" s="74">
        <f t="shared" si="0"/>
        <v>2021</v>
      </c>
      <c r="B42" s="74" t="s">
        <v>196</v>
      </c>
      <c r="C42" s="75" t="s">
        <v>151</v>
      </c>
      <c r="D42" s="76">
        <v>0</v>
      </c>
      <c r="E42" s="77">
        <v>7.1</v>
      </c>
      <c r="F42" s="77">
        <v>5.3999999999999999E-2</v>
      </c>
      <c r="G42" s="77">
        <v>13.173</v>
      </c>
      <c r="H42" s="77">
        <v>14.018000000000001</v>
      </c>
      <c r="I42" s="77">
        <v>45</v>
      </c>
      <c r="J42" s="77">
        <v>0</v>
      </c>
      <c r="K42" s="77">
        <v>0</v>
      </c>
    </row>
    <row r="43" spans="1:11" ht="15" thickBot="1" x14ac:dyDescent="0.35">
      <c r="A43" s="74">
        <f t="shared" si="0"/>
        <v>2021</v>
      </c>
      <c r="B43" s="74" t="s">
        <v>196</v>
      </c>
      <c r="C43" s="75" t="s">
        <v>166</v>
      </c>
      <c r="D43" s="76">
        <v>0</v>
      </c>
      <c r="E43" s="77">
        <v>0</v>
      </c>
      <c r="F43" s="77">
        <v>1.63</v>
      </c>
      <c r="G43" s="77">
        <v>1155.809</v>
      </c>
      <c r="H43" s="77">
        <v>35.847999999999999</v>
      </c>
      <c r="I43" s="77">
        <v>66</v>
      </c>
      <c r="J43" s="77">
        <v>68.108000000000004</v>
      </c>
      <c r="K43" s="78">
        <v>0</v>
      </c>
    </row>
    <row r="44" spans="1:11" ht="15" thickBot="1" x14ac:dyDescent="0.35">
      <c r="A44" s="74">
        <f t="shared" si="0"/>
        <v>2021</v>
      </c>
      <c r="B44" s="74" t="s">
        <v>196</v>
      </c>
      <c r="C44" s="75" t="s">
        <v>154</v>
      </c>
      <c r="D44" s="76">
        <v>0</v>
      </c>
      <c r="E44" s="77">
        <v>4.5999999999999996</v>
      </c>
      <c r="F44" s="77">
        <v>2.7E-2</v>
      </c>
      <c r="G44" s="77">
        <v>20.835999999999999</v>
      </c>
      <c r="H44" s="77">
        <v>11.968999999999999</v>
      </c>
      <c r="I44" s="77">
        <v>33</v>
      </c>
      <c r="J44" s="77">
        <v>0</v>
      </c>
      <c r="K44" s="77">
        <v>0</v>
      </c>
    </row>
    <row r="45" spans="1:11" ht="15" thickBot="1" x14ac:dyDescent="0.35">
      <c r="A45" s="74">
        <f t="shared" si="0"/>
        <v>2021</v>
      </c>
      <c r="B45" s="74" t="s">
        <v>196</v>
      </c>
      <c r="C45" s="75" t="s">
        <v>157</v>
      </c>
      <c r="D45" s="76">
        <v>0</v>
      </c>
      <c r="E45" s="77">
        <v>13.1</v>
      </c>
      <c r="F45" s="77">
        <v>2E-3</v>
      </c>
      <c r="G45" s="77">
        <v>10.153</v>
      </c>
      <c r="H45" s="77">
        <v>30.774000000000001</v>
      </c>
      <c r="I45" s="77">
        <v>12</v>
      </c>
      <c r="J45" s="77">
        <v>0</v>
      </c>
      <c r="K45" s="77">
        <v>0</v>
      </c>
    </row>
    <row r="46" spans="1:11" ht="15" thickBot="1" x14ac:dyDescent="0.35">
      <c r="A46" s="74">
        <f t="shared" si="0"/>
        <v>2021</v>
      </c>
      <c r="B46" s="74" t="s">
        <v>196</v>
      </c>
      <c r="C46" s="75" t="s">
        <v>191</v>
      </c>
      <c r="D46" s="76">
        <v>0</v>
      </c>
      <c r="E46" s="77">
        <v>28.74</v>
      </c>
      <c r="F46" s="77">
        <v>0.253</v>
      </c>
      <c r="G46" s="77">
        <v>43.091000000000001</v>
      </c>
      <c r="H46" s="77">
        <v>24.350999999999999</v>
      </c>
      <c r="I46" s="77">
        <v>44</v>
      </c>
      <c r="J46" s="77">
        <v>47.125</v>
      </c>
      <c r="K46" s="78">
        <v>0</v>
      </c>
    </row>
    <row r="47" spans="1:11" ht="15" thickBot="1" x14ac:dyDescent="0.35">
      <c r="A47" s="74">
        <f t="shared" si="0"/>
        <v>2021</v>
      </c>
      <c r="B47" s="74" t="s">
        <v>196</v>
      </c>
      <c r="C47" s="75" t="s">
        <v>159</v>
      </c>
      <c r="D47" s="76">
        <v>0</v>
      </c>
      <c r="E47" s="77">
        <v>12.66</v>
      </c>
      <c r="F47" s="77">
        <v>3.0000000000000001E-3</v>
      </c>
      <c r="G47" s="77">
        <v>0.20100000000000001</v>
      </c>
      <c r="H47" s="77">
        <v>49.996000000000002</v>
      </c>
      <c r="I47" s="77">
        <v>12</v>
      </c>
      <c r="J47" s="77">
        <v>0</v>
      </c>
      <c r="K47" s="77">
        <v>0</v>
      </c>
    </row>
    <row r="48" spans="1:11" ht="15" thickBot="1" x14ac:dyDescent="0.35">
      <c r="A48" s="74">
        <f t="shared" si="0"/>
        <v>2021</v>
      </c>
      <c r="B48" s="74" t="s">
        <v>196</v>
      </c>
      <c r="C48" s="75" t="s">
        <v>150</v>
      </c>
      <c r="D48" s="76">
        <v>0</v>
      </c>
      <c r="E48" s="77">
        <v>17.71</v>
      </c>
      <c r="F48" s="77">
        <v>1E-3</v>
      </c>
      <c r="G48" s="77">
        <v>4.9000000000000002E-2</v>
      </c>
      <c r="H48" s="77">
        <v>57.024000000000001</v>
      </c>
      <c r="I48" s="77">
        <v>16</v>
      </c>
      <c r="J48" s="77">
        <v>0</v>
      </c>
      <c r="K48" s="77">
        <v>0</v>
      </c>
    </row>
    <row r="49" spans="1:11" ht="15" thickBot="1" x14ac:dyDescent="0.35">
      <c r="A49" s="74">
        <f t="shared" si="0"/>
        <v>2021</v>
      </c>
      <c r="B49" s="74" t="s">
        <v>196</v>
      </c>
      <c r="C49" s="75" t="s">
        <v>179</v>
      </c>
      <c r="D49" s="76">
        <v>0</v>
      </c>
      <c r="E49" s="77">
        <v>2.16</v>
      </c>
      <c r="F49" s="77">
        <v>3.1E-2</v>
      </c>
      <c r="G49" s="77">
        <v>2.835</v>
      </c>
      <c r="H49" s="77">
        <v>10.574</v>
      </c>
      <c r="I49" s="77">
        <v>38</v>
      </c>
      <c r="J49" s="77">
        <v>46.084000000000003</v>
      </c>
      <c r="K49" s="78">
        <v>0</v>
      </c>
    </row>
    <row r="50" spans="1:11" ht="15" thickBot="1" x14ac:dyDescent="0.35">
      <c r="A50" s="74">
        <f t="shared" si="0"/>
        <v>2021</v>
      </c>
      <c r="B50" s="74" t="s">
        <v>196</v>
      </c>
      <c r="C50" s="75" t="s">
        <v>169</v>
      </c>
      <c r="D50" s="76">
        <v>0</v>
      </c>
      <c r="E50" s="77">
        <v>4.05</v>
      </c>
      <c r="F50" s="77">
        <v>2.8000000000000001E-2</v>
      </c>
      <c r="G50" s="77">
        <v>18.981000000000002</v>
      </c>
      <c r="H50" s="77">
        <v>9.8699999999999992</v>
      </c>
      <c r="I50" s="77">
        <v>29</v>
      </c>
      <c r="J50" s="77">
        <v>0</v>
      </c>
      <c r="K50" s="77">
        <v>0</v>
      </c>
    </row>
    <row r="51" spans="1:11" ht="15" thickBot="1" x14ac:dyDescent="0.35">
      <c r="A51" s="74">
        <f t="shared" si="0"/>
        <v>2021</v>
      </c>
      <c r="B51" s="74" t="s">
        <v>196</v>
      </c>
      <c r="C51" s="75" t="s">
        <v>180</v>
      </c>
      <c r="D51" s="76">
        <v>0</v>
      </c>
      <c r="E51" s="77">
        <v>2.44</v>
      </c>
      <c r="F51" s="77">
        <v>5.5E-2</v>
      </c>
      <c r="G51" s="77">
        <v>5.6360000000000001</v>
      </c>
      <c r="H51" s="77">
        <v>16.446999999999999</v>
      </c>
      <c r="I51" s="77">
        <v>27</v>
      </c>
      <c r="J51" s="77">
        <v>0</v>
      </c>
      <c r="K51" s="77">
        <v>0</v>
      </c>
    </row>
    <row r="52" spans="1:11" ht="15" thickBot="1" x14ac:dyDescent="0.35">
      <c r="A52" s="74">
        <f t="shared" si="0"/>
        <v>2021</v>
      </c>
      <c r="B52" s="74" t="s">
        <v>196</v>
      </c>
      <c r="C52" s="75" t="s">
        <v>192</v>
      </c>
      <c r="D52" s="76">
        <v>0</v>
      </c>
      <c r="E52" s="77">
        <v>12.17</v>
      </c>
      <c r="F52" s="77">
        <v>8.1000000000000003E-2</v>
      </c>
      <c r="G52" s="77">
        <v>11.579000000000001</v>
      </c>
      <c r="H52" s="77">
        <v>8.734</v>
      </c>
      <c r="I52" s="77">
        <v>33</v>
      </c>
      <c r="J52" s="77">
        <v>0</v>
      </c>
      <c r="K52" s="77">
        <v>0</v>
      </c>
    </row>
    <row r="53" spans="1:11" ht="15" thickBot="1" x14ac:dyDescent="0.35">
      <c r="A53" s="74">
        <f t="shared" si="0"/>
        <v>2021</v>
      </c>
      <c r="B53" s="90" t="s">
        <v>196</v>
      </c>
      <c r="C53" s="79" t="s">
        <v>193</v>
      </c>
      <c r="D53" s="76">
        <v>0</v>
      </c>
      <c r="E53" s="77">
        <v>5.73</v>
      </c>
      <c r="F53" s="77">
        <v>0.11</v>
      </c>
      <c r="G53" s="77">
        <v>3.948</v>
      </c>
      <c r="H53" s="77">
        <v>5.6669999999999998</v>
      </c>
      <c r="I53" s="77">
        <v>24</v>
      </c>
      <c r="J53" s="77">
        <v>0</v>
      </c>
      <c r="K53" s="77">
        <v>0</v>
      </c>
    </row>
    <row r="54" spans="1:11" ht="37.5" customHeight="1" thickBot="1" x14ac:dyDescent="0.35">
      <c r="A54" s="74">
        <f t="shared" si="0"/>
        <v>2021</v>
      </c>
      <c r="B54" s="91" t="s">
        <v>195</v>
      </c>
      <c r="C54" s="80" t="s">
        <v>1</v>
      </c>
      <c r="D54" s="81">
        <v>0</v>
      </c>
      <c r="E54" s="82">
        <v>11.73</v>
      </c>
      <c r="F54" s="82">
        <v>2.1000000000000001E-2</v>
      </c>
      <c r="G54" s="82">
        <v>5.07</v>
      </c>
      <c r="H54" s="82">
        <v>9.09</v>
      </c>
      <c r="I54" s="82">
        <v>19</v>
      </c>
      <c r="J54" s="82">
        <v>0</v>
      </c>
      <c r="K54" s="82">
        <v>0</v>
      </c>
    </row>
    <row r="55" spans="1:11" ht="15" thickBot="1" x14ac:dyDescent="0.35">
      <c r="A55" s="74">
        <f t="shared" si="0"/>
        <v>2021</v>
      </c>
      <c r="B55" s="92" t="s">
        <v>195</v>
      </c>
      <c r="C55" s="84" t="s">
        <v>3</v>
      </c>
      <c r="D55" s="81">
        <v>0</v>
      </c>
      <c r="E55" s="82">
        <v>11.7</v>
      </c>
      <c r="F55" s="82">
        <v>0.19400000000000001</v>
      </c>
      <c r="G55" s="82">
        <v>49.344000000000001</v>
      </c>
      <c r="H55" s="82">
        <v>16.962</v>
      </c>
      <c r="I55" s="82">
        <v>36</v>
      </c>
      <c r="J55" s="82">
        <v>0</v>
      </c>
      <c r="K55" s="82">
        <v>0</v>
      </c>
    </row>
    <row r="56" spans="1:11" ht="15" thickBot="1" x14ac:dyDescent="0.35">
      <c r="A56" s="74">
        <f t="shared" si="0"/>
        <v>2021</v>
      </c>
      <c r="B56" s="92" t="s">
        <v>195</v>
      </c>
      <c r="C56" s="84" t="s">
        <v>4</v>
      </c>
      <c r="D56" s="81">
        <v>0</v>
      </c>
      <c r="E56" s="82">
        <v>0</v>
      </c>
      <c r="F56" s="82">
        <v>1.238</v>
      </c>
      <c r="G56" s="82">
        <v>40.119999999999997</v>
      </c>
      <c r="H56" s="82">
        <v>22.494</v>
      </c>
      <c r="I56" s="85">
        <v>0</v>
      </c>
      <c r="J56" s="82">
        <v>69.049000000000007</v>
      </c>
      <c r="K56" s="85">
        <v>0</v>
      </c>
    </row>
    <row r="57" spans="1:11" ht="15" thickBot="1" x14ac:dyDescent="0.35">
      <c r="A57" s="74">
        <f t="shared" si="0"/>
        <v>2021</v>
      </c>
      <c r="B57" s="92" t="s">
        <v>195</v>
      </c>
      <c r="C57" s="84" t="s">
        <v>7</v>
      </c>
      <c r="D57" s="81">
        <v>0</v>
      </c>
      <c r="E57" s="82">
        <v>20.21</v>
      </c>
      <c r="F57" s="82">
        <v>0.12</v>
      </c>
      <c r="G57" s="82">
        <v>41.29</v>
      </c>
      <c r="H57" s="82">
        <v>9.0879999999999992</v>
      </c>
      <c r="I57" s="82">
        <v>49</v>
      </c>
      <c r="J57" s="82">
        <v>0</v>
      </c>
      <c r="K57" s="82">
        <v>0</v>
      </c>
    </row>
    <row r="58" spans="1:11" ht="15" thickBot="1" x14ac:dyDescent="0.35">
      <c r="A58" s="74">
        <f t="shared" si="0"/>
        <v>2021</v>
      </c>
      <c r="B58" s="92" t="s">
        <v>195</v>
      </c>
      <c r="C58" s="84" t="s">
        <v>11</v>
      </c>
      <c r="D58" s="81">
        <v>0</v>
      </c>
      <c r="E58" s="82">
        <v>6.27</v>
      </c>
      <c r="F58" s="82">
        <v>9.5000000000000001E-2</v>
      </c>
      <c r="G58" s="82">
        <v>25.218</v>
      </c>
      <c r="H58" s="82">
        <v>15.14</v>
      </c>
      <c r="I58" s="82">
        <v>30</v>
      </c>
      <c r="J58" s="82">
        <v>0</v>
      </c>
      <c r="K58" s="82">
        <v>0</v>
      </c>
    </row>
    <row r="59" spans="1:11" ht="15" thickBot="1" x14ac:dyDescent="0.35">
      <c r="A59" s="74">
        <f t="shared" si="0"/>
        <v>2021</v>
      </c>
      <c r="B59" s="92" t="s">
        <v>195</v>
      </c>
      <c r="C59" s="84" t="s">
        <v>21</v>
      </c>
      <c r="D59" s="81">
        <v>0</v>
      </c>
      <c r="E59" s="82">
        <v>5.28</v>
      </c>
      <c r="F59" s="82">
        <v>1.2999999999999999E-2</v>
      </c>
      <c r="G59" s="82">
        <v>0.70899999999999996</v>
      </c>
      <c r="H59" s="82">
        <v>0.53200000000000003</v>
      </c>
      <c r="I59" s="82">
        <v>47</v>
      </c>
      <c r="J59" s="82">
        <v>0</v>
      </c>
      <c r="K59" s="82">
        <v>0</v>
      </c>
    </row>
    <row r="60" spans="1:11" ht="15" thickBot="1" x14ac:dyDescent="0.35">
      <c r="A60" s="74">
        <f t="shared" si="0"/>
        <v>2021</v>
      </c>
      <c r="B60" s="92" t="s">
        <v>195</v>
      </c>
      <c r="C60" s="84" t="s">
        <v>20</v>
      </c>
      <c r="D60" s="81">
        <v>0</v>
      </c>
      <c r="E60" s="82">
        <v>16.850000000000001</v>
      </c>
      <c r="F60" s="82">
        <v>0.13400000000000001</v>
      </c>
      <c r="G60" s="82">
        <v>73.795000000000002</v>
      </c>
      <c r="H60" s="82">
        <v>16.997</v>
      </c>
      <c r="I60" s="82">
        <v>35</v>
      </c>
      <c r="J60" s="85">
        <v>0</v>
      </c>
      <c r="K60" s="82">
        <v>0</v>
      </c>
    </row>
    <row r="61" spans="1:11" ht="15" thickBot="1" x14ac:dyDescent="0.35">
      <c r="A61" s="74">
        <f t="shared" si="0"/>
        <v>2021</v>
      </c>
      <c r="B61" s="92" t="s">
        <v>195</v>
      </c>
      <c r="C61" s="84" t="s">
        <v>17</v>
      </c>
      <c r="D61" s="81">
        <v>0</v>
      </c>
      <c r="E61" s="82">
        <v>5.71</v>
      </c>
      <c r="F61" s="82">
        <v>0.42</v>
      </c>
      <c r="G61" s="82">
        <v>61.976999999999997</v>
      </c>
      <c r="H61" s="82">
        <v>24.934999999999999</v>
      </c>
      <c r="I61" s="82">
        <v>44</v>
      </c>
      <c r="J61" s="82">
        <v>55.569000000000003</v>
      </c>
      <c r="K61" s="82">
        <v>0</v>
      </c>
    </row>
    <row r="62" spans="1:11" ht="15" thickBot="1" x14ac:dyDescent="0.35">
      <c r="A62" s="74">
        <f t="shared" si="0"/>
        <v>2021</v>
      </c>
      <c r="B62" s="92" t="s">
        <v>195</v>
      </c>
      <c r="C62" s="84" t="s">
        <v>74</v>
      </c>
      <c r="D62" s="81">
        <v>0</v>
      </c>
      <c r="E62" s="82">
        <v>7.2</v>
      </c>
      <c r="F62" s="82">
        <v>0.49</v>
      </c>
      <c r="G62" s="82">
        <v>57.581000000000003</v>
      </c>
      <c r="H62" s="82">
        <v>20.495000000000001</v>
      </c>
      <c r="I62" s="82">
        <v>47</v>
      </c>
      <c r="J62" s="82">
        <v>54.533999999999999</v>
      </c>
      <c r="K62" s="82">
        <v>0</v>
      </c>
    </row>
    <row r="63" spans="1:11" ht="15" thickBot="1" x14ac:dyDescent="0.35">
      <c r="A63" s="74">
        <f t="shared" si="0"/>
        <v>2021</v>
      </c>
      <c r="B63" s="92" t="s">
        <v>195</v>
      </c>
      <c r="C63" s="84" t="s">
        <v>43</v>
      </c>
      <c r="D63" s="81">
        <v>0</v>
      </c>
      <c r="E63" s="82">
        <v>7.21</v>
      </c>
      <c r="F63" s="82">
        <v>1.097</v>
      </c>
      <c r="G63" s="82">
        <v>193.09100000000001</v>
      </c>
      <c r="H63" s="82">
        <v>27.321999999999999</v>
      </c>
      <c r="I63" s="82">
        <v>57</v>
      </c>
      <c r="J63" s="82">
        <v>71.129000000000005</v>
      </c>
      <c r="K63" s="82">
        <v>0</v>
      </c>
    </row>
    <row r="64" spans="1:11" ht="15" thickBot="1" x14ac:dyDescent="0.35">
      <c r="A64" s="74">
        <f t="shared" si="0"/>
        <v>2021</v>
      </c>
      <c r="B64" s="92" t="s">
        <v>195</v>
      </c>
      <c r="C64" s="84" t="s">
        <v>63</v>
      </c>
      <c r="D64" s="81">
        <v>0</v>
      </c>
      <c r="E64" s="82">
        <v>12.05</v>
      </c>
      <c r="F64" s="82">
        <v>0.312</v>
      </c>
      <c r="G64" s="82">
        <v>54.661000000000001</v>
      </c>
      <c r="H64" s="82">
        <v>12.952</v>
      </c>
      <c r="I64" s="82">
        <v>56</v>
      </c>
      <c r="J64" s="82">
        <v>0</v>
      </c>
      <c r="K64" s="82">
        <v>0</v>
      </c>
    </row>
    <row r="65" spans="1:11" ht="15" thickBot="1" x14ac:dyDescent="0.35">
      <c r="A65" s="74">
        <f t="shared" si="0"/>
        <v>2021</v>
      </c>
      <c r="B65" s="92" t="s">
        <v>195</v>
      </c>
      <c r="C65" s="84" t="s">
        <v>88</v>
      </c>
      <c r="D65" s="81">
        <v>0</v>
      </c>
      <c r="E65" s="82">
        <v>6.05</v>
      </c>
      <c r="F65" s="82">
        <v>0.222</v>
      </c>
      <c r="G65" s="82">
        <v>100.348</v>
      </c>
      <c r="H65" s="82">
        <v>46.372</v>
      </c>
      <c r="I65" s="82">
        <v>38</v>
      </c>
      <c r="J65" s="82">
        <v>0</v>
      </c>
      <c r="K65" s="82">
        <v>0</v>
      </c>
    </row>
    <row r="66" spans="1:11" ht="15" thickBot="1" x14ac:dyDescent="0.35">
      <c r="A66" s="74">
        <f t="shared" si="0"/>
        <v>2021</v>
      </c>
      <c r="B66" s="92" t="s">
        <v>195</v>
      </c>
      <c r="C66" s="84" t="s">
        <v>90</v>
      </c>
      <c r="D66" s="81">
        <v>0</v>
      </c>
      <c r="E66" s="82">
        <v>7.89</v>
      </c>
      <c r="F66" s="82">
        <v>0.13300000000000001</v>
      </c>
      <c r="G66" s="82">
        <v>67.304000000000002</v>
      </c>
      <c r="H66" s="82">
        <v>18.917000000000002</v>
      </c>
      <c r="I66" s="82">
        <v>31</v>
      </c>
      <c r="J66" s="82">
        <v>0</v>
      </c>
      <c r="K66" s="82">
        <v>0</v>
      </c>
    </row>
    <row r="67" spans="1:11" ht="15" thickBot="1" x14ac:dyDescent="0.35">
      <c r="A67" s="74">
        <f t="shared" si="0"/>
        <v>2021</v>
      </c>
      <c r="B67" s="92" t="s">
        <v>195</v>
      </c>
      <c r="C67" s="84" t="s">
        <v>101</v>
      </c>
      <c r="D67" s="81">
        <v>0</v>
      </c>
      <c r="E67" s="85">
        <v>0</v>
      </c>
      <c r="F67" s="82">
        <v>1.288</v>
      </c>
      <c r="G67" s="82">
        <v>85.692999999999998</v>
      </c>
      <c r="H67" s="82">
        <v>42.180999999999997</v>
      </c>
      <c r="I67" s="85">
        <v>0</v>
      </c>
      <c r="J67" s="82">
        <v>69.507999999999996</v>
      </c>
      <c r="K67" s="82">
        <v>0</v>
      </c>
    </row>
    <row r="68" spans="1:11" ht="15" thickBot="1" x14ac:dyDescent="0.35">
      <c r="A68" s="74">
        <f t="shared" si="0"/>
        <v>2021</v>
      </c>
      <c r="B68" s="92" t="s">
        <v>195</v>
      </c>
      <c r="C68" s="84" t="s">
        <v>116</v>
      </c>
      <c r="D68" s="81">
        <v>0</v>
      </c>
      <c r="E68" s="82">
        <v>4.09</v>
      </c>
      <c r="F68" s="82">
        <v>1.23</v>
      </c>
      <c r="G68" s="82">
        <v>555.76</v>
      </c>
      <c r="H68" s="82">
        <v>34.337000000000003</v>
      </c>
      <c r="I68" s="82">
        <v>53</v>
      </c>
      <c r="J68" s="82">
        <v>73.513999999999996</v>
      </c>
      <c r="K68" s="82">
        <v>0</v>
      </c>
    </row>
    <row r="69" spans="1:11" ht="15" thickBot="1" x14ac:dyDescent="0.35">
      <c r="A69" s="74">
        <f t="shared" si="0"/>
        <v>2021</v>
      </c>
      <c r="B69" s="92" t="s">
        <v>195</v>
      </c>
      <c r="C69" s="84" t="s">
        <v>109</v>
      </c>
      <c r="D69" s="81">
        <v>0</v>
      </c>
      <c r="E69" s="82">
        <v>4.71</v>
      </c>
      <c r="F69" s="82">
        <v>1.7999999999999999E-2</v>
      </c>
      <c r="G69" s="82">
        <v>9.7119999999999997</v>
      </c>
      <c r="H69" s="82">
        <v>2.2000000000000002</v>
      </c>
      <c r="I69" s="82">
        <v>34</v>
      </c>
      <c r="J69" s="85">
        <v>0</v>
      </c>
      <c r="K69" s="82">
        <v>0</v>
      </c>
    </row>
    <row r="70" spans="1:11" ht="15" thickBot="1" x14ac:dyDescent="0.35">
      <c r="A70" s="74">
        <f t="shared" si="0"/>
        <v>2021</v>
      </c>
      <c r="B70" s="92" t="s">
        <v>195</v>
      </c>
      <c r="C70" s="84" t="s">
        <v>108</v>
      </c>
      <c r="D70" s="81">
        <v>0</v>
      </c>
      <c r="E70" s="85">
        <v>0</v>
      </c>
      <c r="F70" s="82">
        <v>1.4650000000000001</v>
      </c>
      <c r="G70" s="82">
        <v>109.494</v>
      </c>
      <c r="H70" s="82">
        <v>47.972000000000001</v>
      </c>
      <c r="I70" s="85">
        <v>0</v>
      </c>
      <c r="J70" s="82">
        <v>67.558000000000007</v>
      </c>
      <c r="K70" s="82">
        <v>0</v>
      </c>
    </row>
    <row r="71" spans="1:11" ht="15" thickBot="1" x14ac:dyDescent="0.35">
      <c r="A71" s="74">
        <f t="shared" ref="A71:A134" si="1">A70</f>
        <v>2021</v>
      </c>
      <c r="B71" s="92" t="s">
        <v>195</v>
      </c>
      <c r="C71" s="84" t="s">
        <v>118</v>
      </c>
      <c r="D71" s="81">
        <v>0</v>
      </c>
      <c r="E71" s="82">
        <v>15.86</v>
      </c>
      <c r="F71" s="82">
        <v>1.3129999999999999</v>
      </c>
      <c r="G71" s="82">
        <v>43.151000000000003</v>
      </c>
      <c r="H71" s="82">
        <v>30.753</v>
      </c>
      <c r="I71" s="82">
        <v>45</v>
      </c>
      <c r="J71" s="82">
        <v>0</v>
      </c>
      <c r="K71" s="82">
        <v>0</v>
      </c>
    </row>
    <row r="72" spans="1:11" ht="15" thickBot="1" x14ac:dyDescent="0.35">
      <c r="A72" s="74">
        <f t="shared" si="1"/>
        <v>2021</v>
      </c>
      <c r="B72" s="92" t="s">
        <v>195</v>
      </c>
      <c r="C72" s="84" t="s">
        <v>114</v>
      </c>
      <c r="D72" s="81">
        <v>0</v>
      </c>
      <c r="E72" s="82">
        <v>18.399999999999999</v>
      </c>
      <c r="F72" s="82">
        <v>0.184</v>
      </c>
      <c r="G72" s="82">
        <v>144.55000000000001</v>
      </c>
      <c r="H72" s="82">
        <v>17.05</v>
      </c>
      <c r="I72" s="82">
        <v>35</v>
      </c>
      <c r="J72" s="82">
        <v>0</v>
      </c>
      <c r="K72" s="82">
        <v>0</v>
      </c>
    </row>
    <row r="73" spans="1:11" ht="15" thickBot="1" x14ac:dyDescent="0.35">
      <c r="A73" s="74">
        <f t="shared" si="1"/>
        <v>2021</v>
      </c>
      <c r="B73" s="92" t="s">
        <v>195</v>
      </c>
      <c r="C73" s="84" t="s">
        <v>146</v>
      </c>
      <c r="D73" s="81">
        <v>0</v>
      </c>
      <c r="E73" s="82">
        <v>4.84</v>
      </c>
      <c r="F73" s="82">
        <v>0.21099999999999999</v>
      </c>
      <c r="G73" s="82">
        <v>29.4</v>
      </c>
      <c r="H73" s="82">
        <v>41.314999999999998</v>
      </c>
      <c r="I73" s="82">
        <v>44</v>
      </c>
      <c r="J73" s="82">
        <v>55.606000000000002</v>
      </c>
      <c r="K73" s="82">
        <v>0</v>
      </c>
    </row>
    <row r="74" spans="1:11" ht="15" thickBot="1" x14ac:dyDescent="0.35">
      <c r="A74" s="74">
        <f t="shared" si="1"/>
        <v>2021</v>
      </c>
      <c r="B74" s="92" t="s">
        <v>195</v>
      </c>
      <c r="C74" s="84" t="s">
        <v>147</v>
      </c>
      <c r="D74" s="81">
        <v>0</v>
      </c>
      <c r="E74" s="82">
        <v>5.73</v>
      </c>
      <c r="F74" s="82">
        <v>0.34699999999999998</v>
      </c>
      <c r="G74" s="82">
        <v>33.155999999999999</v>
      </c>
      <c r="H74" s="82">
        <v>27.161999999999999</v>
      </c>
      <c r="I74" s="82">
        <v>30</v>
      </c>
      <c r="J74" s="85">
        <v>0</v>
      </c>
      <c r="K74" s="82">
        <v>0</v>
      </c>
    </row>
    <row r="75" spans="1:11" ht="15" thickBot="1" x14ac:dyDescent="0.35">
      <c r="A75" s="74">
        <f t="shared" si="1"/>
        <v>2021</v>
      </c>
      <c r="B75" s="92" t="s">
        <v>195</v>
      </c>
      <c r="C75" s="84" t="s">
        <v>156</v>
      </c>
      <c r="D75" s="81">
        <v>0</v>
      </c>
      <c r="E75" s="85">
        <v>0</v>
      </c>
      <c r="F75" s="82">
        <v>11.029</v>
      </c>
      <c r="G75" s="82">
        <v>251.15100000000001</v>
      </c>
      <c r="H75" s="82">
        <v>148.11600000000001</v>
      </c>
      <c r="I75" s="85">
        <v>0</v>
      </c>
      <c r="J75" s="82">
        <v>61.512</v>
      </c>
      <c r="K75" s="82">
        <v>0</v>
      </c>
    </row>
    <row r="76" spans="1:11" ht="15" thickBot="1" x14ac:dyDescent="0.35">
      <c r="A76" s="74">
        <f t="shared" si="1"/>
        <v>2021</v>
      </c>
      <c r="B76" s="92" t="s">
        <v>195</v>
      </c>
      <c r="C76" s="84" t="s">
        <v>158</v>
      </c>
      <c r="D76" s="81">
        <v>0</v>
      </c>
      <c r="E76" s="82">
        <v>9.08</v>
      </c>
      <c r="F76" s="82">
        <v>0.61499999999999999</v>
      </c>
      <c r="G76" s="82">
        <v>15.244999999999999</v>
      </c>
      <c r="H76" s="82">
        <v>21.577000000000002</v>
      </c>
      <c r="I76" s="82">
        <v>38</v>
      </c>
      <c r="J76" s="82">
        <v>0</v>
      </c>
      <c r="K76" s="82">
        <v>0</v>
      </c>
    </row>
    <row r="77" spans="1:11" ht="15" thickBot="1" x14ac:dyDescent="0.35">
      <c r="A77" s="74">
        <f t="shared" si="1"/>
        <v>2021</v>
      </c>
      <c r="B77" s="92" t="s">
        <v>195</v>
      </c>
      <c r="C77" s="84" t="s">
        <v>171</v>
      </c>
      <c r="D77" s="81">
        <v>0</v>
      </c>
      <c r="E77" s="82">
        <v>7.5</v>
      </c>
      <c r="F77" s="82">
        <v>9.8000000000000004E-2</v>
      </c>
      <c r="G77" s="82">
        <v>17.154</v>
      </c>
      <c r="H77" s="82">
        <v>9.34</v>
      </c>
      <c r="I77" s="82">
        <v>25</v>
      </c>
      <c r="J77" s="82">
        <v>0</v>
      </c>
      <c r="K77" s="82">
        <v>0</v>
      </c>
    </row>
    <row r="78" spans="1:11" ht="15" thickBot="1" x14ac:dyDescent="0.35">
      <c r="A78" s="74">
        <f t="shared" si="1"/>
        <v>2021</v>
      </c>
      <c r="B78" s="92" t="s">
        <v>195</v>
      </c>
      <c r="C78" s="84" t="s">
        <v>172</v>
      </c>
      <c r="D78" s="81">
        <v>0</v>
      </c>
      <c r="E78" s="82">
        <v>4.38</v>
      </c>
      <c r="F78" s="82">
        <v>0.38800000000000001</v>
      </c>
      <c r="G78" s="82">
        <v>29.582999999999998</v>
      </c>
      <c r="H78" s="82">
        <v>30.058</v>
      </c>
      <c r="I78" s="82">
        <v>19</v>
      </c>
      <c r="J78" s="82">
        <v>0</v>
      </c>
      <c r="K78" s="82">
        <v>0</v>
      </c>
    </row>
    <row r="79" spans="1:11" ht="15" thickBot="1" x14ac:dyDescent="0.35">
      <c r="A79" s="74">
        <f t="shared" si="1"/>
        <v>2021</v>
      </c>
      <c r="B79" s="92" t="s">
        <v>195</v>
      </c>
      <c r="C79" s="84" t="s">
        <v>181</v>
      </c>
      <c r="D79" s="81">
        <v>0</v>
      </c>
      <c r="E79" s="82">
        <v>9.48</v>
      </c>
      <c r="F79" s="82">
        <v>0.19</v>
      </c>
      <c r="G79" s="82">
        <v>32.347999999999999</v>
      </c>
      <c r="H79" s="82">
        <v>23.483000000000001</v>
      </c>
      <c r="I79" s="82">
        <v>33</v>
      </c>
      <c r="J79" s="82">
        <v>0</v>
      </c>
      <c r="K79" s="82">
        <v>0</v>
      </c>
    </row>
    <row r="80" spans="1:11" ht="15" thickBot="1" x14ac:dyDescent="0.35">
      <c r="A80" s="74">
        <f t="shared" si="1"/>
        <v>2021</v>
      </c>
      <c r="B80" s="93" t="s">
        <v>195</v>
      </c>
      <c r="C80" s="86" t="s">
        <v>184</v>
      </c>
      <c r="D80" s="87">
        <v>0</v>
      </c>
      <c r="E80" s="69">
        <v>5.97</v>
      </c>
      <c r="F80" s="69">
        <v>0.06</v>
      </c>
      <c r="G80" s="69">
        <v>23.579000000000001</v>
      </c>
      <c r="H80" s="69">
        <v>20.308</v>
      </c>
      <c r="I80" s="69">
        <v>26</v>
      </c>
      <c r="J80" s="69">
        <v>0</v>
      </c>
      <c r="K80" s="69">
        <v>0</v>
      </c>
    </row>
    <row r="81" spans="1:11" ht="15" thickBot="1" x14ac:dyDescent="0.35">
      <c r="A81" s="74">
        <f t="shared" si="1"/>
        <v>2021</v>
      </c>
      <c r="B81" s="70" t="s">
        <v>200</v>
      </c>
      <c r="C81" s="71" t="s">
        <v>16</v>
      </c>
      <c r="D81" s="72">
        <v>0</v>
      </c>
      <c r="E81" s="73">
        <v>5.3</v>
      </c>
      <c r="F81" s="73">
        <v>6.2E-2</v>
      </c>
      <c r="G81" s="73">
        <v>1.651</v>
      </c>
      <c r="H81" s="73">
        <v>8.5050000000000008</v>
      </c>
      <c r="I81" s="73">
        <v>26</v>
      </c>
      <c r="J81" s="73">
        <v>0</v>
      </c>
      <c r="K81" s="73">
        <v>0</v>
      </c>
    </row>
    <row r="82" spans="1:11" ht="15" thickBot="1" x14ac:dyDescent="0.35">
      <c r="A82" s="74">
        <f t="shared" si="1"/>
        <v>2021</v>
      </c>
      <c r="B82" s="74" t="s">
        <v>200</v>
      </c>
      <c r="C82" s="75" t="s">
        <v>27</v>
      </c>
      <c r="D82" s="76">
        <v>0</v>
      </c>
      <c r="E82" s="77">
        <v>3.74</v>
      </c>
      <c r="F82" s="77">
        <v>0.39100000000000001</v>
      </c>
      <c r="G82" s="77">
        <v>149.511</v>
      </c>
      <c r="H82" s="77">
        <v>14.331</v>
      </c>
      <c r="I82" s="77">
        <v>68</v>
      </c>
      <c r="J82" s="77">
        <v>0</v>
      </c>
      <c r="K82" s="77">
        <v>0</v>
      </c>
    </row>
    <row r="83" spans="1:11" ht="15" thickBot="1" x14ac:dyDescent="0.35">
      <c r="A83" s="74">
        <f t="shared" si="1"/>
        <v>2021</v>
      </c>
      <c r="B83" s="74" t="s">
        <v>200</v>
      </c>
      <c r="C83" s="75" t="s">
        <v>26</v>
      </c>
      <c r="D83" s="76">
        <v>0</v>
      </c>
      <c r="E83" s="77">
        <v>8.3699999999999992</v>
      </c>
      <c r="F83" s="77">
        <v>1.228</v>
      </c>
      <c r="G83" s="77">
        <v>242.54400000000001</v>
      </c>
      <c r="H83" s="77">
        <v>23.184000000000001</v>
      </c>
      <c r="I83" s="77">
        <v>60</v>
      </c>
      <c r="J83" s="77">
        <v>0</v>
      </c>
      <c r="K83" s="77">
        <v>0</v>
      </c>
    </row>
    <row r="84" spans="1:11" ht="15" thickBot="1" x14ac:dyDescent="0.35">
      <c r="A84" s="74">
        <f t="shared" si="1"/>
        <v>2021</v>
      </c>
      <c r="B84" s="74" t="s">
        <v>200</v>
      </c>
      <c r="C84" s="75" t="s">
        <v>91</v>
      </c>
      <c r="D84" s="76">
        <v>0</v>
      </c>
      <c r="E84" s="77">
        <v>0.31</v>
      </c>
      <c r="F84" s="77">
        <v>6.8000000000000005E-2</v>
      </c>
      <c r="G84" s="77">
        <v>10.97</v>
      </c>
      <c r="H84" s="77">
        <v>11.917999999999999</v>
      </c>
      <c r="I84" s="77">
        <v>21</v>
      </c>
      <c r="J84" s="77">
        <v>0</v>
      </c>
      <c r="K84" s="77">
        <v>0</v>
      </c>
    </row>
    <row r="85" spans="1:11" ht="15" thickBot="1" x14ac:dyDescent="0.35">
      <c r="A85" s="74">
        <f t="shared" si="1"/>
        <v>2021</v>
      </c>
      <c r="B85" s="74" t="s">
        <v>200</v>
      </c>
      <c r="C85" s="75" t="s">
        <v>33</v>
      </c>
      <c r="D85" s="76">
        <v>0</v>
      </c>
      <c r="E85" s="77">
        <v>5</v>
      </c>
      <c r="F85" s="77">
        <v>8.8999999999999996E-2</v>
      </c>
      <c r="G85" s="77">
        <v>30.02</v>
      </c>
      <c r="H85" s="77">
        <v>23.120999999999999</v>
      </c>
      <c r="I85" s="77">
        <v>42</v>
      </c>
      <c r="J85" s="77">
        <v>58.301000000000002</v>
      </c>
      <c r="K85" s="77">
        <v>0</v>
      </c>
    </row>
    <row r="86" spans="1:11" ht="15" thickBot="1" x14ac:dyDescent="0.35">
      <c r="A86" s="74">
        <f t="shared" si="1"/>
        <v>2021</v>
      </c>
      <c r="B86" s="74" t="s">
        <v>200</v>
      </c>
      <c r="C86" s="75" t="s">
        <v>78</v>
      </c>
      <c r="D86" s="76">
        <v>0</v>
      </c>
      <c r="E86" s="77">
        <v>7.11</v>
      </c>
      <c r="F86" s="77">
        <v>0.10100000000000001</v>
      </c>
      <c r="G86" s="77">
        <v>7.0490000000000004</v>
      </c>
      <c r="H86" s="77">
        <v>13.162000000000001</v>
      </c>
      <c r="I86" s="77">
        <v>40</v>
      </c>
      <c r="J86" s="77">
        <v>0</v>
      </c>
      <c r="K86" s="77">
        <v>0</v>
      </c>
    </row>
    <row r="87" spans="1:11" ht="15" thickBot="1" x14ac:dyDescent="0.35">
      <c r="A87" s="74">
        <f t="shared" si="1"/>
        <v>2021</v>
      </c>
      <c r="B87" s="74" t="s">
        <v>200</v>
      </c>
      <c r="C87" s="75" t="s">
        <v>77</v>
      </c>
      <c r="D87" s="76">
        <v>0</v>
      </c>
      <c r="E87" s="77">
        <v>4.1100000000000003</v>
      </c>
      <c r="F87" s="77">
        <v>0.12</v>
      </c>
      <c r="G87" s="77">
        <v>10.846</v>
      </c>
      <c r="H87" s="77">
        <v>14.132999999999999</v>
      </c>
      <c r="I87" s="77">
        <v>37</v>
      </c>
      <c r="J87" s="77">
        <v>0</v>
      </c>
      <c r="K87" s="77">
        <v>0</v>
      </c>
    </row>
    <row r="88" spans="1:11" ht="15" thickBot="1" x14ac:dyDescent="0.35">
      <c r="A88" s="74">
        <f t="shared" si="1"/>
        <v>2021</v>
      </c>
      <c r="B88" s="74" t="s">
        <v>200</v>
      </c>
      <c r="C88" s="75" t="s">
        <v>142</v>
      </c>
      <c r="D88" s="76">
        <v>0</v>
      </c>
      <c r="E88" s="77">
        <v>2.81</v>
      </c>
      <c r="F88" s="77">
        <v>1.4E-2</v>
      </c>
      <c r="G88" s="77">
        <v>24.536999999999999</v>
      </c>
      <c r="H88" s="77">
        <v>5.4889999999999999</v>
      </c>
      <c r="I88" s="77">
        <v>18</v>
      </c>
      <c r="J88" s="77">
        <v>0</v>
      </c>
      <c r="K88" s="77">
        <v>0</v>
      </c>
    </row>
    <row r="89" spans="1:11" ht="15" thickBot="1" x14ac:dyDescent="0.35">
      <c r="A89" s="74">
        <f t="shared" si="1"/>
        <v>2021</v>
      </c>
      <c r="B89" s="74" t="s">
        <v>200</v>
      </c>
      <c r="C89" s="75" t="s">
        <v>96</v>
      </c>
      <c r="D89" s="76">
        <v>0</v>
      </c>
      <c r="E89" s="77">
        <v>0.95</v>
      </c>
      <c r="F89" s="77">
        <v>4.4999999999999998E-2</v>
      </c>
      <c r="G89" s="77">
        <v>18.675000000000001</v>
      </c>
      <c r="H89" s="77">
        <v>7.6289999999999996</v>
      </c>
      <c r="I89" s="77">
        <v>29</v>
      </c>
      <c r="J89" s="77">
        <v>0</v>
      </c>
      <c r="K89" s="77">
        <v>0</v>
      </c>
    </row>
    <row r="90" spans="1:11" ht="15" thickBot="1" x14ac:dyDescent="0.35">
      <c r="A90" s="74">
        <f t="shared" si="1"/>
        <v>2021</v>
      </c>
      <c r="B90" s="74" t="s">
        <v>200</v>
      </c>
      <c r="C90" s="75" t="s">
        <v>124</v>
      </c>
      <c r="D90" s="76">
        <v>0</v>
      </c>
      <c r="E90" s="77">
        <v>4.55</v>
      </c>
      <c r="F90" s="77">
        <v>0.89700000000000002</v>
      </c>
      <c r="G90" s="77">
        <v>37.478000000000002</v>
      </c>
      <c r="H90" s="77">
        <v>28.094999999999999</v>
      </c>
      <c r="I90" s="77">
        <v>51</v>
      </c>
      <c r="J90" s="77">
        <v>0</v>
      </c>
      <c r="K90" s="77">
        <v>0</v>
      </c>
    </row>
    <row r="91" spans="1:11" ht="15" thickBot="1" x14ac:dyDescent="0.35">
      <c r="A91" s="74">
        <f t="shared" si="1"/>
        <v>2021</v>
      </c>
      <c r="B91" s="74" t="s">
        <v>200</v>
      </c>
      <c r="C91" s="75" t="s">
        <v>111</v>
      </c>
      <c r="D91" s="76">
        <v>0</v>
      </c>
      <c r="E91" s="77">
        <v>7.18</v>
      </c>
      <c r="F91" s="77">
        <v>0.85499999999999998</v>
      </c>
      <c r="G91" s="77">
        <v>285.79599999999999</v>
      </c>
      <c r="H91" s="77">
        <v>11.696</v>
      </c>
      <c r="I91" s="77">
        <v>43</v>
      </c>
      <c r="J91" s="77">
        <v>0</v>
      </c>
      <c r="K91" s="77">
        <v>0</v>
      </c>
    </row>
    <row r="92" spans="1:11" ht="15" thickBot="1" x14ac:dyDescent="0.35">
      <c r="A92" s="74">
        <f t="shared" si="1"/>
        <v>2021</v>
      </c>
      <c r="B92" s="74" t="s">
        <v>200</v>
      </c>
      <c r="C92" s="75" t="s">
        <v>119</v>
      </c>
      <c r="D92" s="76">
        <v>0</v>
      </c>
      <c r="E92" s="77">
        <v>4.33</v>
      </c>
      <c r="F92" s="77">
        <v>0.28199999999999997</v>
      </c>
      <c r="G92" s="77">
        <v>59.085999999999999</v>
      </c>
      <c r="H92" s="77">
        <v>78.853999999999999</v>
      </c>
      <c r="I92" s="77">
        <v>35</v>
      </c>
      <c r="J92" s="77">
        <v>0</v>
      </c>
      <c r="K92" s="77">
        <v>0</v>
      </c>
    </row>
    <row r="93" spans="1:11" ht="15" thickBot="1" x14ac:dyDescent="0.35">
      <c r="A93" s="74">
        <f t="shared" si="1"/>
        <v>2021</v>
      </c>
      <c r="B93" s="74" t="s">
        <v>200</v>
      </c>
      <c r="C93" s="75" t="s">
        <v>117</v>
      </c>
      <c r="D93" s="76">
        <v>0</v>
      </c>
      <c r="E93" s="77">
        <v>1.79</v>
      </c>
      <c r="F93" s="78">
        <v>0</v>
      </c>
      <c r="G93" s="77">
        <v>3.24</v>
      </c>
      <c r="H93" s="77">
        <v>9.3070000000000004</v>
      </c>
      <c r="I93" s="77">
        <v>28</v>
      </c>
      <c r="J93" s="77">
        <v>0</v>
      </c>
      <c r="K93" s="77">
        <v>0</v>
      </c>
    </row>
    <row r="94" spans="1:11" ht="15" thickBot="1" x14ac:dyDescent="0.35">
      <c r="A94" s="74">
        <f t="shared" si="1"/>
        <v>2021</v>
      </c>
      <c r="B94" s="74" t="s">
        <v>200</v>
      </c>
      <c r="C94" s="75" t="s">
        <v>131</v>
      </c>
      <c r="D94" s="76">
        <v>0</v>
      </c>
      <c r="E94" s="77">
        <v>4.4400000000000004</v>
      </c>
      <c r="F94" s="77">
        <v>7.3999999999999996E-2</v>
      </c>
      <c r="G94" s="77">
        <v>5.3869999999999996</v>
      </c>
      <c r="H94" s="77">
        <v>10.021000000000001</v>
      </c>
      <c r="I94" s="77">
        <v>33</v>
      </c>
      <c r="J94" s="77">
        <v>0</v>
      </c>
      <c r="K94" s="77">
        <v>0</v>
      </c>
    </row>
    <row r="95" spans="1:11" ht="15" thickBot="1" x14ac:dyDescent="0.35">
      <c r="A95" s="74">
        <f t="shared" si="1"/>
        <v>2021</v>
      </c>
      <c r="B95" s="74" t="s">
        <v>200</v>
      </c>
      <c r="C95" s="75" t="s">
        <v>135</v>
      </c>
      <c r="D95" s="76">
        <v>0</v>
      </c>
      <c r="E95" s="77">
        <v>4.6500000000000004</v>
      </c>
      <c r="F95" s="77">
        <v>2.1999999999999999E-2</v>
      </c>
      <c r="G95" s="77">
        <v>5.4630000000000001</v>
      </c>
      <c r="H95" s="77">
        <v>15.112</v>
      </c>
      <c r="I95" s="77">
        <v>31</v>
      </c>
      <c r="J95" s="77">
        <v>0</v>
      </c>
      <c r="K95" s="77">
        <v>0</v>
      </c>
    </row>
    <row r="96" spans="1:11" ht="15" thickBot="1" x14ac:dyDescent="0.35">
      <c r="A96" s="74">
        <f t="shared" si="1"/>
        <v>2021</v>
      </c>
      <c r="B96" s="74" t="s">
        <v>200</v>
      </c>
      <c r="C96" s="75" t="s">
        <v>138</v>
      </c>
      <c r="D96" s="76">
        <v>0</v>
      </c>
      <c r="E96" s="77">
        <v>3.36</v>
      </c>
      <c r="F96" s="77">
        <v>9.6000000000000002E-2</v>
      </c>
      <c r="G96" s="77">
        <v>9.1959999999999997</v>
      </c>
      <c r="H96" s="77">
        <v>8.0299999999999994</v>
      </c>
      <c r="I96" s="77">
        <v>34</v>
      </c>
      <c r="J96" s="77">
        <v>0</v>
      </c>
      <c r="K96" s="77">
        <v>0</v>
      </c>
    </row>
    <row r="97" spans="1:11" ht="15" thickBot="1" x14ac:dyDescent="0.35">
      <c r="A97" s="74">
        <f t="shared" si="1"/>
        <v>2021</v>
      </c>
      <c r="B97" s="74" t="s">
        <v>200</v>
      </c>
      <c r="C97" s="75" t="s">
        <v>152</v>
      </c>
      <c r="D97" s="76">
        <v>0</v>
      </c>
      <c r="E97" s="77">
        <v>5.19</v>
      </c>
      <c r="F97" s="77">
        <v>6.6139999999999999</v>
      </c>
      <c r="G97" s="77">
        <v>232.57499999999999</v>
      </c>
      <c r="H97" s="77">
        <v>76.718999999999994</v>
      </c>
      <c r="I97" s="77">
        <v>85</v>
      </c>
      <c r="J97" s="77">
        <v>81.353999999999999</v>
      </c>
      <c r="K97" s="78">
        <v>0</v>
      </c>
    </row>
    <row r="98" spans="1:11" ht="15" thickBot="1" x14ac:dyDescent="0.35">
      <c r="A98" s="74">
        <f t="shared" si="1"/>
        <v>2021</v>
      </c>
      <c r="B98" s="74" t="s">
        <v>200</v>
      </c>
      <c r="C98" s="75" t="s">
        <v>102</v>
      </c>
      <c r="D98" s="76">
        <v>0</v>
      </c>
      <c r="E98" s="77">
        <v>4.84</v>
      </c>
      <c r="F98" s="77">
        <v>0.252</v>
      </c>
      <c r="G98" s="77">
        <v>11.467000000000001</v>
      </c>
      <c r="H98" s="77">
        <v>4.28</v>
      </c>
      <c r="I98" s="77">
        <v>38</v>
      </c>
      <c r="J98" s="77">
        <v>0</v>
      </c>
      <c r="K98" s="77">
        <v>0</v>
      </c>
    </row>
    <row r="99" spans="1:11" ht="15" thickBot="1" x14ac:dyDescent="0.35">
      <c r="A99" s="74">
        <f t="shared" si="1"/>
        <v>2021</v>
      </c>
      <c r="B99" s="74" t="s">
        <v>200</v>
      </c>
      <c r="C99" s="75" t="s">
        <v>170</v>
      </c>
      <c r="D99" s="76">
        <v>0</v>
      </c>
      <c r="E99" s="77">
        <v>1.02</v>
      </c>
      <c r="F99" s="77">
        <v>0.316</v>
      </c>
      <c r="G99" s="77">
        <v>28.396999999999998</v>
      </c>
      <c r="H99" s="77">
        <v>23.831</v>
      </c>
      <c r="I99" s="77">
        <v>36</v>
      </c>
      <c r="J99" s="77">
        <v>0</v>
      </c>
      <c r="K99" s="77">
        <v>0</v>
      </c>
    </row>
    <row r="100" spans="1:11" ht="15" thickBot="1" x14ac:dyDescent="0.35">
      <c r="A100" s="74">
        <f t="shared" si="1"/>
        <v>2021</v>
      </c>
      <c r="B100" s="74" t="s">
        <v>200</v>
      </c>
      <c r="C100" s="75" t="s">
        <v>173</v>
      </c>
      <c r="D100" s="76">
        <v>0</v>
      </c>
      <c r="E100" s="77">
        <v>5.0599999999999996</v>
      </c>
      <c r="F100" s="77">
        <v>0</v>
      </c>
      <c r="G100" s="77">
        <v>0</v>
      </c>
      <c r="H100" s="77">
        <v>0</v>
      </c>
      <c r="I100" s="77">
        <v>40</v>
      </c>
      <c r="J100" s="77">
        <v>0</v>
      </c>
      <c r="K100" s="77">
        <v>0</v>
      </c>
    </row>
    <row r="101" spans="1:11" ht="15" thickBot="1" x14ac:dyDescent="0.35">
      <c r="A101" s="74">
        <f t="shared" si="1"/>
        <v>2021</v>
      </c>
      <c r="B101" s="90" t="s">
        <v>200</v>
      </c>
      <c r="C101" s="79" t="s">
        <v>187</v>
      </c>
      <c r="D101" s="76">
        <v>0</v>
      </c>
      <c r="E101" s="77">
        <v>2.27</v>
      </c>
      <c r="F101" s="77">
        <v>0.14000000000000001</v>
      </c>
      <c r="G101" s="77">
        <v>11.698</v>
      </c>
      <c r="H101" s="77">
        <v>14.191000000000001</v>
      </c>
      <c r="I101" s="77">
        <v>36</v>
      </c>
      <c r="J101" s="77">
        <v>0</v>
      </c>
      <c r="K101" s="77">
        <v>0</v>
      </c>
    </row>
    <row r="102" spans="1:11" ht="15" thickBot="1" x14ac:dyDescent="0.35">
      <c r="A102" s="74">
        <f t="shared" si="1"/>
        <v>2021</v>
      </c>
      <c r="B102" s="91" t="s">
        <v>198</v>
      </c>
      <c r="C102" s="80" t="s">
        <v>8</v>
      </c>
      <c r="D102" s="81">
        <v>0</v>
      </c>
      <c r="E102" s="85">
        <v>0</v>
      </c>
      <c r="F102" s="82">
        <v>0.63600000000000001</v>
      </c>
      <c r="G102" s="82">
        <v>1201.8779999999999</v>
      </c>
      <c r="H102" s="82">
        <v>37.387</v>
      </c>
      <c r="I102" s="85">
        <v>0</v>
      </c>
      <c r="J102" s="82">
        <v>0</v>
      </c>
      <c r="K102" s="82">
        <v>0</v>
      </c>
    </row>
    <row r="103" spans="1:11" ht="15" thickBot="1" x14ac:dyDescent="0.35">
      <c r="A103" s="74">
        <f t="shared" si="1"/>
        <v>2021</v>
      </c>
      <c r="B103" s="92" t="s">
        <v>198</v>
      </c>
      <c r="C103" s="84" t="s">
        <v>6</v>
      </c>
      <c r="D103" s="81">
        <v>0</v>
      </c>
      <c r="E103" s="82">
        <v>11.67</v>
      </c>
      <c r="F103" s="82">
        <v>0.29499999999999998</v>
      </c>
      <c r="G103" s="82">
        <v>22.189</v>
      </c>
      <c r="H103" s="82">
        <v>46.552999999999997</v>
      </c>
      <c r="I103" s="82">
        <v>42</v>
      </c>
      <c r="J103" s="82">
        <v>0</v>
      </c>
      <c r="K103" s="82">
        <v>0</v>
      </c>
    </row>
    <row r="104" spans="1:11" ht="15" thickBot="1" x14ac:dyDescent="0.35">
      <c r="A104" s="74">
        <f t="shared" si="1"/>
        <v>2021</v>
      </c>
      <c r="B104" s="92" t="s">
        <v>198</v>
      </c>
      <c r="C104" s="84" t="s">
        <v>19</v>
      </c>
      <c r="D104" s="81">
        <v>0</v>
      </c>
      <c r="E104" s="82">
        <v>14.41</v>
      </c>
      <c r="F104" s="82">
        <v>0.39100000000000001</v>
      </c>
      <c r="G104" s="82">
        <v>413.87799999999999</v>
      </c>
      <c r="H104" s="82">
        <v>44.093000000000004</v>
      </c>
      <c r="I104" s="82">
        <v>63</v>
      </c>
      <c r="J104" s="82">
        <v>100</v>
      </c>
      <c r="K104" s="85">
        <v>0</v>
      </c>
    </row>
    <row r="105" spans="1:11" ht="15" thickBot="1" x14ac:dyDescent="0.35">
      <c r="A105" s="74">
        <f t="shared" si="1"/>
        <v>2021</v>
      </c>
      <c r="B105" s="92" t="s">
        <v>198</v>
      </c>
      <c r="C105" s="84" t="s">
        <v>25</v>
      </c>
      <c r="D105" s="81">
        <v>0</v>
      </c>
      <c r="E105" s="82">
        <v>12.79</v>
      </c>
      <c r="F105" s="82">
        <v>0.64900000000000002</v>
      </c>
      <c r="G105" s="82">
        <v>433.56</v>
      </c>
      <c r="H105" s="82">
        <v>25.931999999999999</v>
      </c>
      <c r="I105" s="82">
        <v>64</v>
      </c>
      <c r="J105" s="82">
        <v>0</v>
      </c>
      <c r="K105" s="82">
        <v>0</v>
      </c>
    </row>
    <row r="106" spans="1:11" ht="15" thickBot="1" x14ac:dyDescent="0.35">
      <c r="A106" s="74">
        <f t="shared" si="1"/>
        <v>2021</v>
      </c>
      <c r="B106" s="92" t="s">
        <v>198</v>
      </c>
      <c r="C106" s="84" t="s">
        <v>22</v>
      </c>
      <c r="D106" s="81">
        <v>0</v>
      </c>
      <c r="E106" s="82">
        <v>7.82</v>
      </c>
      <c r="F106" s="82">
        <v>0.251</v>
      </c>
      <c r="G106" s="82">
        <v>303.69900000000001</v>
      </c>
      <c r="H106" s="82">
        <v>19.838999999999999</v>
      </c>
      <c r="I106" s="85">
        <v>0</v>
      </c>
      <c r="J106" s="82">
        <v>0</v>
      </c>
      <c r="K106" s="82">
        <v>0</v>
      </c>
    </row>
    <row r="107" spans="1:11" ht="15" thickBot="1" x14ac:dyDescent="0.35">
      <c r="A107" s="74">
        <f t="shared" si="1"/>
        <v>2021</v>
      </c>
      <c r="B107" s="92" t="s">
        <v>198</v>
      </c>
      <c r="C107" s="84" t="s">
        <v>23</v>
      </c>
      <c r="D107" s="81">
        <v>0</v>
      </c>
      <c r="E107" s="82">
        <v>5.61</v>
      </c>
      <c r="F107" s="82">
        <v>9.5000000000000001E-2</v>
      </c>
      <c r="G107" s="82">
        <v>17.032</v>
      </c>
      <c r="H107" s="82">
        <v>43.753</v>
      </c>
      <c r="I107" s="82">
        <v>31</v>
      </c>
      <c r="J107" s="82">
        <v>0</v>
      </c>
      <c r="K107" s="82">
        <v>0</v>
      </c>
    </row>
    <row r="108" spans="1:11" ht="15" thickBot="1" x14ac:dyDescent="0.35">
      <c r="A108" s="74">
        <f t="shared" si="1"/>
        <v>2021</v>
      </c>
      <c r="B108" s="92" t="s">
        <v>198</v>
      </c>
      <c r="C108" s="84" t="s">
        <v>24</v>
      </c>
      <c r="D108" s="81">
        <v>0</v>
      </c>
      <c r="E108" s="82">
        <v>13.67</v>
      </c>
      <c r="F108" s="82">
        <v>0.105</v>
      </c>
      <c r="G108" s="82">
        <v>11.363</v>
      </c>
      <c r="H108" s="82">
        <v>53.509</v>
      </c>
      <c r="I108" s="82">
        <v>38</v>
      </c>
      <c r="J108" s="82">
        <v>0</v>
      </c>
      <c r="K108" s="82">
        <v>0</v>
      </c>
    </row>
    <row r="109" spans="1:11" ht="15" thickBot="1" x14ac:dyDescent="0.35">
      <c r="A109" s="74">
        <f t="shared" si="1"/>
        <v>2021</v>
      </c>
      <c r="B109" s="92" t="s">
        <v>198</v>
      </c>
      <c r="C109" s="84" t="s">
        <v>41</v>
      </c>
      <c r="D109" s="81">
        <v>0</v>
      </c>
      <c r="E109" s="82">
        <v>17.079999999999998</v>
      </c>
      <c r="F109" s="82">
        <v>0.49199999999999999</v>
      </c>
      <c r="G109" s="82">
        <v>31.661000000000001</v>
      </c>
      <c r="H109" s="82">
        <v>14.673999999999999</v>
      </c>
      <c r="I109" s="82">
        <v>57</v>
      </c>
      <c r="J109" s="82">
        <v>0</v>
      </c>
      <c r="K109" s="82">
        <v>0</v>
      </c>
    </row>
    <row r="110" spans="1:11" ht="15" thickBot="1" x14ac:dyDescent="0.35">
      <c r="A110" s="74">
        <f t="shared" si="1"/>
        <v>2021</v>
      </c>
      <c r="B110" s="92" t="s">
        <v>198</v>
      </c>
      <c r="C110" s="84" t="s">
        <v>42</v>
      </c>
      <c r="D110" s="81">
        <v>0</v>
      </c>
      <c r="E110" s="82">
        <v>3.87</v>
      </c>
      <c r="F110" s="82">
        <v>0.159</v>
      </c>
      <c r="G110" s="82">
        <v>55.817999999999998</v>
      </c>
      <c r="H110" s="82">
        <v>20.617999999999999</v>
      </c>
      <c r="I110" s="82">
        <v>47</v>
      </c>
      <c r="J110" s="82">
        <v>0</v>
      </c>
      <c r="K110" s="82">
        <v>0</v>
      </c>
    </row>
    <row r="111" spans="1:11" ht="15" thickBot="1" x14ac:dyDescent="0.35">
      <c r="A111" s="74">
        <f t="shared" si="1"/>
        <v>2021</v>
      </c>
      <c r="B111" s="92" t="s">
        <v>198</v>
      </c>
      <c r="C111" s="84" t="s">
        <v>47</v>
      </c>
      <c r="D111" s="81">
        <v>0</v>
      </c>
      <c r="E111" s="85">
        <v>0</v>
      </c>
      <c r="F111" s="85">
        <v>0</v>
      </c>
      <c r="G111" s="82">
        <v>0</v>
      </c>
      <c r="H111" s="82">
        <v>0</v>
      </c>
      <c r="I111" s="82">
        <v>55</v>
      </c>
      <c r="J111" s="82">
        <v>0</v>
      </c>
      <c r="K111" s="82">
        <v>0</v>
      </c>
    </row>
    <row r="112" spans="1:11" ht="15" thickBot="1" x14ac:dyDescent="0.35">
      <c r="A112" s="74">
        <f t="shared" si="1"/>
        <v>2021</v>
      </c>
      <c r="B112" s="92" t="s">
        <v>198</v>
      </c>
      <c r="C112" s="84" t="s">
        <v>49</v>
      </c>
      <c r="D112" s="81">
        <v>0</v>
      </c>
      <c r="E112" s="82">
        <v>8.9</v>
      </c>
      <c r="F112" s="82">
        <v>0.14299999999999999</v>
      </c>
      <c r="G112" s="82">
        <v>31.18</v>
      </c>
      <c r="H112" s="82">
        <v>18.600000000000001</v>
      </c>
      <c r="I112" s="82">
        <v>28</v>
      </c>
      <c r="J112" s="82">
        <v>0</v>
      </c>
      <c r="K112" s="82">
        <v>0</v>
      </c>
    </row>
    <row r="113" spans="1:11" ht="15" thickBot="1" x14ac:dyDescent="0.35">
      <c r="A113" s="74">
        <f t="shared" si="1"/>
        <v>2021</v>
      </c>
      <c r="B113" s="92" t="s">
        <v>198</v>
      </c>
      <c r="C113" s="84" t="s">
        <v>51</v>
      </c>
      <c r="D113" s="81">
        <v>0</v>
      </c>
      <c r="E113" s="82">
        <v>6.23</v>
      </c>
      <c r="F113" s="82">
        <v>0.13800000000000001</v>
      </c>
      <c r="G113" s="82">
        <v>24.154</v>
      </c>
      <c r="H113" s="82">
        <v>22.637</v>
      </c>
      <c r="I113" s="82">
        <v>39</v>
      </c>
      <c r="J113" s="82">
        <v>0</v>
      </c>
      <c r="K113" s="82">
        <v>0</v>
      </c>
    </row>
    <row r="114" spans="1:11" ht="15" thickBot="1" x14ac:dyDescent="0.35">
      <c r="A114" s="74">
        <f t="shared" si="1"/>
        <v>2021</v>
      </c>
      <c r="B114" s="92" t="s">
        <v>198</v>
      </c>
      <c r="C114" s="84" t="s">
        <v>155</v>
      </c>
      <c r="D114" s="81">
        <v>0</v>
      </c>
      <c r="E114" s="82">
        <v>6.98</v>
      </c>
      <c r="F114" s="82">
        <v>0.39300000000000002</v>
      </c>
      <c r="G114" s="82">
        <v>30.056000000000001</v>
      </c>
      <c r="H114" s="82">
        <v>13.856</v>
      </c>
      <c r="I114" s="82">
        <v>36</v>
      </c>
      <c r="J114" s="82">
        <v>0</v>
      </c>
      <c r="K114" s="82">
        <v>0</v>
      </c>
    </row>
    <row r="115" spans="1:11" ht="15" thickBot="1" x14ac:dyDescent="0.35">
      <c r="A115" s="74">
        <f t="shared" si="1"/>
        <v>2021</v>
      </c>
      <c r="B115" s="92" t="s">
        <v>198</v>
      </c>
      <c r="C115" s="84" t="s">
        <v>70</v>
      </c>
      <c r="D115" s="81">
        <v>0</v>
      </c>
      <c r="E115" s="85">
        <v>0</v>
      </c>
      <c r="F115" s="85">
        <v>0</v>
      </c>
      <c r="G115" s="85">
        <v>0</v>
      </c>
      <c r="H115" s="85">
        <v>0</v>
      </c>
      <c r="I115" s="82">
        <v>53</v>
      </c>
      <c r="J115" s="82">
        <v>0</v>
      </c>
      <c r="K115" s="82">
        <v>0</v>
      </c>
    </row>
    <row r="116" spans="1:11" ht="15" thickBot="1" x14ac:dyDescent="0.35">
      <c r="A116" s="74">
        <f t="shared" si="1"/>
        <v>2021</v>
      </c>
      <c r="B116" s="92" t="s">
        <v>198</v>
      </c>
      <c r="C116" s="84" t="s">
        <v>71</v>
      </c>
      <c r="D116" s="81">
        <v>0</v>
      </c>
      <c r="E116" s="82">
        <v>4.6500000000000004</v>
      </c>
      <c r="F116" s="82">
        <v>0.109</v>
      </c>
      <c r="G116" s="82">
        <v>14.202</v>
      </c>
      <c r="H116" s="82">
        <v>10.898</v>
      </c>
      <c r="I116" s="82">
        <v>25</v>
      </c>
      <c r="J116" s="82">
        <v>0</v>
      </c>
      <c r="K116" s="82">
        <v>0</v>
      </c>
    </row>
    <row r="117" spans="1:11" ht="15" thickBot="1" x14ac:dyDescent="0.35">
      <c r="A117" s="74">
        <f t="shared" si="1"/>
        <v>2021</v>
      </c>
      <c r="B117" s="92" t="s">
        <v>198</v>
      </c>
      <c r="C117" s="84" t="s">
        <v>72</v>
      </c>
      <c r="D117" s="81">
        <v>0</v>
      </c>
      <c r="E117" s="82">
        <v>15.82</v>
      </c>
      <c r="F117" s="82">
        <v>10.994999999999999</v>
      </c>
      <c r="G117" s="82">
        <v>438.245</v>
      </c>
      <c r="H117" s="82">
        <v>234.21700000000001</v>
      </c>
      <c r="I117" s="82">
        <v>41</v>
      </c>
      <c r="J117" s="82">
        <v>0</v>
      </c>
      <c r="K117" s="82">
        <v>0</v>
      </c>
    </row>
    <row r="118" spans="1:11" ht="15" thickBot="1" x14ac:dyDescent="0.35">
      <c r="A118" s="74">
        <f t="shared" si="1"/>
        <v>2021</v>
      </c>
      <c r="B118" s="92" t="s">
        <v>198</v>
      </c>
      <c r="C118" s="84" t="s">
        <v>75</v>
      </c>
      <c r="D118" s="81">
        <v>0</v>
      </c>
      <c r="E118" s="82">
        <v>14.5</v>
      </c>
      <c r="F118" s="82">
        <v>1.6E-2</v>
      </c>
      <c r="G118" s="82">
        <v>13.148</v>
      </c>
      <c r="H118" s="82">
        <v>9.7509999999999994</v>
      </c>
      <c r="I118" s="82">
        <v>18</v>
      </c>
      <c r="J118" s="82">
        <v>0</v>
      </c>
      <c r="K118" s="82">
        <v>0</v>
      </c>
    </row>
    <row r="119" spans="1:11" ht="15" thickBot="1" x14ac:dyDescent="0.35">
      <c r="A119" s="74">
        <f t="shared" si="1"/>
        <v>2021</v>
      </c>
      <c r="B119" s="92" t="s">
        <v>198</v>
      </c>
      <c r="C119" s="84" t="s">
        <v>73</v>
      </c>
      <c r="D119" s="81">
        <v>0</v>
      </c>
      <c r="E119" s="82">
        <v>9.39</v>
      </c>
      <c r="F119" s="82">
        <v>0.17399999999999999</v>
      </c>
      <c r="G119" s="82">
        <v>23.56</v>
      </c>
      <c r="H119" s="82">
        <v>13.189</v>
      </c>
      <c r="I119" s="82">
        <v>24</v>
      </c>
      <c r="J119" s="82">
        <v>0</v>
      </c>
      <c r="K119" s="82">
        <v>0</v>
      </c>
    </row>
    <row r="120" spans="1:11" ht="15" thickBot="1" x14ac:dyDescent="0.35">
      <c r="A120" s="74">
        <f t="shared" si="1"/>
        <v>2021</v>
      </c>
      <c r="B120" s="92" t="s">
        <v>198</v>
      </c>
      <c r="C120" s="84" t="s">
        <v>85</v>
      </c>
      <c r="D120" s="81">
        <v>0</v>
      </c>
      <c r="E120" s="82">
        <v>8.4</v>
      </c>
      <c r="F120" s="82">
        <v>0.20399999999999999</v>
      </c>
      <c r="G120" s="82">
        <v>138.44900000000001</v>
      </c>
      <c r="H120" s="82">
        <v>16.498000000000001</v>
      </c>
      <c r="I120" s="82">
        <v>44</v>
      </c>
      <c r="J120" s="82">
        <v>0</v>
      </c>
      <c r="K120" s="82">
        <v>0</v>
      </c>
    </row>
    <row r="121" spans="1:11" ht="15" thickBot="1" x14ac:dyDescent="0.35">
      <c r="A121" s="74">
        <f t="shared" si="1"/>
        <v>2021</v>
      </c>
      <c r="B121" s="92" t="s">
        <v>198</v>
      </c>
      <c r="C121" s="84" t="s">
        <v>128</v>
      </c>
      <c r="D121" s="81">
        <v>0</v>
      </c>
      <c r="E121" s="82">
        <v>5.82</v>
      </c>
      <c r="F121" s="82">
        <v>9.6000000000000002E-2</v>
      </c>
      <c r="G121" s="82">
        <v>28.280999999999999</v>
      </c>
      <c r="H121" s="82">
        <v>16.428999999999998</v>
      </c>
      <c r="I121" s="82">
        <v>22</v>
      </c>
      <c r="J121" s="82">
        <v>0</v>
      </c>
      <c r="K121" s="82">
        <v>0</v>
      </c>
    </row>
    <row r="122" spans="1:11" ht="15" thickBot="1" x14ac:dyDescent="0.35">
      <c r="A122" s="74">
        <f t="shared" si="1"/>
        <v>2021</v>
      </c>
      <c r="B122" s="92" t="s">
        <v>198</v>
      </c>
      <c r="C122" s="84" t="s">
        <v>136</v>
      </c>
      <c r="D122" s="81">
        <v>0</v>
      </c>
      <c r="E122" s="82">
        <v>10.23</v>
      </c>
      <c r="F122" s="82">
        <v>0.45100000000000001</v>
      </c>
      <c r="G122" s="82">
        <v>58.935000000000002</v>
      </c>
      <c r="H122" s="82">
        <v>22.545999999999999</v>
      </c>
      <c r="I122" s="82">
        <v>35</v>
      </c>
      <c r="J122" s="82">
        <v>71.784000000000006</v>
      </c>
      <c r="K122" s="82">
        <v>0</v>
      </c>
    </row>
    <row r="123" spans="1:11" ht="15" thickBot="1" x14ac:dyDescent="0.35">
      <c r="A123" s="74">
        <f t="shared" si="1"/>
        <v>2021</v>
      </c>
      <c r="B123" s="92" t="s">
        <v>198</v>
      </c>
      <c r="C123" s="84" t="s">
        <v>144</v>
      </c>
      <c r="D123" s="81">
        <v>0</v>
      </c>
      <c r="E123" s="82">
        <v>7.61</v>
      </c>
      <c r="F123" s="82">
        <v>0.33700000000000002</v>
      </c>
      <c r="G123" s="82">
        <v>26.05</v>
      </c>
      <c r="H123" s="82">
        <v>61.921999999999997</v>
      </c>
      <c r="I123" s="82">
        <v>28</v>
      </c>
      <c r="J123" s="82">
        <v>0</v>
      </c>
      <c r="K123" s="82">
        <v>0</v>
      </c>
    </row>
    <row r="124" spans="1:11" ht="15" thickBot="1" x14ac:dyDescent="0.35">
      <c r="A124" s="74">
        <f t="shared" si="1"/>
        <v>2021</v>
      </c>
      <c r="B124" s="92" t="s">
        <v>198</v>
      </c>
      <c r="C124" s="84" t="s">
        <v>137</v>
      </c>
      <c r="D124" s="81">
        <v>0</v>
      </c>
      <c r="E124" s="82">
        <v>6.24</v>
      </c>
      <c r="F124" s="82">
        <v>0.151</v>
      </c>
      <c r="G124" s="82">
        <v>27.866</v>
      </c>
      <c r="H124" s="82">
        <v>19.058</v>
      </c>
      <c r="I124" s="82">
        <v>38</v>
      </c>
      <c r="J124" s="82">
        <v>0</v>
      </c>
      <c r="K124" s="82">
        <v>0</v>
      </c>
    </row>
    <row r="125" spans="1:11" ht="15" thickBot="1" x14ac:dyDescent="0.35">
      <c r="A125" s="74">
        <f t="shared" si="1"/>
        <v>2021</v>
      </c>
      <c r="B125" s="92" t="s">
        <v>198</v>
      </c>
      <c r="C125" s="84" t="s">
        <v>93</v>
      </c>
      <c r="D125" s="81">
        <v>0</v>
      </c>
      <c r="E125" s="85">
        <v>0</v>
      </c>
      <c r="F125" s="82">
        <v>0</v>
      </c>
      <c r="G125" s="82">
        <v>0</v>
      </c>
      <c r="H125" s="82">
        <v>0</v>
      </c>
      <c r="I125" s="85">
        <v>0</v>
      </c>
      <c r="J125" s="82">
        <v>0</v>
      </c>
      <c r="K125" s="82">
        <v>0</v>
      </c>
    </row>
    <row r="126" spans="1:11" ht="15" thickBot="1" x14ac:dyDescent="0.35">
      <c r="A126" s="74">
        <f t="shared" si="1"/>
        <v>2021</v>
      </c>
      <c r="B126" s="92" t="s">
        <v>198</v>
      </c>
      <c r="C126" s="84" t="s">
        <v>100</v>
      </c>
      <c r="D126" s="81">
        <v>0</v>
      </c>
      <c r="E126" s="82">
        <v>17.13</v>
      </c>
      <c r="F126" s="82">
        <v>0</v>
      </c>
      <c r="G126" s="82">
        <v>0</v>
      </c>
      <c r="H126" s="82">
        <v>0</v>
      </c>
      <c r="I126" s="82">
        <v>56</v>
      </c>
      <c r="J126" s="82">
        <v>0</v>
      </c>
      <c r="K126" s="82">
        <v>0</v>
      </c>
    </row>
    <row r="127" spans="1:11" ht="15" thickBot="1" x14ac:dyDescent="0.35">
      <c r="A127" s="74">
        <f t="shared" si="1"/>
        <v>2021</v>
      </c>
      <c r="B127" s="92" t="s">
        <v>198</v>
      </c>
      <c r="C127" s="84" t="s">
        <v>185</v>
      </c>
      <c r="D127" s="81">
        <v>0</v>
      </c>
      <c r="E127" s="82">
        <v>20.27</v>
      </c>
      <c r="F127" s="82">
        <v>0</v>
      </c>
      <c r="G127" s="82">
        <v>0</v>
      </c>
      <c r="H127" s="82">
        <v>0</v>
      </c>
      <c r="I127" s="82">
        <v>59</v>
      </c>
      <c r="J127" s="82">
        <v>0</v>
      </c>
      <c r="K127" s="82">
        <v>0</v>
      </c>
    </row>
    <row r="128" spans="1:11" ht="15" thickBot="1" x14ac:dyDescent="0.35">
      <c r="A128" s="74">
        <f t="shared" si="1"/>
        <v>2021</v>
      </c>
      <c r="B128" s="92" t="s">
        <v>198</v>
      </c>
      <c r="C128" s="84" t="s">
        <v>161</v>
      </c>
      <c r="D128" s="81">
        <v>0</v>
      </c>
      <c r="E128" s="82">
        <v>8.65</v>
      </c>
      <c r="F128" s="82">
        <v>0.51200000000000001</v>
      </c>
      <c r="G128" s="82">
        <v>206.81299999999999</v>
      </c>
      <c r="H128" s="82">
        <v>22.733000000000001</v>
      </c>
      <c r="I128" s="82">
        <v>38</v>
      </c>
      <c r="J128" s="82">
        <v>0</v>
      </c>
      <c r="K128" s="82">
        <v>0</v>
      </c>
    </row>
    <row r="129" spans="1:11" ht="15" thickBot="1" x14ac:dyDescent="0.35">
      <c r="A129" s="74">
        <f t="shared" si="1"/>
        <v>2021</v>
      </c>
      <c r="B129" s="92" t="s">
        <v>198</v>
      </c>
      <c r="C129" s="84" t="s">
        <v>175</v>
      </c>
      <c r="D129" s="81">
        <v>0</v>
      </c>
      <c r="E129" s="82">
        <v>6.74</v>
      </c>
      <c r="F129" s="82">
        <v>0.60199999999999998</v>
      </c>
      <c r="G129" s="82">
        <v>64.725999999999999</v>
      </c>
      <c r="H129" s="82">
        <v>14.039</v>
      </c>
      <c r="I129" s="82">
        <v>40</v>
      </c>
      <c r="J129" s="82">
        <v>0</v>
      </c>
      <c r="K129" s="82">
        <v>0</v>
      </c>
    </row>
    <row r="130" spans="1:11" ht="15" thickBot="1" x14ac:dyDescent="0.35">
      <c r="A130" s="74">
        <f t="shared" si="1"/>
        <v>2021</v>
      </c>
      <c r="B130" s="92" t="s">
        <v>198</v>
      </c>
      <c r="C130" s="84" t="s">
        <v>182</v>
      </c>
      <c r="D130" s="81">
        <v>0</v>
      </c>
      <c r="E130" s="82">
        <v>12.67</v>
      </c>
      <c r="F130" s="82">
        <v>0.48899999999999999</v>
      </c>
      <c r="G130" s="82">
        <v>124.49299999999999</v>
      </c>
      <c r="H130" s="82">
        <v>101.20399999999999</v>
      </c>
      <c r="I130" s="82">
        <v>71</v>
      </c>
      <c r="J130" s="82">
        <v>0</v>
      </c>
      <c r="K130" s="82">
        <v>0</v>
      </c>
    </row>
    <row r="131" spans="1:11" ht="15" thickBot="1" x14ac:dyDescent="0.35">
      <c r="A131" s="74">
        <f t="shared" si="1"/>
        <v>2021</v>
      </c>
      <c r="B131" s="93" t="s">
        <v>198</v>
      </c>
      <c r="C131" s="86" t="s">
        <v>186</v>
      </c>
      <c r="D131" s="87">
        <v>0</v>
      </c>
      <c r="E131" s="69">
        <v>9.14</v>
      </c>
      <c r="F131" s="69">
        <v>0.11899999999999999</v>
      </c>
      <c r="G131" s="69">
        <v>32.779000000000003</v>
      </c>
      <c r="H131" s="69">
        <v>27.641999999999999</v>
      </c>
      <c r="I131" s="69">
        <v>15</v>
      </c>
      <c r="J131" s="69">
        <v>0</v>
      </c>
      <c r="K131" s="69">
        <v>0</v>
      </c>
    </row>
    <row r="132" spans="1:11" ht="15" thickBot="1" x14ac:dyDescent="0.35">
      <c r="A132" s="74">
        <f t="shared" si="1"/>
        <v>2021</v>
      </c>
      <c r="B132" s="70" t="s">
        <v>197</v>
      </c>
      <c r="C132" s="71" t="s">
        <v>50</v>
      </c>
      <c r="D132" s="72">
        <v>0</v>
      </c>
      <c r="E132" s="73">
        <v>12.83</v>
      </c>
      <c r="F132" s="73">
        <v>0.108</v>
      </c>
      <c r="G132" s="73">
        <v>5.3239999999999998</v>
      </c>
      <c r="H132" s="73">
        <v>9.9440000000000008</v>
      </c>
      <c r="I132" s="73">
        <v>36</v>
      </c>
      <c r="J132" s="73">
        <v>0</v>
      </c>
      <c r="K132" s="73">
        <v>0</v>
      </c>
    </row>
    <row r="133" spans="1:11" ht="15" thickBot="1" x14ac:dyDescent="0.35">
      <c r="A133" s="74">
        <f t="shared" si="1"/>
        <v>2021</v>
      </c>
      <c r="B133" s="74" t="s">
        <v>197</v>
      </c>
      <c r="C133" s="75" t="s">
        <v>18</v>
      </c>
      <c r="D133" s="76">
        <v>0</v>
      </c>
      <c r="E133" s="77">
        <v>4.09</v>
      </c>
      <c r="F133" s="77">
        <v>1.012</v>
      </c>
      <c r="G133" s="77">
        <v>87.531999999999996</v>
      </c>
      <c r="H133" s="77">
        <v>17.271000000000001</v>
      </c>
      <c r="I133" s="77">
        <v>42</v>
      </c>
      <c r="J133" s="77">
        <v>0</v>
      </c>
      <c r="K133" s="77">
        <v>0</v>
      </c>
    </row>
    <row r="134" spans="1:11" ht="15" thickBot="1" x14ac:dyDescent="0.35">
      <c r="A134" s="74">
        <f t="shared" si="1"/>
        <v>2021</v>
      </c>
      <c r="B134" s="74" t="s">
        <v>197</v>
      </c>
      <c r="C134" s="75" t="s">
        <v>52</v>
      </c>
      <c r="D134" s="76">
        <v>0</v>
      </c>
      <c r="E134" s="77">
        <v>10.45</v>
      </c>
      <c r="F134" s="77">
        <v>7.5999999999999998E-2</v>
      </c>
      <c r="G134" s="77">
        <v>8.8149999999999995</v>
      </c>
      <c r="H134" s="77">
        <v>10.852</v>
      </c>
      <c r="I134" s="77">
        <v>33</v>
      </c>
      <c r="J134" s="77">
        <v>0</v>
      </c>
      <c r="K134" s="77">
        <v>0</v>
      </c>
    </row>
    <row r="135" spans="1:11" ht="15" thickBot="1" x14ac:dyDescent="0.35">
      <c r="A135" s="74">
        <f t="shared" ref="A135:A197" si="2">A134</f>
        <v>2021</v>
      </c>
      <c r="B135" s="74" t="s">
        <v>197</v>
      </c>
      <c r="C135" s="75" t="s">
        <v>80</v>
      </c>
      <c r="D135" s="76">
        <v>0</v>
      </c>
      <c r="E135" s="77">
        <v>10.96</v>
      </c>
      <c r="F135" s="77">
        <v>0.218</v>
      </c>
      <c r="G135" s="77">
        <v>21.978999999999999</v>
      </c>
      <c r="H135" s="77">
        <v>26.823</v>
      </c>
      <c r="I135" s="77">
        <v>25</v>
      </c>
      <c r="J135" s="77">
        <v>0</v>
      </c>
      <c r="K135" s="77">
        <v>0</v>
      </c>
    </row>
    <row r="136" spans="1:11" ht="15" thickBot="1" x14ac:dyDescent="0.35">
      <c r="A136" s="74">
        <f t="shared" si="2"/>
        <v>2021</v>
      </c>
      <c r="B136" s="74" t="s">
        <v>197</v>
      </c>
      <c r="C136" s="75" t="s">
        <v>81</v>
      </c>
      <c r="D136" s="76">
        <v>0</v>
      </c>
      <c r="E136" s="77">
        <v>13.74</v>
      </c>
      <c r="F136" s="77">
        <v>0.115</v>
      </c>
      <c r="G136" s="77">
        <v>30.018999999999998</v>
      </c>
      <c r="H136" s="77">
        <v>13.193</v>
      </c>
      <c r="I136" s="77">
        <v>21</v>
      </c>
      <c r="J136" s="77">
        <v>0</v>
      </c>
      <c r="K136" s="77">
        <v>0</v>
      </c>
    </row>
    <row r="137" spans="1:11" ht="15" thickBot="1" x14ac:dyDescent="0.35">
      <c r="A137" s="74">
        <f t="shared" si="2"/>
        <v>2021</v>
      </c>
      <c r="B137" s="74" t="s">
        <v>197</v>
      </c>
      <c r="C137" s="75" t="s">
        <v>86</v>
      </c>
      <c r="D137" s="76">
        <v>0</v>
      </c>
      <c r="E137" s="77">
        <v>18.5</v>
      </c>
      <c r="F137" s="77">
        <v>0.32800000000000001</v>
      </c>
      <c r="G137" s="77">
        <v>29.091999999999999</v>
      </c>
      <c r="H137" s="77">
        <v>10.010999999999999</v>
      </c>
      <c r="I137" s="77">
        <v>49</v>
      </c>
      <c r="J137" s="77">
        <v>0</v>
      </c>
      <c r="K137" s="77">
        <v>0</v>
      </c>
    </row>
    <row r="138" spans="1:11" ht="15" thickBot="1" x14ac:dyDescent="0.35">
      <c r="A138" s="74">
        <f t="shared" si="2"/>
        <v>2021</v>
      </c>
      <c r="B138" s="74" t="s">
        <v>197</v>
      </c>
      <c r="C138" s="75" t="s">
        <v>95</v>
      </c>
      <c r="D138" s="76">
        <v>0</v>
      </c>
      <c r="E138" s="77">
        <v>6.79</v>
      </c>
      <c r="F138" s="77">
        <v>5.7309999999999999</v>
      </c>
      <c r="G138" s="77">
        <v>284.22199999999998</v>
      </c>
      <c r="H138" s="77">
        <v>32.034999999999997</v>
      </c>
      <c r="I138" s="77">
        <v>42</v>
      </c>
      <c r="J138" s="77">
        <v>0</v>
      </c>
      <c r="K138" s="77">
        <v>0</v>
      </c>
    </row>
    <row r="139" spans="1:11" ht="15" thickBot="1" x14ac:dyDescent="0.35">
      <c r="A139" s="74">
        <f t="shared" si="2"/>
        <v>2021</v>
      </c>
      <c r="B139" s="74" t="s">
        <v>197</v>
      </c>
      <c r="C139" s="75" t="s">
        <v>97</v>
      </c>
      <c r="D139" s="76">
        <v>0</v>
      </c>
      <c r="E139" s="77">
        <v>6.61</v>
      </c>
      <c r="F139" s="77">
        <v>0.56799999999999995</v>
      </c>
      <c r="G139" s="77">
        <v>55.524999999999999</v>
      </c>
      <c r="H139" s="77">
        <v>15.08</v>
      </c>
      <c r="I139" s="77">
        <v>25</v>
      </c>
      <c r="J139" s="77">
        <v>72.843000000000004</v>
      </c>
      <c r="K139" s="78">
        <v>0</v>
      </c>
    </row>
    <row r="140" spans="1:11" ht="15" thickBot="1" x14ac:dyDescent="0.35">
      <c r="A140" s="74">
        <f t="shared" si="2"/>
        <v>2021</v>
      </c>
      <c r="B140" s="74" t="s">
        <v>197</v>
      </c>
      <c r="C140" s="75" t="s">
        <v>99</v>
      </c>
      <c r="D140" s="76">
        <v>0</v>
      </c>
      <c r="E140" s="77">
        <v>19.39</v>
      </c>
      <c r="F140" s="77">
        <v>0.127</v>
      </c>
      <c r="G140" s="77">
        <v>42.448999999999998</v>
      </c>
      <c r="H140" s="77">
        <v>19.719000000000001</v>
      </c>
      <c r="I140" s="77">
        <v>17</v>
      </c>
      <c r="J140" s="77">
        <v>0</v>
      </c>
      <c r="K140" s="77">
        <v>0</v>
      </c>
    </row>
    <row r="141" spans="1:11" ht="15" thickBot="1" x14ac:dyDescent="0.35">
      <c r="A141" s="74">
        <f t="shared" si="2"/>
        <v>2021</v>
      </c>
      <c r="B141" s="74" t="s">
        <v>197</v>
      </c>
      <c r="C141" s="75" t="s">
        <v>107</v>
      </c>
      <c r="D141" s="76">
        <v>0</v>
      </c>
      <c r="E141" s="77">
        <v>10.15</v>
      </c>
      <c r="F141" s="77">
        <v>9.0999999999999998E-2</v>
      </c>
      <c r="G141" s="77">
        <v>12.782</v>
      </c>
      <c r="H141" s="77">
        <v>10.289</v>
      </c>
      <c r="I141" s="77">
        <v>40</v>
      </c>
      <c r="J141" s="77">
        <v>0</v>
      </c>
      <c r="K141" s="77">
        <v>0</v>
      </c>
    </row>
    <row r="142" spans="1:11" ht="15" thickBot="1" x14ac:dyDescent="0.35">
      <c r="A142" s="74">
        <f t="shared" si="2"/>
        <v>2021</v>
      </c>
      <c r="B142" s="74" t="s">
        <v>197</v>
      </c>
      <c r="C142" s="75" t="s">
        <v>134</v>
      </c>
      <c r="D142" s="76">
        <v>0</v>
      </c>
      <c r="E142" s="77">
        <v>4.97</v>
      </c>
      <c r="F142" s="77">
        <v>1.099</v>
      </c>
      <c r="G142" s="77">
        <v>49.44</v>
      </c>
      <c r="H142" s="77">
        <v>22.954999999999998</v>
      </c>
      <c r="I142" s="77">
        <v>54</v>
      </c>
      <c r="J142" s="77">
        <v>0</v>
      </c>
      <c r="K142" s="77">
        <v>0</v>
      </c>
    </row>
    <row r="143" spans="1:11" ht="15" thickBot="1" x14ac:dyDescent="0.35">
      <c r="A143" s="74">
        <f t="shared" si="2"/>
        <v>2021</v>
      </c>
      <c r="B143" s="74" t="s">
        <v>197</v>
      </c>
      <c r="C143" s="75" t="s">
        <v>145</v>
      </c>
      <c r="D143" s="76">
        <v>0</v>
      </c>
      <c r="E143" s="77">
        <v>3.45</v>
      </c>
      <c r="F143" s="77">
        <v>1.3080000000000001</v>
      </c>
      <c r="G143" s="77">
        <v>66.665999999999997</v>
      </c>
      <c r="H143" s="77">
        <v>33.207999999999998</v>
      </c>
      <c r="I143" s="77">
        <v>63</v>
      </c>
      <c r="J143" s="77">
        <v>0</v>
      </c>
      <c r="K143" s="77">
        <v>0</v>
      </c>
    </row>
    <row r="144" spans="1:11" ht="15" thickBot="1" x14ac:dyDescent="0.35">
      <c r="A144" s="74">
        <f t="shared" si="2"/>
        <v>2021</v>
      </c>
      <c r="B144" s="74" t="s">
        <v>197</v>
      </c>
      <c r="C144" s="75" t="s">
        <v>149</v>
      </c>
      <c r="D144" s="76">
        <v>0</v>
      </c>
      <c r="E144" s="77">
        <v>8.2200000000000006</v>
      </c>
      <c r="F144" s="77">
        <v>1.1519999999999999</v>
      </c>
      <c r="G144" s="77">
        <v>72.299000000000007</v>
      </c>
      <c r="H144" s="77">
        <v>32.877000000000002</v>
      </c>
      <c r="I144" s="77">
        <v>53</v>
      </c>
      <c r="J144" s="77">
        <v>0</v>
      </c>
      <c r="K144" s="77">
        <v>0</v>
      </c>
    </row>
    <row r="145" spans="1:11" ht="15" thickBot="1" x14ac:dyDescent="0.35">
      <c r="A145" s="74">
        <f t="shared" si="2"/>
        <v>2021</v>
      </c>
      <c r="B145" s="74" t="s">
        <v>197</v>
      </c>
      <c r="C145" s="75" t="s">
        <v>167</v>
      </c>
      <c r="D145" s="76">
        <v>0</v>
      </c>
      <c r="E145" s="77">
        <v>9.0299999999999994</v>
      </c>
      <c r="F145" s="77">
        <v>9.1999999999999998E-2</v>
      </c>
      <c r="G145" s="77">
        <v>24.899000000000001</v>
      </c>
      <c r="H145" s="77">
        <v>10.404</v>
      </c>
      <c r="I145" s="77">
        <v>14</v>
      </c>
      <c r="J145" s="77">
        <v>0</v>
      </c>
      <c r="K145" s="77">
        <v>0</v>
      </c>
    </row>
    <row r="146" spans="1:11" ht="15" thickBot="1" x14ac:dyDescent="0.35">
      <c r="A146" s="74">
        <f t="shared" si="2"/>
        <v>2021</v>
      </c>
      <c r="B146" s="74" t="s">
        <v>197</v>
      </c>
      <c r="C146" s="75" t="s">
        <v>176</v>
      </c>
      <c r="D146" s="76">
        <v>0</v>
      </c>
      <c r="E146" s="77">
        <v>16.690000000000001</v>
      </c>
      <c r="F146" s="77">
        <v>0.26400000000000001</v>
      </c>
      <c r="G146" s="77">
        <v>21.100999999999999</v>
      </c>
      <c r="H146" s="77">
        <v>13.711</v>
      </c>
      <c r="I146" s="77">
        <v>44</v>
      </c>
      <c r="J146" s="77">
        <v>0</v>
      </c>
      <c r="K146" s="77">
        <v>0</v>
      </c>
    </row>
    <row r="147" spans="1:11" ht="15" thickBot="1" x14ac:dyDescent="0.35">
      <c r="A147" s="74">
        <f t="shared" si="2"/>
        <v>2021</v>
      </c>
      <c r="B147" s="74" t="s">
        <v>197</v>
      </c>
      <c r="C147" s="75" t="s">
        <v>5</v>
      </c>
      <c r="D147" s="76">
        <v>0</v>
      </c>
      <c r="E147" s="77">
        <v>5</v>
      </c>
      <c r="F147" s="77">
        <v>4.0259999999999998</v>
      </c>
      <c r="G147" s="77">
        <v>43.386000000000003</v>
      </c>
      <c r="H147" s="77">
        <v>41.362000000000002</v>
      </c>
      <c r="I147" s="77">
        <v>71</v>
      </c>
      <c r="J147" s="77">
        <v>98.332999999999998</v>
      </c>
      <c r="K147" s="77">
        <v>0</v>
      </c>
    </row>
    <row r="148" spans="1:11" ht="15" thickBot="1" x14ac:dyDescent="0.35">
      <c r="A148" s="74">
        <f t="shared" si="2"/>
        <v>2021</v>
      </c>
      <c r="B148" s="90" t="s">
        <v>197</v>
      </c>
      <c r="C148" s="79" t="s">
        <v>190</v>
      </c>
      <c r="D148" s="76">
        <v>0</v>
      </c>
      <c r="E148" s="77">
        <v>13.42</v>
      </c>
      <c r="F148" s="77">
        <v>7.4999999999999997E-2</v>
      </c>
      <c r="G148" s="77">
        <v>10.991</v>
      </c>
      <c r="H148" s="77">
        <v>9.77</v>
      </c>
      <c r="I148" s="77">
        <v>15</v>
      </c>
      <c r="J148" s="77">
        <v>0</v>
      </c>
      <c r="K148" s="77">
        <v>0</v>
      </c>
    </row>
    <row r="149" spans="1:11" ht="15" thickBot="1" x14ac:dyDescent="0.35">
      <c r="A149" s="74">
        <f t="shared" si="2"/>
        <v>2021</v>
      </c>
      <c r="B149" s="91" t="s">
        <v>194</v>
      </c>
      <c r="C149" s="80" t="s">
        <v>58</v>
      </c>
      <c r="D149" s="81">
        <v>0</v>
      </c>
      <c r="E149" s="82">
        <v>4.79</v>
      </c>
      <c r="F149" s="82">
        <v>0.28799999999999998</v>
      </c>
      <c r="G149" s="82">
        <v>127.44199999999999</v>
      </c>
      <c r="H149" s="82">
        <v>16.452000000000002</v>
      </c>
      <c r="I149" s="85">
        <v>0</v>
      </c>
      <c r="J149" s="82">
        <v>0</v>
      </c>
      <c r="K149" s="82">
        <v>0</v>
      </c>
    </row>
    <row r="150" spans="1:11" ht="15" thickBot="1" x14ac:dyDescent="0.35">
      <c r="A150" s="74">
        <f t="shared" si="2"/>
        <v>2021</v>
      </c>
      <c r="B150" s="92" t="s">
        <v>194</v>
      </c>
      <c r="C150" s="84" t="s">
        <v>92</v>
      </c>
      <c r="D150" s="81">
        <v>0</v>
      </c>
      <c r="E150" s="82">
        <v>0</v>
      </c>
      <c r="F150" s="82">
        <v>0</v>
      </c>
      <c r="G150" s="82">
        <v>0</v>
      </c>
      <c r="H150" s="82">
        <v>0</v>
      </c>
      <c r="I150" s="82">
        <v>0</v>
      </c>
      <c r="J150" s="82">
        <v>0</v>
      </c>
      <c r="K150" s="82">
        <v>0</v>
      </c>
    </row>
    <row r="151" spans="1:11" ht="15" thickBot="1" x14ac:dyDescent="0.35">
      <c r="A151" s="74">
        <f t="shared" si="2"/>
        <v>2021</v>
      </c>
      <c r="B151" s="92" t="s">
        <v>194</v>
      </c>
      <c r="C151" s="84" t="s">
        <v>113</v>
      </c>
      <c r="D151" s="81">
        <v>0</v>
      </c>
      <c r="E151" s="82">
        <v>0</v>
      </c>
      <c r="F151" s="82">
        <v>0</v>
      </c>
      <c r="G151" s="82">
        <v>0</v>
      </c>
      <c r="H151" s="82">
        <v>0</v>
      </c>
      <c r="I151" s="82">
        <v>0</v>
      </c>
      <c r="J151" s="82">
        <v>0</v>
      </c>
      <c r="K151" s="82">
        <v>0</v>
      </c>
    </row>
    <row r="152" spans="1:11" ht="15" thickBot="1" x14ac:dyDescent="0.35">
      <c r="A152" s="74">
        <f t="shared" si="2"/>
        <v>2021</v>
      </c>
      <c r="B152" s="92" t="s">
        <v>194</v>
      </c>
      <c r="C152" s="84" t="s">
        <v>60</v>
      </c>
      <c r="D152" s="81">
        <v>0</v>
      </c>
      <c r="E152" s="82">
        <v>0</v>
      </c>
      <c r="F152" s="82">
        <v>0</v>
      </c>
      <c r="G152" s="82">
        <v>0</v>
      </c>
      <c r="H152" s="82">
        <v>0</v>
      </c>
      <c r="I152" s="82">
        <v>0</v>
      </c>
      <c r="J152" s="82">
        <v>0</v>
      </c>
      <c r="K152" s="82">
        <v>0</v>
      </c>
    </row>
    <row r="153" spans="1:11" ht="15" thickBot="1" x14ac:dyDescent="0.35">
      <c r="A153" s="74">
        <f t="shared" si="2"/>
        <v>2021</v>
      </c>
      <c r="B153" s="92" t="s">
        <v>194</v>
      </c>
      <c r="C153" s="84" t="s">
        <v>132</v>
      </c>
      <c r="D153" s="81">
        <v>0</v>
      </c>
      <c r="E153" s="82">
        <v>0</v>
      </c>
      <c r="F153" s="82">
        <v>0</v>
      </c>
      <c r="G153" s="82">
        <v>0</v>
      </c>
      <c r="H153" s="82">
        <v>0</v>
      </c>
      <c r="I153" s="82">
        <v>0</v>
      </c>
      <c r="J153" s="82">
        <v>0</v>
      </c>
      <c r="K153" s="82">
        <v>0</v>
      </c>
    </row>
    <row r="154" spans="1:11" ht="15" thickBot="1" x14ac:dyDescent="0.35">
      <c r="A154" s="74">
        <f t="shared" si="2"/>
        <v>2021</v>
      </c>
      <c r="B154" s="92" t="s">
        <v>194</v>
      </c>
      <c r="C154" s="84" t="s">
        <v>139</v>
      </c>
      <c r="D154" s="81">
        <v>0</v>
      </c>
      <c r="E154" s="82">
        <v>0</v>
      </c>
      <c r="F154" s="82">
        <v>0</v>
      </c>
      <c r="G154" s="82">
        <v>0</v>
      </c>
      <c r="H154" s="82">
        <v>0</v>
      </c>
      <c r="I154" s="82">
        <v>0</v>
      </c>
      <c r="J154" s="82">
        <v>0</v>
      </c>
      <c r="K154" s="82">
        <v>0</v>
      </c>
    </row>
    <row r="155" spans="1:11" ht="15" thickBot="1" x14ac:dyDescent="0.35">
      <c r="A155" s="74">
        <f t="shared" si="2"/>
        <v>2021</v>
      </c>
      <c r="B155" s="92" t="s">
        <v>194</v>
      </c>
      <c r="C155" s="84" t="s">
        <v>140</v>
      </c>
      <c r="D155" s="81">
        <v>0</v>
      </c>
      <c r="E155" s="82">
        <v>2.74</v>
      </c>
      <c r="F155" s="82">
        <v>5.2999999999999999E-2</v>
      </c>
      <c r="G155" s="82">
        <v>20.890999999999998</v>
      </c>
      <c r="H155" s="82">
        <v>2.056</v>
      </c>
      <c r="I155" s="82">
        <v>27</v>
      </c>
      <c r="J155" s="82">
        <v>0</v>
      </c>
      <c r="K155" s="82">
        <v>0</v>
      </c>
    </row>
    <row r="156" spans="1:11" ht="15" thickBot="1" x14ac:dyDescent="0.35">
      <c r="A156" s="74">
        <f t="shared" si="2"/>
        <v>2021</v>
      </c>
      <c r="B156" s="92" t="s">
        <v>194</v>
      </c>
      <c r="C156" s="84" t="s">
        <v>189</v>
      </c>
      <c r="D156" s="81">
        <v>0</v>
      </c>
      <c r="E156" s="82">
        <v>8.8699999999999992</v>
      </c>
      <c r="F156" s="82">
        <v>0.22600000000000001</v>
      </c>
      <c r="G156" s="82">
        <v>555.12900000000002</v>
      </c>
      <c r="H156" s="82">
        <v>15.83</v>
      </c>
      <c r="I156" s="85">
        <v>0</v>
      </c>
      <c r="J156" s="82">
        <v>0</v>
      </c>
      <c r="K156" s="82">
        <v>0</v>
      </c>
    </row>
    <row r="157" spans="1:11" ht="15" thickBot="1" x14ac:dyDescent="0.35">
      <c r="A157" s="74">
        <f t="shared" si="2"/>
        <v>2021</v>
      </c>
      <c r="B157" s="92" t="s">
        <v>194</v>
      </c>
      <c r="C157" s="84" t="s">
        <v>153</v>
      </c>
      <c r="D157" s="81">
        <v>0</v>
      </c>
      <c r="E157" s="82">
        <v>0.79</v>
      </c>
      <c r="F157" s="82">
        <v>0</v>
      </c>
      <c r="G157" s="82">
        <v>0</v>
      </c>
      <c r="H157" s="82">
        <v>0</v>
      </c>
      <c r="I157" s="82">
        <v>42</v>
      </c>
      <c r="J157" s="82">
        <v>0</v>
      </c>
      <c r="K157" s="82">
        <v>0</v>
      </c>
    </row>
    <row r="158" spans="1:11" ht="15" thickBot="1" x14ac:dyDescent="0.35">
      <c r="A158" s="74">
        <f t="shared" si="2"/>
        <v>2021</v>
      </c>
      <c r="B158" s="92" t="s">
        <v>194</v>
      </c>
      <c r="C158" s="84" t="s">
        <v>174</v>
      </c>
      <c r="D158" s="81">
        <v>0</v>
      </c>
      <c r="E158" s="82">
        <v>4.37</v>
      </c>
      <c r="F158" s="82">
        <v>0</v>
      </c>
      <c r="G158" s="82">
        <v>0</v>
      </c>
      <c r="H158" s="82">
        <v>0</v>
      </c>
      <c r="I158" s="85">
        <v>0</v>
      </c>
      <c r="J158" s="82">
        <v>0</v>
      </c>
      <c r="K158" s="82">
        <v>0</v>
      </c>
    </row>
    <row r="159" spans="1:11" ht="15" thickBot="1" x14ac:dyDescent="0.35">
      <c r="A159" s="74">
        <f t="shared" si="2"/>
        <v>2021</v>
      </c>
      <c r="B159" s="92" t="s">
        <v>194</v>
      </c>
      <c r="C159" s="84" t="s">
        <v>178</v>
      </c>
      <c r="D159" s="81">
        <v>0</v>
      </c>
      <c r="E159" s="85">
        <v>0</v>
      </c>
      <c r="F159" s="82">
        <v>0</v>
      </c>
      <c r="G159" s="82">
        <v>0</v>
      </c>
      <c r="H159" s="82">
        <v>0</v>
      </c>
      <c r="I159" s="85">
        <v>0</v>
      </c>
      <c r="J159" s="82">
        <v>0</v>
      </c>
      <c r="K159" s="82">
        <v>0</v>
      </c>
    </row>
    <row r="160" spans="1:11" ht="15" thickBot="1" x14ac:dyDescent="0.35">
      <c r="A160" s="74">
        <f t="shared" si="2"/>
        <v>2021</v>
      </c>
      <c r="B160" s="93" t="s">
        <v>194</v>
      </c>
      <c r="C160" s="86" t="s">
        <v>188</v>
      </c>
      <c r="D160" s="87">
        <v>0</v>
      </c>
      <c r="E160" s="69">
        <v>1.95</v>
      </c>
      <c r="F160" s="69">
        <v>0.24099999999999999</v>
      </c>
      <c r="G160" s="69">
        <v>407.71699999999998</v>
      </c>
      <c r="H160" s="69">
        <v>23.949000000000002</v>
      </c>
      <c r="I160" s="69">
        <v>43</v>
      </c>
      <c r="J160" s="69">
        <v>0</v>
      </c>
      <c r="K160" s="69">
        <v>0</v>
      </c>
    </row>
    <row r="161" spans="1:11" ht="15" thickBot="1" x14ac:dyDescent="0.35">
      <c r="A161" s="74">
        <f t="shared" si="2"/>
        <v>2021</v>
      </c>
      <c r="B161" s="70" t="s">
        <v>199</v>
      </c>
      <c r="C161" s="71" t="s">
        <v>9</v>
      </c>
      <c r="D161" s="72">
        <v>139.4</v>
      </c>
      <c r="E161" s="73">
        <v>6.61</v>
      </c>
      <c r="F161" s="73">
        <v>2.1829999999999998</v>
      </c>
      <c r="G161" s="73">
        <v>144.601</v>
      </c>
      <c r="H161" s="73">
        <v>105.361</v>
      </c>
      <c r="I161" s="73">
        <v>77</v>
      </c>
      <c r="J161" s="88">
        <v>0</v>
      </c>
      <c r="K161" s="73">
        <v>17.849</v>
      </c>
    </row>
    <row r="162" spans="1:11" ht="15" thickBot="1" x14ac:dyDescent="0.35">
      <c r="A162" s="74">
        <f t="shared" si="2"/>
        <v>2021</v>
      </c>
      <c r="B162" s="74" t="s">
        <v>199</v>
      </c>
      <c r="C162" s="75" t="s">
        <v>10</v>
      </c>
      <c r="D162" s="76">
        <v>133.9</v>
      </c>
      <c r="E162" s="77">
        <v>5.77</v>
      </c>
      <c r="F162" s="77">
        <v>1.677</v>
      </c>
      <c r="G162" s="77">
        <v>58.487000000000002</v>
      </c>
      <c r="H162" s="77">
        <v>41.405000000000001</v>
      </c>
      <c r="I162" s="77">
        <v>76</v>
      </c>
      <c r="J162" s="77">
        <v>51.588000000000001</v>
      </c>
      <c r="K162" s="77">
        <v>4.4349999999999996</v>
      </c>
    </row>
    <row r="163" spans="1:11" ht="15" thickBot="1" x14ac:dyDescent="0.35">
      <c r="A163" s="74">
        <f t="shared" si="2"/>
        <v>2021</v>
      </c>
      <c r="B163" s="74" t="s">
        <v>199</v>
      </c>
      <c r="C163" s="75" t="s">
        <v>13</v>
      </c>
      <c r="D163" s="76">
        <v>93.2</v>
      </c>
      <c r="E163" s="77">
        <v>6.01</v>
      </c>
      <c r="F163" s="77">
        <v>1.5660000000000001</v>
      </c>
      <c r="G163" s="77">
        <v>54.514000000000003</v>
      </c>
      <c r="H163" s="77">
        <v>51.685000000000002</v>
      </c>
      <c r="I163" s="77">
        <v>76</v>
      </c>
      <c r="J163" s="77">
        <v>67.840999999999994</v>
      </c>
      <c r="K163" s="77">
        <v>-20.478999999999999</v>
      </c>
    </row>
    <row r="164" spans="1:11" ht="15" thickBot="1" x14ac:dyDescent="0.35">
      <c r="A164" s="74">
        <f t="shared" si="2"/>
        <v>2021</v>
      </c>
      <c r="B164" s="74" t="s">
        <v>199</v>
      </c>
      <c r="C164" s="75" t="s">
        <v>30</v>
      </c>
      <c r="D164" s="76">
        <v>75.5</v>
      </c>
      <c r="E164" s="77">
        <v>9.48</v>
      </c>
      <c r="F164" s="77">
        <v>1.3080000000000001</v>
      </c>
      <c r="G164" s="77">
        <v>58.058999999999997</v>
      </c>
      <c r="H164" s="77">
        <v>57.323</v>
      </c>
      <c r="I164" s="77">
        <v>77</v>
      </c>
      <c r="J164" s="78">
        <v>0</v>
      </c>
      <c r="K164" s="77">
        <v>15.593999999999999</v>
      </c>
    </row>
    <row r="165" spans="1:11" ht="15" thickBot="1" x14ac:dyDescent="0.35">
      <c r="A165" s="74">
        <f t="shared" si="2"/>
        <v>2021</v>
      </c>
      <c r="B165" s="74" t="s">
        <v>199</v>
      </c>
      <c r="C165" s="75" t="s">
        <v>32</v>
      </c>
      <c r="D165" s="76">
        <v>0</v>
      </c>
      <c r="E165" s="77">
        <v>11.51</v>
      </c>
      <c r="F165" s="77">
        <v>0.315</v>
      </c>
      <c r="G165" s="77">
        <v>66.433000000000007</v>
      </c>
      <c r="H165" s="77">
        <v>27.526</v>
      </c>
      <c r="I165" s="77">
        <v>67</v>
      </c>
      <c r="J165" s="78">
        <v>0</v>
      </c>
      <c r="K165" s="77">
        <v>5.4969999999999999</v>
      </c>
    </row>
    <row r="166" spans="1:11" ht="15" thickBot="1" x14ac:dyDescent="0.35">
      <c r="A166" s="74">
        <f t="shared" si="2"/>
        <v>2021</v>
      </c>
      <c r="B166" s="74" t="s">
        <v>199</v>
      </c>
      <c r="C166" s="75" t="s">
        <v>38</v>
      </c>
      <c r="D166" s="76">
        <v>0</v>
      </c>
      <c r="E166" s="77">
        <v>15.44</v>
      </c>
      <c r="F166" s="77">
        <v>0.192</v>
      </c>
      <c r="G166" s="77">
        <v>11.819000000000001</v>
      </c>
      <c r="H166" s="77">
        <v>24.550999999999998</v>
      </c>
      <c r="I166" s="77">
        <v>39</v>
      </c>
      <c r="J166" s="78">
        <v>0</v>
      </c>
      <c r="K166" s="77">
        <v>1.35</v>
      </c>
    </row>
    <row r="167" spans="1:11" ht="15" thickBot="1" x14ac:dyDescent="0.35">
      <c r="A167" s="74">
        <f t="shared" si="2"/>
        <v>2021</v>
      </c>
      <c r="B167" s="74" t="s">
        <v>199</v>
      </c>
      <c r="C167" s="75" t="s">
        <v>44</v>
      </c>
      <c r="D167" s="76">
        <v>0</v>
      </c>
      <c r="E167" s="77">
        <v>2.94</v>
      </c>
      <c r="F167" s="77">
        <v>0.68799999999999994</v>
      </c>
      <c r="G167" s="77">
        <v>51.837000000000003</v>
      </c>
      <c r="H167" s="77">
        <v>31.667999999999999</v>
      </c>
      <c r="I167" s="77">
        <v>54</v>
      </c>
      <c r="J167" s="77">
        <v>58.892000000000003</v>
      </c>
      <c r="K167" s="77">
        <v>2.371</v>
      </c>
    </row>
    <row r="168" spans="1:11" ht="15" thickBot="1" x14ac:dyDescent="0.35">
      <c r="A168" s="74">
        <f t="shared" si="2"/>
        <v>2021</v>
      </c>
      <c r="B168" s="74" t="s">
        <v>199</v>
      </c>
      <c r="C168" s="75" t="s">
        <v>48</v>
      </c>
      <c r="D168" s="76">
        <v>56.7</v>
      </c>
      <c r="E168" s="77">
        <v>5.66</v>
      </c>
      <c r="F168" s="77">
        <v>1.395</v>
      </c>
      <c r="G168" s="77">
        <v>124.25</v>
      </c>
      <c r="H168" s="77">
        <v>57.274999999999999</v>
      </c>
      <c r="I168" s="77">
        <v>88</v>
      </c>
      <c r="J168" s="77">
        <v>51.704000000000001</v>
      </c>
      <c r="K168" s="77">
        <v>4.8109999999999999</v>
      </c>
    </row>
    <row r="169" spans="1:11" ht="15" thickBot="1" x14ac:dyDescent="0.35">
      <c r="A169" s="74">
        <f t="shared" si="2"/>
        <v>2021</v>
      </c>
      <c r="B169" s="74" t="s">
        <v>199</v>
      </c>
      <c r="C169" s="75" t="s">
        <v>55</v>
      </c>
      <c r="D169" s="76">
        <v>89</v>
      </c>
      <c r="E169" s="77">
        <v>6.46</v>
      </c>
      <c r="F169" s="77">
        <v>0.66300000000000003</v>
      </c>
      <c r="G169" s="77">
        <v>186.602</v>
      </c>
      <c r="H169" s="77">
        <v>40.459000000000003</v>
      </c>
      <c r="I169" s="77">
        <v>75</v>
      </c>
      <c r="J169" s="77">
        <v>66.525000000000006</v>
      </c>
      <c r="K169" s="77">
        <v>0.31900000000000001</v>
      </c>
    </row>
    <row r="170" spans="1:11" ht="15" thickBot="1" x14ac:dyDescent="0.35">
      <c r="A170" s="74">
        <f t="shared" si="2"/>
        <v>2021</v>
      </c>
      <c r="B170" s="74" t="s">
        <v>199</v>
      </c>
      <c r="C170" s="75" t="s">
        <v>57</v>
      </c>
      <c r="D170" s="76">
        <v>78.3</v>
      </c>
      <c r="E170" s="77">
        <v>7.83</v>
      </c>
      <c r="F170" s="77">
        <v>0.90600000000000003</v>
      </c>
      <c r="G170" s="77">
        <v>96.114999999999995</v>
      </c>
      <c r="H170" s="77">
        <v>42.959000000000003</v>
      </c>
      <c r="I170" s="77">
        <v>85</v>
      </c>
      <c r="J170" s="77">
        <v>55.031999999999996</v>
      </c>
      <c r="K170" s="77">
        <v>3.988</v>
      </c>
    </row>
    <row r="171" spans="1:11" ht="15" thickBot="1" x14ac:dyDescent="0.35">
      <c r="A171" s="74">
        <f t="shared" si="2"/>
        <v>2021</v>
      </c>
      <c r="B171" s="74" t="s">
        <v>199</v>
      </c>
      <c r="C171" s="75" t="s">
        <v>59</v>
      </c>
      <c r="D171" s="76">
        <v>89.1</v>
      </c>
      <c r="E171" s="77">
        <v>8.6199999999999992</v>
      </c>
      <c r="F171" s="77">
        <v>1.7190000000000001</v>
      </c>
      <c r="G171" s="77">
        <v>26.481999999999999</v>
      </c>
      <c r="H171" s="77">
        <v>42.076000000000001</v>
      </c>
      <c r="I171" s="77">
        <v>69</v>
      </c>
      <c r="J171" s="77">
        <v>55.701999999999998</v>
      </c>
      <c r="K171" s="77">
        <v>40.031999999999996</v>
      </c>
    </row>
    <row r="172" spans="1:11" ht="15" thickBot="1" x14ac:dyDescent="0.35">
      <c r="A172" s="74">
        <f t="shared" si="2"/>
        <v>2021</v>
      </c>
      <c r="B172" s="74" t="s">
        <v>199</v>
      </c>
      <c r="C172" s="75" t="s">
        <v>45</v>
      </c>
      <c r="D172" s="76">
        <v>91.8</v>
      </c>
      <c r="E172" s="77">
        <v>4.3099999999999996</v>
      </c>
      <c r="F172" s="77">
        <v>1.5529999999999999</v>
      </c>
      <c r="G172" s="77">
        <v>34.497</v>
      </c>
      <c r="H172" s="77">
        <v>37.131999999999998</v>
      </c>
      <c r="I172" s="77">
        <v>80</v>
      </c>
      <c r="J172" s="77">
        <v>52.338000000000001</v>
      </c>
      <c r="K172" s="77">
        <v>65.923000000000002</v>
      </c>
    </row>
    <row r="173" spans="1:11" ht="15" thickBot="1" x14ac:dyDescent="0.35">
      <c r="A173" s="74">
        <f t="shared" si="2"/>
        <v>2021</v>
      </c>
      <c r="B173" s="74" t="s">
        <v>199</v>
      </c>
      <c r="C173" s="75" t="s">
        <v>69</v>
      </c>
      <c r="D173" s="76">
        <v>164.4</v>
      </c>
      <c r="E173" s="77">
        <v>16.850000000000001</v>
      </c>
      <c r="F173" s="77">
        <v>0.89400000000000002</v>
      </c>
      <c r="G173" s="77">
        <v>102.473</v>
      </c>
      <c r="H173" s="77">
        <v>50.555999999999997</v>
      </c>
      <c r="I173" s="77">
        <v>50</v>
      </c>
      <c r="J173" s="77">
        <v>39.057000000000002</v>
      </c>
      <c r="K173" s="77">
        <v>1.841</v>
      </c>
    </row>
    <row r="174" spans="1:11" ht="15" thickBot="1" x14ac:dyDescent="0.35">
      <c r="A174" s="74">
        <f t="shared" si="2"/>
        <v>2021</v>
      </c>
      <c r="B174" s="74" t="s">
        <v>199</v>
      </c>
      <c r="C174" s="75" t="s">
        <v>76</v>
      </c>
      <c r="D174" s="76">
        <v>131.4</v>
      </c>
      <c r="E174" s="77">
        <v>4.3499999999999996</v>
      </c>
      <c r="F174" s="77">
        <v>0.38400000000000001</v>
      </c>
      <c r="G174" s="77">
        <v>38.170999999999999</v>
      </c>
      <c r="H174" s="77">
        <v>32.756</v>
      </c>
      <c r="I174" s="77">
        <v>44</v>
      </c>
      <c r="J174" s="77">
        <v>69.097999999999999</v>
      </c>
      <c r="K174" s="77">
        <v>4.1909999999999998</v>
      </c>
    </row>
    <row r="175" spans="1:11" ht="15" thickBot="1" x14ac:dyDescent="0.35">
      <c r="A175" s="74">
        <f t="shared" si="2"/>
        <v>2021</v>
      </c>
      <c r="B175" s="74" t="s">
        <v>199</v>
      </c>
      <c r="C175" s="75" t="s">
        <v>82</v>
      </c>
      <c r="D175" s="89">
        <v>0</v>
      </c>
      <c r="E175" s="77">
        <v>5.01</v>
      </c>
      <c r="F175" s="77">
        <v>1.794</v>
      </c>
      <c r="G175" s="77">
        <v>344.94499999999999</v>
      </c>
      <c r="H175" s="77">
        <v>34.552999999999997</v>
      </c>
      <c r="I175" s="77">
        <v>75</v>
      </c>
      <c r="J175" s="78">
        <v>0</v>
      </c>
      <c r="K175" s="77">
        <v>0.52500000000000002</v>
      </c>
    </row>
    <row r="176" spans="1:11" ht="15" thickBot="1" x14ac:dyDescent="0.35">
      <c r="A176" s="74">
        <f t="shared" si="2"/>
        <v>2021</v>
      </c>
      <c r="B176" s="74" t="s">
        <v>199</v>
      </c>
      <c r="C176" s="75" t="s">
        <v>79</v>
      </c>
      <c r="D176" s="76">
        <v>165.5</v>
      </c>
      <c r="E176" s="77">
        <v>5.92</v>
      </c>
      <c r="F176" s="77">
        <v>1.4259999999999999</v>
      </c>
      <c r="G176" s="77">
        <v>103.005</v>
      </c>
      <c r="H176" s="77">
        <v>56.972000000000001</v>
      </c>
      <c r="I176" s="77">
        <v>72</v>
      </c>
      <c r="J176" s="77">
        <v>75.665999999999997</v>
      </c>
      <c r="K176" s="77">
        <v>-126.229</v>
      </c>
    </row>
    <row r="177" spans="1:11" ht="15" thickBot="1" x14ac:dyDescent="0.35">
      <c r="A177" s="74">
        <f t="shared" si="2"/>
        <v>2021</v>
      </c>
      <c r="B177" s="74" t="s">
        <v>199</v>
      </c>
      <c r="C177" s="75" t="s">
        <v>83</v>
      </c>
      <c r="D177" s="89">
        <v>0</v>
      </c>
      <c r="E177" s="77">
        <v>4.6100000000000003</v>
      </c>
      <c r="F177" s="77">
        <v>0.56899999999999995</v>
      </c>
      <c r="G177" s="77">
        <v>113.783</v>
      </c>
      <c r="H177" s="77">
        <v>60.5</v>
      </c>
      <c r="I177" s="77">
        <v>60</v>
      </c>
      <c r="J177" s="78">
        <v>0</v>
      </c>
      <c r="K177" s="77">
        <v>2.544</v>
      </c>
    </row>
    <row r="178" spans="1:11" ht="15" thickBot="1" x14ac:dyDescent="0.35">
      <c r="A178" s="74">
        <f t="shared" si="2"/>
        <v>2021</v>
      </c>
      <c r="B178" s="74" t="s">
        <v>199</v>
      </c>
      <c r="C178" s="75" t="s">
        <v>84</v>
      </c>
      <c r="D178" s="76">
        <v>175.6</v>
      </c>
      <c r="E178" s="77">
        <v>9.31</v>
      </c>
      <c r="F178" s="77">
        <v>0.77400000000000002</v>
      </c>
      <c r="G178" s="77">
        <v>38.704000000000001</v>
      </c>
      <c r="H178" s="77">
        <v>37.304000000000002</v>
      </c>
      <c r="I178" s="77">
        <v>53</v>
      </c>
      <c r="J178" s="77">
        <v>50.545999999999999</v>
      </c>
      <c r="K178" s="77">
        <v>26.475999999999999</v>
      </c>
    </row>
    <row r="179" spans="1:11" ht="15" thickBot="1" x14ac:dyDescent="0.35">
      <c r="A179" s="74">
        <f t="shared" si="2"/>
        <v>2021</v>
      </c>
      <c r="B179" s="74" t="s">
        <v>199</v>
      </c>
      <c r="C179" s="75" t="s">
        <v>87</v>
      </c>
      <c r="D179" s="76">
        <v>183.5</v>
      </c>
      <c r="E179" s="77">
        <v>2.97</v>
      </c>
      <c r="F179" s="77">
        <v>1.0329999999999999</v>
      </c>
      <c r="G179" s="77">
        <v>42.037999999999997</v>
      </c>
      <c r="H179" s="77">
        <v>28.315000000000001</v>
      </c>
      <c r="I179" s="77">
        <v>74</v>
      </c>
      <c r="J179" s="78">
        <v>0</v>
      </c>
      <c r="K179" s="77">
        <v>13.837999999999999</v>
      </c>
    </row>
    <row r="180" spans="1:11" ht="15" thickBot="1" x14ac:dyDescent="0.35">
      <c r="A180" s="74">
        <f t="shared" si="2"/>
        <v>2021</v>
      </c>
      <c r="B180" s="74" t="s">
        <v>199</v>
      </c>
      <c r="C180" s="75" t="s">
        <v>94</v>
      </c>
      <c r="D180" s="76">
        <v>166</v>
      </c>
      <c r="E180" s="77">
        <v>4.07</v>
      </c>
      <c r="F180" s="77">
        <v>0.86199999999999999</v>
      </c>
      <c r="G180" s="77">
        <v>39.651000000000003</v>
      </c>
      <c r="H180" s="77">
        <v>30.178000000000001</v>
      </c>
      <c r="I180" s="77">
        <v>61</v>
      </c>
      <c r="J180" s="78">
        <v>0</v>
      </c>
      <c r="K180" s="77">
        <v>6.173</v>
      </c>
    </row>
    <row r="181" spans="1:11" ht="15" thickBot="1" x14ac:dyDescent="0.35">
      <c r="A181" s="74">
        <f t="shared" si="2"/>
        <v>2021</v>
      </c>
      <c r="B181" s="74" t="s">
        <v>199</v>
      </c>
      <c r="C181" s="75" t="s">
        <v>106</v>
      </c>
      <c r="D181" s="76">
        <v>123.5</v>
      </c>
      <c r="E181" s="77">
        <v>8.19</v>
      </c>
      <c r="F181" s="77">
        <v>0.52100000000000002</v>
      </c>
      <c r="G181" s="77">
        <v>114.629</v>
      </c>
      <c r="H181" s="77">
        <v>36.347999999999999</v>
      </c>
      <c r="I181" s="77">
        <v>57</v>
      </c>
      <c r="J181" s="77">
        <v>68.126000000000005</v>
      </c>
      <c r="K181" s="77">
        <v>0.27500000000000002</v>
      </c>
    </row>
    <row r="182" spans="1:11" ht="15" thickBot="1" x14ac:dyDescent="0.35">
      <c r="A182" s="74">
        <f t="shared" si="2"/>
        <v>2021</v>
      </c>
      <c r="B182" s="74" t="s">
        <v>199</v>
      </c>
      <c r="C182" s="75" t="s">
        <v>104</v>
      </c>
      <c r="D182" s="76">
        <v>140.30000000000001</v>
      </c>
      <c r="E182" s="77">
        <v>8.43</v>
      </c>
      <c r="F182" s="77">
        <v>0.67800000000000005</v>
      </c>
      <c r="G182" s="77">
        <v>94.113</v>
      </c>
      <c r="H182" s="77">
        <v>48.649000000000001</v>
      </c>
      <c r="I182" s="77">
        <v>60</v>
      </c>
      <c r="J182" s="77">
        <v>54.826999999999998</v>
      </c>
      <c r="K182" s="78">
        <v>0</v>
      </c>
    </row>
    <row r="183" spans="1:11" ht="15" thickBot="1" x14ac:dyDescent="0.35">
      <c r="A183" s="74">
        <f t="shared" si="2"/>
        <v>2021</v>
      </c>
      <c r="B183" s="74" t="s">
        <v>199</v>
      </c>
      <c r="C183" s="75" t="s">
        <v>105</v>
      </c>
      <c r="D183" s="76">
        <v>118.5</v>
      </c>
      <c r="E183" s="77">
        <v>6.96</v>
      </c>
      <c r="F183" s="77">
        <v>5.5970000000000004</v>
      </c>
      <c r="G183" s="77">
        <v>225.85499999999999</v>
      </c>
      <c r="H183" s="77">
        <v>99.486999999999995</v>
      </c>
      <c r="I183" s="77">
        <v>80</v>
      </c>
      <c r="J183" s="77">
        <v>72.436000000000007</v>
      </c>
      <c r="K183" s="77">
        <v>-66.046999999999997</v>
      </c>
    </row>
    <row r="184" spans="1:11" ht="15" thickBot="1" x14ac:dyDescent="0.35">
      <c r="A184" s="74">
        <f t="shared" si="2"/>
        <v>2021</v>
      </c>
      <c r="B184" s="74" t="s">
        <v>199</v>
      </c>
      <c r="C184" s="75" t="s">
        <v>112</v>
      </c>
      <c r="D184" s="76">
        <v>199.9</v>
      </c>
      <c r="E184" s="77">
        <v>4.71</v>
      </c>
      <c r="F184" s="77">
        <v>0.16700000000000001</v>
      </c>
      <c r="G184" s="77">
        <v>18.071999999999999</v>
      </c>
      <c r="H184" s="77">
        <v>26.81</v>
      </c>
      <c r="I184" s="77">
        <v>31</v>
      </c>
      <c r="J184" s="78">
        <v>0</v>
      </c>
      <c r="K184" s="77">
        <v>10.988</v>
      </c>
    </row>
    <row r="185" spans="1:11" ht="15" thickBot="1" x14ac:dyDescent="0.35">
      <c r="A185" s="74">
        <f t="shared" si="2"/>
        <v>2021</v>
      </c>
      <c r="B185" s="74" t="s">
        <v>199</v>
      </c>
      <c r="C185" s="75" t="s">
        <v>129</v>
      </c>
      <c r="D185" s="76">
        <v>79.5</v>
      </c>
      <c r="E185" s="77">
        <v>4.09</v>
      </c>
      <c r="F185" s="77">
        <v>1.857</v>
      </c>
      <c r="G185" s="77">
        <v>50.843000000000004</v>
      </c>
      <c r="H185" s="77">
        <v>62.585999999999999</v>
      </c>
      <c r="I185" s="77">
        <v>82</v>
      </c>
      <c r="J185" s="77">
        <v>78.013999999999996</v>
      </c>
      <c r="K185" s="77">
        <v>-93.597999999999999</v>
      </c>
    </row>
    <row r="186" spans="1:11" ht="15" thickBot="1" x14ac:dyDescent="0.35">
      <c r="A186" s="74">
        <f t="shared" si="2"/>
        <v>2021</v>
      </c>
      <c r="B186" s="74" t="s">
        <v>199</v>
      </c>
      <c r="C186" s="75" t="s">
        <v>133</v>
      </c>
      <c r="D186" s="76">
        <v>123</v>
      </c>
      <c r="E186" s="77">
        <v>4.55</v>
      </c>
      <c r="F186" s="77">
        <v>0.85299999999999998</v>
      </c>
      <c r="G186" s="77">
        <v>142.696</v>
      </c>
      <c r="H186" s="77">
        <v>94.018000000000001</v>
      </c>
      <c r="I186" s="77">
        <v>88</v>
      </c>
      <c r="J186" s="78">
        <v>0</v>
      </c>
      <c r="K186" s="77">
        <v>1.984</v>
      </c>
    </row>
    <row r="187" spans="1:11" ht="15" thickBot="1" x14ac:dyDescent="0.35">
      <c r="A187" s="74">
        <f t="shared" si="2"/>
        <v>2021</v>
      </c>
      <c r="B187" s="74" t="s">
        <v>199</v>
      </c>
      <c r="C187" s="75" t="s">
        <v>130</v>
      </c>
      <c r="D187" s="76">
        <v>58.9</v>
      </c>
      <c r="E187" s="77">
        <v>4.62</v>
      </c>
      <c r="F187" s="77">
        <v>2.0059999999999998</v>
      </c>
      <c r="G187" s="77">
        <v>94.19</v>
      </c>
      <c r="H187" s="77">
        <v>42.997999999999998</v>
      </c>
      <c r="I187" s="77">
        <v>84</v>
      </c>
      <c r="J187" s="78">
        <v>0</v>
      </c>
      <c r="K187" s="77">
        <v>5.9119999999999999</v>
      </c>
    </row>
    <row r="188" spans="1:11" ht="15" thickBot="1" x14ac:dyDescent="0.35">
      <c r="A188" s="74">
        <f t="shared" si="2"/>
        <v>2021</v>
      </c>
      <c r="B188" s="74" t="s">
        <v>199</v>
      </c>
      <c r="C188" s="75" t="s">
        <v>141</v>
      </c>
      <c r="D188" s="76">
        <v>136.19999999999999</v>
      </c>
      <c r="E188" s="77">
        <v>3.55</v>
      </c>
      <c r="F188" s="77">
        <v>0.41799999999999998</v>
      </c>
      <c r="G188" s="77">
        <v>30.731000000000002</v>
      </c>
      <c r="H188" s="77">
        <v>32.843000000000004</v>
      </c>
      <c r="I188" s="77">
        <v>56</v>
      </c>
      <c r="J188" s="77">
        <v>40.448999999999998</v>
      </c>
      <c r="K188" s="77">
        <v>4.3419999999999996</v>
      </c>
    </row>
    <row r="189" spans="1:11" ht="15" thickBot="1" x14ac:dyDescent="0.35">
      <c r="A189" s="74">
        <f t="shared" si="2"/>
        <v>2021</v>
      </c>
      <c r="B189" s="74" t="s">
        <v>199</v>
      </c>
      <c r="C189" s="75" t="s">
        <v>143</v>
      </c>
      <c r="D189" s="76">
        <v>0</v>
      </c>
      <c r="E189" s="77">
        <v>7.2</v>
      </c>
      <c r="F189" s="77">
        <v>0.83199999999999996</v>
      </c>
      <c r="G189" s="77">
        <v>52.917000000000002</v>
      </c>
      <c r="H189" s="77">
        <v>35.518000000000001</v>
      </c>
      <c r="I189" s="77">
        <v>61</v>
      </c>
      <c r="J189" s="77">
        <v>45.841000000000001</v>
      </c>
      <c r="K189" s="77">
        <v>3.1680000000000001</v>
      </c>
    </row>
    <row r="190" spans="1:11" ht="15" thickBot="1" x14ac:dyDescent="0.35">
      <c r="A190" s="74">
        <f t="shared" si="2"/>
        <v>2021</v>
      </c>
      <c r="B190" s="74" t="s">
        <v>199</v>
      </c>
      <c r="C190" s="75" t="s">
        <v>162</v>
      </c>
      <c r="D190" s="76">
        <v>0</v>
      </c>
      <c r="E190" s="77">
        <v>6.79</v>
      </c>
      <c r="F190" s="77">
        <v>0.61699999999999999</v>
      </c>
      <c r="G190" s="77">
        <v>80.120999999999995</v>
      </c>
      <c r="H190" s="77">
        <v>39.119999999999997</v>
      </c>
      <c r="I190" s="77">
        <v>49</v>
      </c>
      <c r="J190" s="77">
        <v>52.95</v>
      </c>
      <c r="K190" s="77">
        <v>0.94199999999999995</v>
      </c>
    </row>
    <row r="191" spans="1:11" ht="15" thickBot="1" x14ac:dyDescent="0.35">
      <c r="A191" s="74">
        <f t="shared" si="2"/>
        <v>2021</v>
      </c>
      <c r="B191" s="74" t="s">
        <v>199</v>
      </c>
      <c r="C191" s="75" t="s">
        <v>163</v>
      </c>
      <c r="D191" s="76">
        <v>119.7</v>
      </c>
      <c r="E191" s="77">
        <v>5.17</v>
      </c>
      <c r="F191" s="77">
        <v>0.85799999999999998</v>
      </c>
      <c r="G191" s="77">
        <v>126.157</v>
      </c>
      <c r="H191" s="77">
        <v>29.22</v>
      </c>
      <c r="I191" s="77">
        <v>60</v>
      </c>
      <c r="J191" s="77">
        <v>49.572000000000003</v>
      </c>
      <c r="K191" s="77">
        <v>0.36699999999999999</v>
      </c>
    </row>
    <row r="192" spans="1:11" ht="15" thickBot="1" x14ac:dyDescent="0.35">
      <c r="A192" s="74">
        <f t="shared" si="2"/>
        <v>2021</v>
      </c>
      <c r="B192" s="74" t="s">
        <v>199</v>
      </c>
      <c r="C192" s="75" t="s">
        <v>54</v>
      </c>
      <c r="D192" s="76">
        <v>143.19999999999999</v>
      </c>
      <c r="E192" s="77">
        <v>15.67</v>
      </c>
      <c r="F192" s="77">
        <v>1.42</v>
      </c>
      <c r="G192" s="77">
        <v>37.201000000000001</v>
      </c>
      <c r="H192" s="77">
        <v>45.03</v>
      </c>
      <c r="I192" s="77">
        <v>62</v>
      </c>
      <c r="J192" s="77">
        <v>54.539000000000001</v>
      </c>
      <c r="K192" s="77">
        <v>16.966999999999999</v>
      </c>
    </row>
    <row r="193" spans="1:11" ht="15" thickBot="1" x14ac:dyDescent="0.35">
      <c r="A193" s="74">
        <f t="shared" si="2"/>
        <v>2021</v>
      </c>
      <c r="B193" s="74" t="s">
        <v>199</v>
      </c>
      <c r="C193" s="75" t="s">
        <v>164</v>
      </c>
      <c r="D193" s="76">
        <v>49.2</v>
      </c>
      <c r="E193" s="77">
        <v>8.4499999999999993</v>
      </c>
      <c r="F193" s="77">
        <v>1.157</v>
      </c>
      <c r="G193" s="77">
        <v>63.332000000000001</v>
      </c>
      <c r="H193" s="77">
        <v>36.148000000000003</v>
      </c>
      <c r="I193" s="77">
        <v>85</v>
      </c>
      <c r="J193" s="77">
        <v>55.972999999999999</v>
      </c>
      <c r="K193" s="77">
        <v>11.692</v>
      </c>
    </row>
    <row r="194" spans="1:11" ht="15" thickBot="1" x14ac:dyDescent="0.35">
      <c r="A194" s="74">
        <f t="shared" si="2"/>
        <v>2021</v>
      </c>
      <c r="B194" s="74" t="s">
        <v>199</v>
      </c>
      <c r="C194" s="75" t="s">
        <v>31</v>
      </c>
      <c r="D194" s="89">
        <v>0</v>
      </c>
      <c r="E194" s="77">
        <v>4.9400000000000004</v>
      </c>
      <c r="F194" s="77">
        <v>2.4009999999999998</v>
      </c>
      <c r="G194" s="77">
        <v>58.308</v>
      </c>
      <c r="H194" s="77">
        <v>43.343000000000004</v>
      </c>
      <c r="I194" s="77">
        <v>85</v>
      </c>
      <c r="J194" s="77">
        <v>83.313000000000002</v>
      </c>
      <c r="K194" s="77">
        <v>-97.986999999999995</v>
      </c>
    </row>
    <row r="195" spans="1:11" ht="15" thickBot="1" x14ac:dyDescent="0.35">
      <c r="A195" s="74">
        <f t="shared" si="2"/>
        <v>2021</v>
      </c>
      <c r="B195" s="74" t="s">
        <v>199</v>
      </c>
      <c r="C195" s="75" t="s">
        <v>177</v>
      </c>
      <c r="D195" s="76">
        <v>237.5</v>
      </c>
      <c r="E195" s="77">
        <v>13.92</v>
      </c>
      <c r="F195" s="77">
        <v>0.19900000000000001</v>
      </c>
      <c r="G195" s="77">
        <v>28.722000000000001</v>
      </c>
      <c r="H195" s="77">
        <v>25.488</v>
      </c>
      <c r="I195" s="77">
        <v>40</v>
      </c>
      <c r="J195" s="78">
        <v>0</v>
      </c>
      <c r="K195" s="77">
        <v>3.734</v>
      </c>
    </row>
    <row r="196" spans="1:11" ht="15" thickBot="1" x14ac:dyDescent="0.35">
      <c r="A196" s="74">
        <f t="shared" si="2"/>
        <v>2021</v>
      </c>
      <c r="B196" s="74" t="s">
        <v>199</v>
      </c>
      <c r="C196" s="75" t="s">
        <v>62</v>
      </c>
      <c r="D196" s="76">
        <v>108.6</v>
      </c>
      <c r="E196" s="77">
        <v>4.34</v>
      </c>
      <c r="F196" s="77">
        <v>1.5429999999999999</v>
      </c>
      <c r="G196" s="77">
        <v>53.918999999999997</v>
      </c>
      <c r="H196" s="77">
        <v>37.965000000000003</v>
      </c>
      <c r="I196" s="77">
        <v>77</v>
      </c>
      <c r="J196" s="77">
        <v>100</v>
      </c>
      <c r="K196" s="77">
        <v>17.024000000000001</v>
      </c>
    </row>
    <row r="197" spans="1:11" ht="15" thickBot="1" x14ac:dyDescent="0.35">
      <c r="A197" s="74">
        <f t="shared" si="2"/>
        <v>2021</v>
      </c>
      <c r="B197" s="90" t="s">
        <v>199</v>
      </c>
      <c r="C197" s="79" t="s">
        <v>183</v>
      </c>
      <c r="D197" s="76">
        <v>105.4</v>
      </c>
      <c r="E197" s="77">
        <v>8.31</v>
      </c>
      <c r="F197" s="77">
        <v>1.1439999999999999</v>
      </c>
      <c r="G197" s="77">
        <v>51.036000000000001</v>
      </c>
      <c r="H197" s="77">
        <v>53.969000000000001</v>
      </c>
      <c r="I197" s="77">
        <v>67</v>
      </c>
      <c r="J197" s="77">
        <v>43.212000000000003</v>
      </c>
      <c r="K197" s="77">
        <v>123.574</v>
      </c>
    </row>
    <row r="198" spans="1:11" ht="15" thickBot="1" x14ac:dyDescent="0.35">
      <c r="A198" s="60">
        <v>2020</v>
      </c>
      <c r="B198" s="73" t="s">
        <v>196</v>
      </c>
      <c r="C198" s="73" t="s">
        <v>2</v>
      </c>
      <c r="D198" s="73">
        <v>0</v>
      </c>
      <c r="E198" s="73">
        <v>6.8860000000000001</v>
      </c>
      <c r="F198" s="73">
        <v>9.6000000000000002E-2</v>
      </c>
      <c r="G198" s="73">
        <v>6.8900000000000006</v>
      </c>
      <c r="H198" s="73">
        <v>10.005000000000001</v>
      </c>
      <c r="I198" s="73">
        <v>26</v>
      </c>
      <c r="J198" s="73">
        <v>0</v>
      </c>
      <c r="K198" s="73">
        <v>0</v>
      </c>
    </row>
    <row r="199" spans="1:11" ht="15" thickBot="1" x14ac:dyDescent="0.35">
      <c r="A199" s="60">
        <f>A198</f>
        <v>2020</v>
      </c>
      <c r="B199" s="73" t="s">
        <v>196</v>
      </c>
      <c r="C199" s="73" t="s">
        <v>14</v>
      </c>
      <c r="D199" s="73">
        <v>0</v>
      </c>
      <c r="E199" s="73">
        <v>2.2320000000000002</v>
      </c>
      <c r="F199" s="73">
        <v>3.3000000000000002E-2</v>
      </c>
      <c r="G199" s="73">
        <v>15.085000000000001</v>
      </c>
      <c r="H199" s="73">
        <v>13.943</v>
      </c>
      <c r="I199" s="73">
        <v>41</v>
      </c>
      <c r="J199" s="73">
        <v>0</v>
      </c>
      <c r="K199" s="73">
        <v>0</v>
      </c>
    </row>
    <row r="200" spans="1:11" ht="15" thickBot="1" x14ac:dyDescent="0.35">
      <c r="A200" s="60">
        <f>A199</f>
        <v>2020</v>
      </c>
      <c r="B200" s="73" t="s">
        <v>196</v>
      </c>
      <c r="C200" s="73" t="s">
        <v>28</v>
      </c>
      <c r="D200" s="73">
        <v>0</v>
      </c>
      <c r="E200" s="73">
        <v>18.193000000000001</v>
      </c>
      <c r="F200" s="73">
        <v>0.78100000000000003</v>
      </c>
      <c r="G200" s="73">
        <v>108</v>
      </c>
      <c r="H200" s="73">
        <v>55.634999999999998</v>
      </c>
      <c r="I200" s="73">
        <v>61</v>
      </c>
      <c r="J200" s="73">
        <v>55.258000000000003</v>
      </c>
      <c r="K200" s="73">
        <v>0</v>
      </c>
    </row>
    <row r="201" spans="1:11" ht="15" thickBot="1" x14ac:dyDescent="0.35">
      <c r="A201" s="60">
        <f t="shared" ref="A201:A264" si="3">A200</f>
        <v>2020</v>
      </c>
      <c r="B201" s="73" t="s">
        <v>196</v>
      </c>
      <c r="C201" s="73" t="s">
        <v>15</v>
      </c>
      <c r="D201" s="73">
        <v>0</v>
      </c>
      <c r="E201" s="73">
        <v>6.2640000000000002</v>
      </c>
      <c r="F201" s="73">
        <v>4.5999999999999999E-2</v>
      </c>
      <c r="G201" s="73">
        <v>8.9079999999999995</v>
      </c>
      <c r="H201" s="73">
        <v>24.903000000000002</v>
      </c>
      <c r="I201" s="73">
        <v>40</v>
      </c>
      <c r="J201" s="73">
        <v>0</v>
      </c>
      <c r="K201" s="73">
        <v>0</v>
      </c>
    </row>
    <row r="202" spans="1:11" ht="15" thickBot="1" x14ac:dyDescent="0.35">
      <c r="A202" s="60">
        <f t="shared" si="3"/>
        <v>2020</v>
      </c>
      <c r="B202" s="73" t="s">
        <v>196</v>
      </c>
      <c r="C202" s="73" t="s">
        <v>12</v>
      </c>
      <c r="D202" s="73">
        <v>0</v>
      </c>
      <c r="E202" s="73">
        <v>1.427</v>
      </c>
      <c r="F202" s="73">
        <v>2.3E-2</v>
      </c>
      <c r="G202" s="73">
        <v>13.779</v>
      </c>
      <c r="H202" s="73">
        <v>5.7889999999999997</v>
      </c>
      <c r="I202" s="73">
        <v>19</v>
      </c>
      <c r="J202" s="73">
        <v>0</v>
      </c>
      <c r="K202" s="73">
        <v>0</v>
      </c>
    </row>
    <row r="203" spans="1:11" ht="15" thickBot="1" x14ac:dyDescent="0.35">
      <c r="A203" s="60">
        <f t="shared" si="3"/>
        <v>2020</v>
      </c>
      <c r="B203" s="73" t="s">
        <v>196</v>
      </c>
      <c r="C203" s="73" t="s">
        <v>40</v>
      </c>
      <c r="D203" s="73">
        <v>0</v>
      </c>
      <c r="E203" s="73">
        <v>12.249000000000001</v>
      </c>
      <c r="F203" s="73">
        <v>0.28899999999999998</v>
      </c>
      <c r="G203" s="73">
        <v>231.85599999999999</v>
      </c>
      <c r="H203" s="73">
        <v>16.711000000000002</v>
      </c>
      <c r="I203" s="73">
        <v>58</v>
      </c>
      <c r="J203" s="73">
        <v>0</v>
      </c>
      <c r="K203" s="73">
        <v>0</v>
      </c>
    </row>
    <row r="204" spans="1:11" ht="15" thickBot="1" x14ac:dyDescent="0.35">
      <c r="A204" s="60">
        <f t="shared" si="3"/>
        <v>2020</v>
      </c>
      <c r="B204" s="73" t="s">
        <v>196</v>
      </c>
      <c r="C204" s="73" t="s">
        <v>35</v>
      </c>
      <c r="D204" s="73">
        <v>0</v>
      </c>
      <c r="E204" s="73">
        <v>3.38</v>
      </c>
      <c r="F204" s="73">
        <v>2.9000000000000001E-2</v>
      </c>
      <c r="G204" s="73">
        <v>7.2160000000000002</v>
      </c>
      <c r="H204" s="73">
        <v>10.901</v>
      </c>
      <c r="I204" s="73">
        <v>25</v>
      </c>
      <c r="J204" s="73">
        <v>0</v>
      </c>
      <c r="K204" s="73">
        <v>0</v>
      </c>
    </row>
    <row r="205" spans="1:11" ht="15" thickBot="1" x14ac:dyDescent="0.35">
      <c r="A205" s="60">
        <f t="shared" si="3"/>
        <v>2020</v>
      </c>
      <c r="B205" s="73" t="s">
        <v>196</v>
      </c>
      <c r="C205" s="73" t="s">
        <v>29</v>
      </c>
      <c r="D205" s="73">
        <v>0</v>
      </c>
      <c r="E205" s="73">
        <v>3.68</v>
      </c>
      <c r="F205" s="73">
        <v>1.8000000000000002E-2</v>
      </c>
      <c r="G205" s="73">
        <v>108.32000000000001</v>
      </c>
      <c r="H205" s="73">
        <v>197.75</v>
      </c>
      <c r="I205" s="73">
        <v>25</v>
      </c>
      <c r="J205" s="73">
        <v>0</v>
      </c>
      <c r="K205" s="73">
        <v>0</v>
      </c>
    </row>
    <row r="206" spans="1:11" ht="15" thickBot="1" x14ac:dyDescent="0.35">
      <c r="A206" s="60">
        <f t="shared" si="3"/>
        <v>2020</v>
      </c>
      <c r="B206" s="73" t="s">
        <v>196</v>
      </c>
      <c r="C206" s="73" t="s">
        <v>168</v>
      </c>
      <c r="D206" s="73">
        <v>0</v>
      </c>
      <c r="E206" s="73">
        <v>1.891</v>
      </c>
      <c r="F206" s="73">
        <v>1.0999999999999999E-2</v>
      </c>
      <c r="G206" s="73">
        <v>11.872</v>
      </c>
      <c r="H206" s="73">
        <v>23.987000000000002</v>
      </c>
      <c r="I206" s="73">
        <v>20</v>
      </c>
      <c r="J206" s="73">
        <v>0</v>
      </c>
      <c r="K206" s="73">
        <v>0</v>
      </c>
    </row>
    <row r="207" spans="1:11" ht="15" thickBot="1" x14ac:dyDescent="0.35">
      <c r="A207" s="60">
        <f t="shared" si="3"/>
        <v>2020</v>
      </c>
      <c r="B207" s="73" t="s">
        <v>196</v>
      </c>
      <c r="C207" s="73" t="s">
        <v>39</v>
      </c>
      <c r="D207" s="73">
        <v>0</v>
      </c>
      <c r="E207" s="73">
        <v>4.3360000000000003</v>
      </c>
      <c r="F207" s="73">
        <v>0</v>
      </c>
      <c r="G207" s="73">
        <v>0</v>
      </c>
      <c r="H207" s="73">
        <v>0</v>
      </c>
      <c r="I207" s="73">
        <v>25</v>
      </c>
      <c r="J207" s="73">
        <v>0</v>
      </c>
      <c r="K207" s="73">
        <v>0</v>
      </c>
    </row>
    <row r="208" spans="1:11" ht="15" thickBot="1" x14ac:dyDescent="0.35">
      <c r="A208" s="60">
        <f t="shared" si="3"/>
        <v>2020</v>
      </c>
      <c r="B208" s="73" t="s">
        <v>196</v>
      </c>
      <c r="C208" s="73" t="s">
        <v>36</v>
      </c>
      <c r="D208" s="73">
        <v>0</v>
      </c>
      <c r="E208" s="73">
        <v>4.2359999999999998</v>
      </c>
      <c r="F208" s="73">
        <v>0.05</v>
      </c>
      <c r="G208" s="73">
        <v>4.0449999999999999</v>
      </c>
      <c r="H208" s="73">
        <v>9.8569999999999993</v>
      </c>
      <c r="I208" s="73">
        <v>18</v>
      </c>
      <c r="J208" s="73">
        <v>0</v>
      </c>
      <c r="K208" s="73">
        <v>0</v>
      </c>
    </row>
    <row r="209" spans="1:11" ht="15" thickBot="1" x14ac:dyDescent="0.35">
      <c r="A209" s="60">
        <f t="shared" si="3"/>
        <v>2020</v>
      </c>
      <c r="B209" s="73" t="s">
        <v>196</v>
      </c>
      <c r="C209" s="73" t="s">
        <v>37</v>
      </c>
      <c r="D209" s="73">
        <v>0</v>
      </c>
      <c r="E209" s="73">
        <v>9.4719999999999995</v>
      </c>
      <c r="F209" s="73">
        <v>0.16300000000000001</v>
      </c>
      <c r="G209" s="73">
        <v>23.658999999999999</v>
      </c>
      <c r="H209" s="73">
        <v>7.82</v>
      </c>
      <c r="I209" s="73">
        <v>19</v>
      </c>
      <c r="J209" s="73">
        <v>0</v>
      </c>
      <c r="K209" s="73">
        <v>0</v>
      </c>
    </row>
    <row r="210" spans="1:11" ht="15" thickBot="1" x14ac:dyDescent="0.35">
      <c r="A210" s="60">
        <f t="shared" si="3"/>
        <v>2020</v>
      </c>
      <c r="B210" s="73" t="s">
        <v>196</v>
      </c>
      <c r="C210" s="73" t="s">
        <v>34</v>
      </c>
      <c r="D210" s="73">
        <v>0</v>
      </c>
      <c r="E210" s="73">
        <v>3.3170000000000002</v>
      </c>
      <c r="F210" s="73">
        <v>4.1000000000000002E-2</v>
      </c>
      <c r="G210" s="73">
        <v>5.7450000000000001</v>
      </c>
      <c r="H210" s="73">
        <v>4.2220000000000004</v>
      </c>
      <c r="I210" s="73">
        <v>35</v>
      </c>
      <c r="J210" s="73">
        <v>0</v>
      </c>
      <c r="K210" s="73">
        <v>0</v>
      </c>
    </row>
    <row r="211" spans="1:11" ht="15" thickBot="1" x14ac:dyDescent="0.35">
      <c r="A211" s="60">
        <f t="shared" si="3"/>
        <v>2020</v>
      </c>
      <c r="B211" s="73" t="s">
        <v>196</v>
      </c>
      <c r="C211" s="73" t="s">
        <v>46</v>
      </c>
      <c r="D211" s="73">
        <v>0</v>
      </c>
      <c r="E211" s="73">
        <v>10.295</v>
      </c>
      <c r="F211" s="73">
        <v>0.153</v>
      </c>
      <c r="G211" s="73">
        <v>147.22</v>
      </c>
      <c r="H211" s="73">
        <v>19.562000000000001</v>
      </c>
      <c r="I211" s="73">
        <v>30</v>
      </c>
      <c r="J211" s="73">
        <v>0</v>
      </c>
      <c r="K211" s="73">
        <v>0</v>
      </c>
    </row>
    <row r="212" spans="1:11" ht="15" thickBot="1" x14ac:dyDescent="0.35">
      <c r="A212" s="60">
        <f t="shared" si="3"/>
        <v>2020</v>
      </c>
      <c r="B212" s="73" t="s">
        <v>196</v>
      </c>
      <c r="C212" s="73" t="s">
        <v>68</v>
      </c>
      <c r="D212" s="73">
        <v>0</v>
      </c>
      <c r="E212" s="73">
        <v>6.4329999999999998</v>
      </c>
      <c r="F212" s="73">
        <v>0</v>
      </c>
      <c r="G212" s="73">
        <v>0</v>
      </c>
      <c r="H212" s="73">
        <v>0</v>
      </c>
      <c r="I212" s="73">
        <v>16</v>
      </c>
      <c r="J212" s="73">
        <v>0</v>
      </c>
      <c r="K212" s="73">
        <v>0</v>
      </c>
    </row>
    <row r="213" spans="1:11" ht="15" thickBot="1" x14ac:dyDescent="0.35">
      <c r="A213" s="60">
        <f t="shared" si="3"/>
        <v>2020</v>
      </c>
      <c r="B213" s="73" t="s">
        <v>196</v>
      </c>
      <c r="C213" s="73" t="s">
        <v>53</v>
      </c>
      <c r="D213" s="73">
        <v>0</v>
      </c>
      <c r="E213" s="73">
        <v>5.1440000000000001</v>
      </c>
      <c r="F213" s="73">
        <v>0.02</v>
      </c>
      <c r="G213" s="73">
        <v>37.991</v>
      </c>
      <c r="H213" s="73">
        <v>27.990000000000002</v>
      </c>
      <c r="I213" s="73">
        <v>23</v>
      </c>
      <c r="J213" s="73">
        <v>0</v>
      </c>
      <c r="K213" s="73">
        <v>0</v>
      </c>
    </row>
    <row r="214" spans="1:11" ht="15" thickBot="1" x14ac:dyDescent="0.35">
      <c r="A214" s="60">
        <f t="shared" si="3"/>
        <v>2020</v>
      </c>
      <c r="B214" s="73" t="s">
        <v>196</v>
      </c>
      <c r="C214" s="73" t="s">
        <v>165</v>
      </c>
      <c r="D214" s="73">
        <v>0</v>
      </c>
      <c r="E214" s="73">
        <v>22.083000000000002</v>
      </c>
      <c r="F214" s="73">
        <v>0.74199999999999999</v>
      </c>
      <c r="G214" s="73">
        <v>114.82600000000001</v>
      </c>
      <c r="H214" s="73">
        <v>27.175000000000001</v>
      </c>
      <c r="I214" s="73">
        <v>34</v>
      </c>
      <c r="J214" s="73">
        <v>0</v>
      </c>
      <c r="K214" s="73">
        <v>0</v>
      </c>
    </row>
    <row r="215" spans="1:11" ht="15" thickBot="1" x14ac:dyDescent="0.35">
      <c r="A215" s="60">
        <f t="shared" si="3"/>
        <v>2020</v>
      </c>
      <c r="B215" s="73" t="s">
        <v>196</v>
      </c>
      <c r="C215" s="73" t="s">
        <v>56</v>
      </c>
      <c r="D215" s="73">
        <v>0</v>
      </c>
      <c r="E215" s="73">
        <v>2.081</v>
      </c>
      <c r="F215" s="73">
        <v>2.7E-2</v>
      </c>
      <c r="G215" s="73">
        <v>0.46100000000000002</v>
      </c>
      <c r="H215" s="73">
        <v>2.8660000000000001</v>
      </c>
      <c r="I215" s="73">
        <v>37</v>
      </c>
      <c r="J215" s="73">
        <v>0</v>
      </c>
      <c r="K215" s="73">
        <v>0</v>
      </c>
    </row>
    <row r="216" spans="1:11" ht="15" thickBot="1" x14ac:dyDescent="0.35">
      <c r="A216" s="60">
        <f t="shared" si="3"/>
        <v>2020</v>
      </c>
      <c r="B216" s="73" t="s">
        <v>196</v>
      </c>
      <c r="C216" s="73" t="s">
        <v>61</v>
      </c>
      <c r="D216" s="73">
        <v>0</v>
      </c>
      <c r="E216" s="73">
        <v>20.004000000000001</v>
      </c>
      <c r="F216" s="73">
        <v>0.23400000000000001</v>
      </c>
      <c r="G216" s="73">
        <v>74.173000000000002</v>
      </c>
      <c r="H216" s="73">
        <v>7.19</v>
      </c>
      <c r="I216" s="73">
        <v>31</v>
      </c>
      <c r="J216" s="73">
        <v>0</v>
      </c>
      <c r="K216" s="73">
        <v>0</v>
      </c>
    </row>
    <row r="217" spans="1:11" ht="15" thickBot="1" x14ac:dyDescent="0.35">
      <c r="A217" s="60">
        <f t="shared" si="3"/>
        <v>2020</v>
      </c>
      <c r="B217" s="73" t="s">
        <v>196</v>
      </c>
      <c r="C217" s="73" t="s">
        <v>66</v>
      </c>
      <c r="D217" s="73">
        <v>0</v>
      </c>
      <c r="E217" s="73">
        <v>9.0560000000000009</v>
      </c>
      <c r="F217" s="73">
        <v>5.3999999999999999E-2</v>
      </c>
      <c r="G217" s="73">
        <v>62.492000000000004</v>
      </c>
      <c r="H217" s="73">
        <v>13.484</v>
      </c>
      <c r="I217" s="73">
        <v>37</v>
      </c>
      <c r="J217" s="73">
        <v>47.991</v>
      </c>
      <c r="K217" s="73">
        <v>0</v>
      </c>
    </row>
    <row r="218" spans="1:11" ht="15" thickBot="1" x14ac:dyDescent="0.35">
      <c r="A218" s="60">
        <f t="shared" si="3"/>
        <v>2020</v>
      </c>
      <c r="B218" s="73" t="s">
        <v>196</v>
      </c>
      <c r="C218" s="73" t="s">
        <v>64</v>
      </c>
      <c r="D218" s="73">
        <v>0</v>
      </c>
      <c r="E218" s="73">
        <v>4.3310000000000004</v>
      </c>
      <c r="F218" s="73">
        <v>4.8000000000000001E-2</v>
      </c>
      <c r="G218" s="73">
        <v>8.5519999999999996</v>
      </c>
      <c r="H218" s="73">
        <v>6.4649999999999999</v>
      </c>
      <c r="I218" s="73">
        <v>41</v>
      </c>
      <c r="J218" s="73">
        <v>49.492000000000004</v>
      </c>
      <c r="K218" s="73">
        <v>0</v>
      </c>
    </row>
    <row r="219" spans="1:11" ht="15" thickBot="1" x14ac:dyDescent="0.35">
      <c r="A219" s="60">
        <f t="shared" si="3"/>
        <v>2020</v>
      </c>
      <c r="B219" s="73" t="s">
        <v>196</v>
      </c>
      <c r="C219" s="73" t="s">
        <v>65</v>
      </c>
      <c r="D219" s="73">
        <v>0</v>
      </c>
      <c r="E219" s="73">
        <v>4.2960000000000003</v>
      </c>
      <c r="F219" s="73">
        <v>3.2000000000000001E-2</v>
      </c>
      <c r="G219" s="73">
        <v>16.647000000000002</v>
      </c>
      <c r="H219" s="73">
        <v>21.891000000000002</v>
      </c>
      <c r="I219" s="73">
        <v>29</v>
      </c>
      <c r="J219" s="73">
        <v>0</v>
      </c>
      <c r="K219" s="73">
        <v>0</v>
      </c>
    </row>
    <row r="220" spans="1:11" ht="15" thickBot="1" x14ac:dyDescent="0.35">
      <c r="A220" s="60">
        <f t="shared" si="3"/>
        <v>2020</v>
      </c>
      <c r="B220" s="73" t="s">
        <v>196</v>
      </c>
      <c r="C220" s="73" t="s">
        <v>67</v>
      </c>
      <c r="D220" s="73">
        <v>0</v>
      </c>
      <c r="E220" s="73">
        <v>2.4660000000000002</v>
      </c>
      <c r="F220" s="73">
        <v>0</v>
      </c>
      <c r="G220" s="73">
        <v>0</v>
      </c>
      <c r="H220" s="73">
        <v>0</v>
      </c>
      <c r="I220" s="73">
        <v>18</v>
      </c>
      <c r="J220" s="73">
        <v>0</v>
      </c>
      <c r="K220" s="73">
        <v>0</v>
      </c>
    </row>
    <row r="221" spans="1:11" ht="15" thickBot="1" x14ac:dyDescent="0.35">
      <c r="A221" s="60">
        <f t="shared" si="3"/>
        <v>2020</v>
      </c>
      <c r="B221" s="73" t="s">
        <v>196</v>
      </c>
      <c r="C221" s="73" t="s">
        <v>89</v>
      </c>
      <c r="D221" s="73">
        <v>0</v>
      </c>
      <c r="E221" s="73">
        <v>2.6419999999999999</v>
      </c>
      <c r="F221" s="73">
        <v>0.53900000000000003</v>
      </c>
      <c r="G221" s="73">
        <v>7.4020000000000001</v>
      </c>
      <c r="H221" s="73">
        <v>26.792999999999999</v>
      </c>
      <c r="I221" s="73">
        <v>28</v>
      </c>
      <c r="J221" s="73">
        <v>50.831000000000003</v>
      </c>
      <c r="K221" s="73">
        <v>0</v>
      </c>
    </row>
    <row r="222" spans="1:11" ht="15" thickBot="1" x14ac:dyDescent="0.35">
      <c r="A222" s="60">
        <f t="shared" si="3"/>
        <v>2020</v>
      </c>
      <c r="B222" s="73" t="s">
        <v>196</v>
      </c>
      <c r="C222" s="73" t="s">
        <v>103</v>
      </c>
      <c r="D222" s="73">
        <v>0</v>
      </c>
      <c r="E222" s="73">
        <v>23.405000000000001</v>
      </c>
      <c r="F222" s="73">
        <v>0.38100000000000001</v>
      </c>
      <c r="G222" s="73">
        <v>63.468000000000004</v>
      </c>
      <c r="H222" s="73">
        <v>21.542999999999999</v>
      </c>
      <c r="I222" s="73">
        <v>40</v>
      </c>
      <c r="J222" s="73">
        <v>0</v>
      </c>
      <c r="K222" s="73">
        <v>0</v>
      </c>
    </row>
    <row r="223" spans="1:11" ht="15" thickBot="1" x14ac:dyDescent="0.35">
      <c r="A223" s="60">
        <f t="shared" si="3"/>
        <v>2020</v>
      </c>
      <c r="B223" s="73" t="s">
        <v>196</v>
      </c>
      <c r="C223" s="73" t="s">
        <v>98</v>
      </c>
      <c r="D223" s="73">
        <v>0</v>
      </c>
      <c r="E223" s="73">
        <v>2.8140000000000001</v>
      </c>
      <c r="F223" s="73">
        <v>2.1999999999999999E-2</v>
      </c>
      <c r="G223" s="73">
        <v>23.138000000000002</v>
      </c>
      <c r="H223" s="73">
        <v>1.3960000000000001</v>
      </c>
      <c r="I223" s="73">
        <v>28</v>
      </c>
      <c r="J223" s="73">
        <v>48.956000000000003</v>
      </c>
      <c r="K223" s="73">
        <v>0</v>
      </c>
    </row>
    <row r="224" spans="1:11" ht="15" thickBot="1" x14ac:dyDescent="0.35">
      <c r="A224" s="60">
        <f t="shared" si="3"/>
        <v>2020</v>
      </c>
      <c r="B224" s="73" t="s">
        <v>196</v>
      </c>
      <c r="C224" s="73" t="s">
        <v>110</v>
      </c>
      <c r="D224" s="73">
        <v>0</v>
      </c>
      <c r="E224" s="73">
        <v>1.758</v>
      </c>
      <c r="F224" s="73">
        <v>0.04</v>
      </c>
      <c r="G224" s="73">
        <v>5.87</v>
      </c>
      <c r="H224" s="73">
        <v>6.6360000000000001</v>
      </c>
      <c r="I224" s="73">
        <v>24</v>
      </c>
      <c r="J224" s="73">
        <v>0</v>
      </c>
      <c r="K224" s="73">
        <v>0</v>
      </c>
    </row>
    <row r="225" spans="1:11" ht="15" thickBot="1" x14ac:dyDescent="0.35">
      <c r="A225" s="60">
        <f t="shared" si="3"/>
        <v>2020</v>
      </c>
      <c r="B225" s="73" t="s">
        <v>196</v>
      </c>
      <c r="C225" s="73" t="s">
        <v>123</v>
      </c>
      <c r="D225" s="73">
        <v>0</v>
      </c>
      <c r="E225" s="73">
        <v>5.6530000000000005</v>
      </c>
      <c r="F225" s="73">
        <v>0.115</v>
      </c>
      <c r="G225" s="73">
        <v>8.1950000000000003</v>
      </c>
      <c r="H225" s="73">
        <v>5.282</v>
      </c>
      <c r="I225" s="73">
        <v>31</v>
      </c>
      <c r="J225" s="73">
        <v>0</v>
      </c>
      <c r="K225" s="73">
        <v>0</v>
      </c>
    </row>
    <row r="226" spans="1:11" ht="15" thickBot="1" x14ac:dyDescent="0.35">
      <c r="A226" s="60">
        <f t="shared" si="3"/>
        <v>2020</v>
      </c>
      <c r="B226" s="73" t="s">
        <v>196</v>
      </c>
      <c r="C226" s="73" t="s">
        <v>115</v>
      </c>
      <c r="D226" s="73">
        <v>0</v>
      </c>
      <c r="E226" s="73">
        <v>7.2240000000000002</v>
      </c>
      <c r="F226" s="73">
        <v>3.4000000000000002E-2</v>
      </c>
      <c r="G226" s="73">
        <v>9.5009999999999994</v>
      </c>
      <c r="H226" s="73">
        <v>30.463000000000001</v>
      </c>
      <c r="I226" s="73">
        <v>29</v>
      </c>
      <c r="J226" s="73">
        <v>0</v>
      </c>
      <c r="K226" s="73">
        <v>0</v>
      </c>
    </row>
    <row r="227" spans="1:11" ht="15" thickBot="1" x14ac:dyDescent="0.35">
      <c r="A227" s="60">
        <f t="shared" si="3"/>
        <v>2020</v>
      </c>
      <c r="B227" s="73" t="s">
        <v>196</v>
      </c>
      <c r="C227" s="73" t="s">
        <v>121</v>
      </c>
      <c r="D227" s="73">
        <v>0</v>
      </c>
      <c r="E227" s="73">
        <v>9.548</v>
      </c>
      <c r="F227" s="73">
        <v>0.108</v>
      </c>
      <c r="G227" s="73">
        <v>33.018000000000001</v>
      </c>
      <c r="H227" s="73">
        <v>36.944000000000003</v>
      </c>
      <c r="I227" s="73">
        <v>28</v>
      </c>
      <c r="J227" s="73">
        <v>0</v>
      </c>
      <c r="K227" s="73">
        <v>0</v>
      </c>
    </row>
    <row r="228" spans="1:11" ht="15" thickBot="1" x14ac:dyDescent="0.35">
      <c r="A228" s="60">
        <f t="shared" si="3"/>
        <v>2020</v>
      </c>
      <c r="B228" s="73" t="s">
        <v>196</v>
      </c>
      <c r="C228" s="73" t="s">
        <v>122</v>
      </c>
      <c r="D228" s="73">
        <v>0</v>
      </c>
      <c r="E228" s="73">
        <v>6.6740000000000004</v>
      </c>
      <c r="F228" s="73">
        <v>3.3420000000000001</v>
      </c>
      <c r="G228" s="73">
        <v>225.41300000000001</v>
      </c>
      <c r="H228" s="73">
        <v>26.8</v>
      </c>
      <c r="I228" s="73">
        <v>52</v>
      </c>
      <c r="J228" s="73">
        <v>79.835000000000008</v>
      </c>
      <c r="K228" s="73">
        <v>0</v>
      </c>
    </row>
    <row r="229" spans="1:11" ht="15" thickBot="1" x14ac:dyDescent="0.35">
      <c r="A229" s="60">
        <f t="shared" si="3"/>
        <v>2020</v>
      </c>
      <c r="B229" s="73" t="s">
        <v>196</v>
      </c>
      <c r="C229" s="73" t="s">
        <v>120</v>
      </c>
      <c r="D229" s="73">
        <v>0</v>
      </c>
      <c r="E229" s="73">
        <v>3.2410000000000001</v>
      </c>
      <c r="F229" s="73">
        <v>2.4E-2</v>
      </c>
      <c r="G229" s="73">
        <v>5.7380000000000004</v>
      </c>
      <c r="H229" s="73">
        <v>6.5629999999999997</v>
      </c>
      <c r="I229" s="73">
        <v>26</v>
      </c>
      <c r="J229" s="73">
        <v>0</v>
      </c>
      <c r="K229" s="73">
        <v>0</v>
      </c>
    </row>
    <row r="230" spans="1:11" ht="15" thickBot="1" x14ac:dyDescent="0.35">
      <c r="A230" s="60">
        <f t="shared" si="3"/>
        <v>2020</v>
      </c>
      <c r="B230" s="73" t="s">
        <v>196</v>
      </c>
      <c r="C230" s="73" t="s">
        <v>125</v>
      </c>
      <c r="D230" s="73">
        <v>0</v>
      </c>
      <c r="E230" s="73">
        <v>20.273</v>
      </c>
      <c r="F230" s="73">
        <v>0.64600000000000002</v>
      </c>
      <c r="G230" s="73">
        <v>106.205</v>
      </c>
      <c r="H230" s="73">
        <v>42.564999999999998</v>
      </c>
      <c r="I230" s="73">
        <v>52</v>
      </c>
      <c r="J230" s="73">
        <v>0</v>
      </c>
      <c r="K230" s="73">
        <v>0</v>
      </c>
    </row>
    <row r="231" spans="1:11" ht="15" thickBot="1" x14ac:dyDescent="0.35">
      <c r="A231" s="60">
        <f t="shared" si="3"/>
        <v>2020</v>
      </c>
      <c r="B231" s="73" t="s">
        <v>196</v>
      </c>
      <c r="C231" s="73" t="s">
        <v>126</v>
      </c>
      <c r="D231" s="73">
        <v>0</v>
      </c>
      <c r="E231" s="73">
        <v>0.47500000000000003</v>
      </c>
      <c r="F231" s="73">
        <v>1.7000000000000001E-2</v>
      </c>
      <c r="G231" s="73">
        <v>7.61</v>
      </c>
      <c r="H231" s="73">
        <v>33.548999999999999</v>
      </c>
      <c r="I231" s="73">
        <v>32</v>
      </c>
      <c r="J231" s="73">
        <v>0</v>
      </c>
      <c r="K231" s="73">
        <v>0</v>
      </c>
    </row>
    <row r="232" spans="1:11" ht="15" thickBot="1" x14ac:dyDescent="0.35">
      <c r="A232" s="60">
        <f t="shared" si="3"/>
        <v>2020</v>
      </c>
      <c r="B232" s="73" t="s">
        <v>196</v>
      </c>
      <c r="C232" s="73" t="s">
        <v>127</v>
      </c>
      <c r="D232" s="73">
        <v>0</v>
      </c>
      <c r="E232" s="73">
        <v>8.0960000000000001</v>
      </c>
      <c r="F232" s="73">
        <v>4.3999999999999997E-2</v>
      </c>
      <c r="G232" s="73">
        <v>2.1590000000000003</v>
      </c>
      <c r="H232" s="73">
        <v>10.665000000000001</v>
      </c>
      <c r="I232" s="73">
        <v>26</v>
      </c>
      <c r="J232" s="73">
        <v>0</v>
      </c>
      <c r="K232" s="73">
        <v>0</v>
      </c>
    </row>
    <row r="233" spans="1:11" ht="15" thickBot="1" x14ac:dyDescent="0.35">
      <c r="A233" s="60">
        <f t="shared" si="3"/>
        <v>2020</v>
      </c>
      <c r="B233" s="73" t="s">
        <v>196</v>
      </c>
      <c r="C233" s="73" t="s">
        <v>148</v>
      </c>
      <c r="D233" s="73">
        <v>0</v>
      </c>
      <c r="E233" s="73">
        <v>1.03</v>
      </c>
      <c r="F233" s="73">
        <v>0.11</v>
      </c>
      <c r="G233" s="73">
        <v>13.250999999999999</v>
      </c>
      <c r="H233" s="73">
        <v>9.8490000000000002</v>
      </c>
      <c r="I233" s="73">
        <v>53</v>
      </c>
      <c r="J233" s="73">
        <v>0</v>
      </c>
      <c r="K233" s="73">
        <v>0</v>
      </c>
    </row>
    <row r="234" spans="1:11" ht="15" thickBot="1" x14ac:dyDescent="0.35">
      <c r="A234" s="60">
        <f t="shared" si="3"/>
        <v>2020</v>
      </c>
      <c r="B234" s="73" t="s">
        <v>196</v>
      </c>
      <c r="C234" s="73" t="s">
        <v>160</v>
      </c>
      <c r="D234" s="73">
        <v>0</v>
      </c>
      <c r="E234" s="73">
        <v>13.369</v>
      </c>
      <c r="F234" s="73">
        <v>0.32200000000000001</v>
      </c>
      <c r="G234" s="73">
        <v>489.34399999999999</v>
      </c>
      <c r="H234" s="73">
        <v>9.51</v>
      </c>
      <c r="I234" s="73">
        <v>46</v>
      </c>
      <c r="J234" s="73">
        <v>0</v>
      </c>
      <c r="K234" s="73">
        <v>0</v>
      </c>
    </row>
    <row r="235" spans="1:11" ht="15" thickBot="1" x14ac:dyDescent="0.35">
      <c r="A235" s="60">
        <f t="shared" si="3"/>
        <v>2020</v>
      </c>
      <c r="B235" s="73" t="s">
        <v>196</v>
      </c>
      <c r="C235" s="73" t="s">
        <v>151</v>
      </c>
      <c r="D235" s="73">
        <v>0</v>
      </c>
      <c r="E235" s="73">
        <v>6.6040000000000001</v>
      </c>
      <c r="F235" s="73">
        <v>6.2E-2</v>
      </c>
      <c r="G235" s="73">
        <v>13.173</v>
      </c>
      <c r="H235" s="73">
        <v>14.018000000000001</v>
      </c>
      <c r="I235" s="73">
        <v>45</v>
      </c>
      <c r="J235" s="73">
        <v>0</v>
      </c>
      <c r="K235" s="73">
        <v>0</v>
      </c>
    </row>
    <row r="236" spans="1:11" ht="15" thickBot="1" x14ac:dyDescent="0.35">
      <c r="A236" s="60">
        <f t="shared" si="3"/>
        <v>2020</v>
      </c>
      <c r="B236" s="73" t="s">
        <v>196</v>
      </c>
      <c r="C236" s="73" t="s">
        <v>166</v>
      </c>
      <c r="D236" s="73">
        <v>0</v>
      </c>
      <c r="E236" s="73">
        <v>0</v>
      </c>
      <c r="F236" s="73">
        <v>1.8129999999999999</v>
      </c>
      <c r="G236" s="73">
        <v>1155.809</v>
      </c>
      <c r="H236" s="73">
        <v>35.847999999999999</v>
      </c>
      <c r="I236" s="73">
        <v>66</v>
      </c>
      <c r="J236" s="73">
        <v>68.108000000000004</v>
      </c>
      <c r="K236" s="73">
        <v>0</v>
      </c>
    </row>
    <row r="237" spans="1:11" ht="15" thickBot="1" x14ac:dyDescent="0.35">
      <c r="A237" s="60">
        <f t="shared" si="3"/>
        <v>2020</v>
      </c>
      <c r="B237" s="73" t="s">
        <v>196</v>
      </c>
      <c r="C237" s="73" t="s">
        <v>154</v>
      </c>
      <c r="D237" s="73">
        <v>0</v>
      </c>
      <c r="E237" s="73">
        <v>4.4279999999999999</v>
      </c>
      <c r="F237" s="73">
        <v>2.1000000000000001E-2</v>
      </c>
      <c r="G237" s="73">
        <v>20.836000000000002</v>
      </c>
      <c r="H237" s="73">
        <v>11.968999999999999</v>
      </c>
      <c r="I237" s="73">
        <v>33</v>
      </c>
      <c r="J237" s="73">
        <v>0</v>
      </c>
      <c r="K237" s="73">
        <v>0</v>
      </c>
    </row>
    <row r="238" spans="1:11" ht="15" thickBot="1" x14ac:dyDescent="0.35">
      <c r="A238" s="60">
        <f t="shared" si="3"/>
        <v>2020</v>
      </c>
      <c r="B238" s="73" t="s">
        <v>196</v>
      </c>
      <c r="C238" s="73" t="s">
        <v>157</v>
      </c>
      <c r="D238" s="73">
        <v>0</v>
      </c>
      <c r="E238" s="73">
        <v>11.351000000000001</v>
      </c>
      <c r="F238" s="73">
        <v>3.0000000000000001E-3</v>
      </c>
      <c r="G238" s="73">
        <v>10.153</v>
      </c>
      <c r="H238" s="73">
        <v>30.774000000000001</v>
      </c>
      <c r="I238" s="73">
        <v>9</v>
      </c>
      <c r="J238" s="73">
        <v>0</v>
      </c>
      <c r="K238" s="73">
        <v>0</v>
      </c>
    </row>
    <row r="239" spans="1:11" ht="15" thickBot="1" x14ac:dyDescent="0.35">
      <c r="A239" s="60">
        <f t="shared" si="3"/>
        <v>2020</v>
      </c>
      <c r="B239" s="73" t="s">
        <v>196</v>
      </c>
      <c r="C239" s="73" t="s">
        <v>191</v>
      </c>
      <c r="D239" s="73">
        <v>0</v>
      </c>
      <c r="E239" s="73">
        <v>28.181000000000001</v>
      </c>
      <c r="F239" s="73">
        <v>0.30099999999999999</v>
      </c>
      <c r="G239" s="73">
        <v>43.091000000000001</v>
      </c>
      <c r="H239" s="73">
        <v>24.350999999999999</v>
      </c>
      <c r="I239" s="73">
        <v>44</v>
      </c>
      <c r="J239" s="73">
        <v>47.125</v>
      </c>
      <c r="K239" s="73">
        <v>0</v>
      </c>
    </row>
    <row r="240" spans="1:11" ht="15" thickBot="1" x14ac:dyDescent="0.35">
      <c r="A240" s="60">
        <f t="shared" si="3"/>
        <v>2020</v>
      </c>
      <c r="B240" s="73" t="s">
        <v>196</v>
      </c>
      <c r="C240" s="73" t="s">
        <v>159</v>
      </c>
      <c r="D240" s="73">
        <v>0</v>
      </c>
      <c r="E240" s="73">
        <v>12.244</v>
      </c>
      <c r="F240" s="73">
        <v>4.0000000000000001E-3</v>
      </c>
      <c r="G240" s="73">
        <v>0.20100000000000001</v>
      </c>
      <c r="H240" s="73">
        <v>49.996000000000002</v>
      </c>
      <c r="I240" s="73">
        <v>12</v>
      </c>
      <c r="J240" s="73">
        <v>0</v>
      </c>
      <c r="K240" s="73">
        <v>0</v>
      </c>
    </row>
    <row r="241" spans="1:11" ht="15" thickBot="1" x14ac:dyDescent="0.35">
      <c r="A241" s="60">
        <f t="shared" si="3"/>
        <v>2020</v>
      </c>
      <c r="B241" s="73" t="s">
        <v>196</v>
      </c>
      <c r="C241" s="73" t="s">
        <v>150</v>
      </c>
      <c r="D241" s="73">
        <v>0</v>
      </c>
      <c r="E241" s="73">
        <v>16.535</v>
      </c>
      <c r="F241" s="73">
        <v>1E-3</v>
      </c>
      <c r="G241" s="73">
        <v>4.9000000000000002E-2</v>
      </c>
      <c r="H241" s="73">
        <v>57.024000000000001</v>
      </c>
      <c r="I241" s="73">
        <v>16</v>
      </c>
      <c r="J241" s="73">
        <v>0</v>
      </c>
      <c r="K241" s="73">
        <v>0</v>
      </c>
    </row>
    <row r="242" spans="1:11" ht="15" thickBot="1" x14ac:dyDescent="0.35">
      <c r="A242" s="60">
        <f t="shared" si="3"/>
        <v>2020</v>
      </c>
      <c r="B242" s="73" t="s">
        <v>196</v>
      </c>
      <c r="C242" s="73" t="s">
        <v>179</v>
      </c>
      <c r="D242" s="73">
        <v>0</v>
      </c>
      <c r="E242" s="73">
        <v>1.98</v>
      </c>
      <c r="F242" s="73">
        <v>7.2000000000000008E-2</v>
      </c>
      <c r="G242" s="73">
        <v>2.835</v>
      </c>
      <c r="H242" s="73">
        <v>10.574</v>
      </c>
      <c r="I242" s="73">
        <v>37</v>
      </c>
      <c r="J242" s="73">
        <v>46.084000000000003</v>
      </c>
      <c r="K242" s="73">
        <v>0</v>
      </c>
    </row>
    <row r="243" spans="1:11" ht="15" thickBot="1" x14ac:dyDescent="0.35">
      <c r="A243" s="60">
        <f t="shared" si="3"/>
        <v>2020</v>
      </c>
      <c r="B243" s="73" t="s">
        <v>196</v>
      </c>
      <c r="C243" s="73" t="s">
        <v>169</v>
      </c>
      <c r="D243" s="73">
        <v>0</v>
      </c>
      <c r="E243" s="73">
        <v>2.0380000000000003</v>
      </c>
      <c r="F243" s="73">
        <v>3.4000000000000002E-2</v>
      </c>
      <c r="G243" s="73">
        <v>18.981000000000002</v>
      </c>
      <c r="H243" s="73">
        <v>9.870000000000001</v>
      </c>
      <c r="I243" s="73">
        <v>29</v>
      </c>
      <c r="J243" s="73">
        <v>0</v>
      </c>
      <c r="K243" s="73">
        <v>0</v>
      </c>
    </row>
    <row r="244" spans="1:11" ht="15" thickBot="1" x14ac:dyDescent="0.35">
      <c r="A244" s="60">
        <f t="shared" si="3"/>
        <v>2020</v>
      </c>
      <c r="B244" s="73" t="s">
        <v>196</v>
      </c>
      <c r="C244" s="73" t="s">
        <v>180</v>
      </c>
      <c r="D244" s="73">
        <v>0</v>
      </c>
      <c r="E244" s="73">
        <v>1.843</v>
      </c>
      <c r="F244" s="73">
        <v>6.8000000000000005E-2</v>
      </c>
      <c r="G244" s="73">
        <v>5.6360000000000001</v>
      </c>
      <c r="H244" s="73">
        <v>16.446999999999999</v>
      </c>
      <c r="I244" s="73">
        <v>28</v>
      </c>
      <c r="J244" s="73">
        <v>0</v>
      </c>
      <c r="K244" s="73">
        <v>0</v>
      </c>
    </row>
    <row r="245" spans="1:11" ht="15" thickBot="1" x14ac:dyDescent="0.35">
      <c r="A245" s="60">
        <f t="shared" si="3"/>
        <v>2020</v>
      </c>
      <c r="B245" s="73" t="s">
        <v>196</v>
      </c>
      <c r="C245" s="73" t="s">
        <v>192</v>
      </c>
      <c r="D245" s="73">
        <v>0</v>
      </c>
      <c r="E245" s="73">
        <v>11.425000000000001</v>
      </c>
      <c r="F245" s="73">
        <v>9.1999999999999998E-2</v>
      </c>
      <c r="G245" s="73">
        <v>11.579000000000001</v>
      </c>
      <c r="H245" s="73">
        <v>8.734</v>
      </c>
      <c r="I245" s="73">
        <v>34</v>
      </c>
      <c r="J245" s="73">
        <v>0</v>
      </c>
      <c r="K245" s="73">
        <v>0</v>
      </c>
    </row>
    <row r="246" spans="1:11" ht="15" thickBot="1" x14ac:dyDescent="0.35">
      <c r="A246" s="60">
        <f t="shared" si="3"/>
        <v>2020</v>
      </c>
      <c r="B246" s="73" t="s">
        <v>196</v>
      </c>
      <c r="C246" s="73" t="s">
        <v>193</v>
      </c>
      <c r="D246" s="73">
        <v>0</v>
      </c>
      <c r="E246" s="73">
        <v>4.9539999999999997</v>
      </c>
      <c r="F246" s="73">
        <v>4.4999999999999998E-2</v>
      </c>
      <c r="G246" s="73">
        <v>3.948</v>
      </c>
      <c r="H246" s="73">
        <v>5.6669999999999998</v>
      </c>
      <c r="I246" s="73">
        <v>24</v>
      </c>
      <c r="J246" s="73">
        <v>0</v>
      </c>
      <c r="K246" s="73">
        <v>0</v>
      </c>
    </row>
    <row r="247" spans="1:11" x14ac:dyDescent="0.3">
      <c r="A247" s="60">
        <f t="shared" si="3"/>
        <v>2020</v>
      </c>
      <c r="B247" s="60" t="s">
        <v>195</v>
      </c>
      <c r="C247" s="61" t="s">
        <v>1</v>
      </c>
      <c r="D247" s="61">
        <v>0</v>
      </c>
      <c r="E247" s="83">
        <v>11.118</v>
      </c>
      <c r="F247" s="83">
        <v>2.3E-2</v>
      </c>
      <c r="G247" s="83">
        <v>5.07</v>
      </c>
      <c r="H247" s="83">
        <v>9.09</v>
      </c>
      <c r="I247" s="83">
        <v>16</v>
      </c>
      <c r="J247" s="83">
        <v>0</v>
      </c>
      <c r="K247" s="83">
        <v>0</v>
      </c>
    </row>
    <row r="248" spans="1:11" x14ac:dyDescent="0.3">
      <c r="A248" s="60">
        <f t="shared" si="3"/>
        <v>2020</v>
      </c>
      <c r="B248" s="60" t="s">
        <v>195</v>
      </c>
      <c r="C248" s="61" t="s">
        <v>3</v>
      </c>
      <c r="D248" s="61">
        <v>0</v>
      </c>
      <c r="E248" s="83">
        <v>12.331</v>
      </c>
      <c r="F248" s="83">
        <v>0.221</v>
      </c>
      <c r="G248" s="83">
        <v>49.344000000000001</v>
      </c>
      <c r="H248" s="83">
        <v>16.962</v>
      </c>
      <c r="I248" s="83">
        <v>35</v>
      </c>
      <c r="J248" s="83">
        <v>0</v>
      </c>
      <c r="K248" s="83">
        <v>0</v>
      </c>
    </row>
    <row r="249" spans="1:11" x14ac:dyDescent="0.3">
      <c r="A249" s="60">
        <f t="shared" si="3"/>
        <v>2020</v>
      </c>
      <c r="B249" s="60" t="s">
        <v>195</v>
      </c>
      <c r="C249" s="61" t="s">
        <v>4</v>
      </c>
      <c r="D249" s="61">
        <v>0</v>
      </c>
      <c r="E249" s="83">
        <v>0</v>
      </c>
      <c r="F249" s="83">
        <v>1.486</v>
      </c>
      <c r="G249" s="83">
        <v>40.119999999999997</v>
      </c>
      <c r="H249" s="83">
        <v>22.494</v>
      </c>
      <c r="I249" s="83">
        <v>0</v>
      </c>
      <c r="J249" s="83">
        <v>69.049000000000007</v>
      </c>
      <c r="K249" s="83">
        <v>0</v>
      </c>
    </row>
    <row r="250" spans="1:11" x14ac:dyDescent="0.3">
      <c r="A250" s="60">
        <f t="shared" si="3"/>
        <v>2020</v>
      </c>
      <c r="B250" s="60" t="s">
        <v>195</v>
      </c>
      <c r="C250" s="61" t="s">
        <v>7</v>
      </c>
      <c r="D250" s="61">
        <v>0</v>
      </c>
      <c r="E250" s="83">
        <v>16.990000000000002</v>
      </c>
      <c r="F250" s="83">
        <v>0.13500000000000001</v>
      </c>
      <c r="G250" s="83">
        <v>41.29</v>
      </c>
      <c r="H250" s="83">
        <v>9.088000000000001</v>
      </c>
      <c r="I250" s="83">
        <v>42</v>
      </c>
      <c r="J250" s="83">
        <v>0</v>
      </c>
      <c r="K250" s="83">
        <v>0</v>
      </c>
    </row>
    <row r="251" spans="1:11" x14ac:dyDescent="0.3">
      <c r="A251" s="60">
        <f t="shared" si="3"/>
        <v>2020</v>
      </c>
      <c r="B251" s="60" t="s">
        <v>195</v>
      </c>
      <c r="C251" s="61" t="s">
        <v>11</v>
      </c>
      <c r="D251" s="61">
        <v>0</v>
      </c>
      <c r="E251" s="83">
        <v>5.5090000000000003</v>
      </c>
      <c r="F251" s="83">
        <v>8.8999999999999996E-2</v>
      </c>
      <c r="G251" s="83">
        <v>25.218</v>
      </c>
      <c r="H251" s="83">
        <v>15.14</v>
      </c>
      <c r="I251" s="83">
        <v>30</v>
      </c>
      <c r="J251" s="83">
        <v>0</v>
      </c>
      <c r="K251" s="83">
        <v>0</v>
      </c>
    </row>
    <row r="252" spans="1:11" x14ac:dyDescent="0.3">
      <c r="A252" s="60">
        <f t="shared" si="3"/>
        <v>2020</v>
      </c>
      <c r="B252" s="60" t="s">
        <v>195</v>
      </c>
      <c r="C252" s="61" t="s">
        <v>21</v>
      </c>
      <c r="D252" s="61">
        <v>0</v>
      </c>
      <c r="E252" s="83">
        <v>4.5949999999999998</v>
      </c>
      <c r="F252" s="83">
        <v>7.0000000000000001E-3</v>
      </c>
      <c r="G252" s="83">
        <v>0.70899999999999996</v>
      </c>
      <c r="H252" s="83">
        <v>0.53200000000000003</v>
      </c>
      <c r="I252" s="83">
        <v>45</v>
      </c>
      <c r="J252" s="83">
        <v>0</v>
      </c>
      <c r="K252" s="83">
        <v>0</v>
      </c>
    </row>
    <row r="253" spans="1:11" x14ac:dyDescent="0.3">
      <c r="A253" s="60">
        <f t="shared" si="3"/>
        <v>2020</v>
      </c>
      <c r="B253" s="60" t="s">
        <v>195</v>
      </c>
      <c r="C253" s="61" t="s">
        <v>20</v>
      </c>
      <c r="D253" s="61">
        <v>0</v>
      </c>
      <c r="E253" s="83">
        <v>18.425000000000001</v>
      </c>
      <c r="F253" s="83">
        <v>0.14100000000000001</v>
      </c>
      <c r="G253" s="83">
        <v>73.795000000000002</v>
      </c>
      <c r="H253" s="83">
        <v>16.997</v>
      </c>
      <c r="I253" s="83">
        <v>36</v>
      </c>
      <c r="J253" s="83">
        <v>0</v>
      </c>
      <c r="K253" s="83">
        <v>0</v>
      </c>
    </row>
    <row r="254" spans="1:11" x14ac:dyDescent="0.3">
      <c r="A254" s="60">
        <f t="shared" si="3"/>
        <v>2020</v>
      </c>
      <c r="B254" s="60" t="s">
        <v>195</v>
      </c>
      <c r="C254" s="61" t="s">
        <v>17</v>
      </c>
      <c r="D254" s="61">
        <v>0</v>
      </c>
      <c r="E254" s="83">
        <v>4.34</v>
      </c>
      <c r="F254" s="83">
        <v>0.434</v>
      </c>
      <c r="G254" s="83">
        <v>61.977000000000004</v>
      </c>
      <c r="H254" s="83">
        <v>24.935000000000002</v>
      </c>
      <c r="I254" s="83">
        <v>43</v>
      </c>
      <c r="J254" s="83">
        <v>55.569000000000003</v>
      </c>
      <c r="K254" s="83">
        <v>0</v>
      </c>
    </row>
    <row r="255" spans="1:11" x14ac:dyDescent="0.3">
      <c r="A255" s="60">
        <f t="shared" si="3"/>
        <v>2020</v>
      </c>
      <c r="B255" s="60" t="s">
        <v>195</v>
      </c>
      <c r="C255" s="61" t="s">
        <v>74</v>
      </c>
      <c r="D255" s="61">
        <v>0</v>
      </c>
      <c r="E255" s="83">
        <v>6.9350000000000005</v>
      </c>
      <c r="F255" s="83">
        <v>0.55100000000000005</v>
      </c>
      <c r="G255" s="83">
        <v>57.581000000000003</v>
      </c>
      <c r="H255" s="83">
        <v>20.495000000000001</v>
      </c>
      <c r="I255" s="83">
        <v>47</v>
      </c>
      <c r="J255" s="83">
        <v>54.533999999999999</v>
      </c>
      <c r="K255" s="83">
        <v>0</v>
      </c>
    </row>
    <row r="256" spans="1:11" x14ac:dyDescent="0.3">
      <c r="A256" s="60">
        <f t="shared" si="3"/>
        <v>2020</v>
      </c>
      <c r="B256" s="60" t="s">
        <v>195</v>
      </c>
      <c r="C256" s="61" t="s">
        <v>43</v>
      </c>
      <c r="D256" s="61">
        <v>0</v>
      </c>
      <c r="E256" s="83">
        <v>7.274</v>
      </c>
      <c r="F256" s="83">
        <v>1.3169999999999999</v>
      </c>
      <c r="G256" s="83">
        <v>193.09100000000001</v>
      </c>
      <c r="H256" s="83">
        <v>27.321999999999999</v>
      </c>
      <c r="I256" s="83">
        <v>58</v>
      </c>
      <c r="J256" s="83">
        <v>71.129000000000005</v>
      </c>
      <c r="K256" s="83">
        <v>0</v>
      </c>
    </row>
    <row r="257" spans="1:11" x14ac:dyDescent="0.3">
      <c r="A257" s="60">
        <f t="shared" si="3"/>
        <v>2020</v>
      </c>
      <c r="B257" s="60" t="s">
        <v>195</v>
      </c>
      <c r="C257" s="61" t="s">
        <v>63</v>
      </c>
      <c r="D257" s="61">
        <v>0</v>
      </c>
      <c r="E257" s="83">
        <v>14.398</v>
      </c>
      <c r="F257" s="83">
        <v>0.29899999999999999</v>
      </c>
      <c r="G257" s="83">
        <v>54.661000000000001</v>
      </c>
      <c r="H257" s="83">
        <v>12.952</v>
      </c>
      <c r="I257" s="83">
        <v>56</v>
      </c>
      <c r="J257" s="83">
        <v>0</v>
      </c>
      <c r="K257" s="83">
        <v>0</v>
      </c>
    </row>
    <row r="258" spans="1:11" x14ac:dyDescent="0.3">
      <c r="A258" s="60">
        <f t="shared" si="3"/>
        <v>2020</v>
      </c>
      <c r="B258" s="60" t="s">
        <v>195</v>
      </c>
      <c r="C258" s="61" t="s">
        <v>88</v>
      </c>
      <c r="D258" s="61">
        <v>0</v>
      </c>
      <c r="E258" s="83">
        <v>4.59</v>
      </c>
      <c r="F258" s="83">
        <v>0.26400000000000001</v>
      </c>
      <c r="G258" s="83">
        <v>100.348</v>
      </c>
      <c r="H258" s="83">
        <v>46.372</v>
      </c>
      <c r="I258" s="83">
        <v>34</v>
      </c>
      <c r="J258" s="83">
        <v>0</v>
      </c>
      <c r="K258" s="83">
        <v>0</v>
      </c>
    </row>
    <row r="259" spans="1:11" x14ac:dyDescent="0.3">
      <c r="A259" s="60">
        <f t="shared" si="3"/>
        <v>2020</v>
      </c>
      <c r="B259" s="60" t="s">
        <v>195</v>
      </c>
      <c r="C259" s="61" t="s">
        <v>90</v>
      </c>
      <c r="D259" s="61">
        <v>0</v>
      </c>
      <c r="E259" s="83">
        <v>6.33</v>
      </c>
      <c r="F259" s="83">
        <v>0.123</v>
      </c>
      <c r="G259" s="83">
        <v>67.304000000000002</v>
      </c>
      <c r="H259" s="83">
        <v>18.917000000000002</v>
      </c>
      <c r="I259" s="83">
        <v>30</v>
      </c>
      <c r="J259" s="83">
        <v>0</v>
      </c>
      <c r="K259" s="83">
        <v>0</v>
      </c>
    </row>
    <row r="260" spans="1:11" x14ac:dyDescent="0.3">
      <c r="A260" s="60">
        <f t="shared" si="3"/>
        <v>2020</v>
      </c>
      <c r="B260" s="60" t="s">
        <v>195</v>
      </c>
      <c r="C260" s="61" t="s">
        <v>101</v>
      </c>
      <c r="D260" s="61">
        <v>0</v>
      </c>
      <c r="E260" s="83">
        <v>0</v>
      </c>
      <c r="F260" s="83">
        <v>1.792</v>
      </c>
      <c r="G260" s="83">
        <v>85.692999999999998</v>
      </c>
      <c r="H260" s="83">
        <v>42.180999999999997</v>
      </c>
      <c r="I260" s="83">
        <v>0</v>
      </c>
      <c r="J260" s="83">
        <v>69.507999999999996</v>
      </c>
      <c r="K260" s="83">
        <v>0</v>
      </c>
    </row>
    <row r="261" spans="1:11" x14ac:dyDescent="0.3">
      <c r="A261" s="60">
        <f t="shared" si="3"/>
        <v>2020</v>
      </c>
      <c r="B261" s="60" t="s">
        <v>195</v>
      </c>
      <c r="C261" s="61" t="s">
        <v>116</v>
      </c>
      <c r="D261" s="61">
        <v>0</v>
      </c>
      <c r="E261" s="83">
        <v>3.4729999999999999</v>
      </c>
      <c r="F261" s="83">
        <v>1.4370000000000001</v>
      </c>
      <c r="G261" s="83">
        <v>555.76</v>
      </c>
      <c r="H261" s="83">
        <v>34.337000000000003</v>
      </c>
      <c r="I261" s="83">
        <v>54</v>
      </c>
      <c r="J261" s="83">
        <v>73.513999999999996</v>
      </c>
      <c r="K261" s="83">
        <v>0</v>
      </c>
    </row>
    <row r="262" spans="1:11" x14ac:dyDescent="0.3">
      <c r="A262" s="60">
        <f t="shared" si="3"/>
        <v>2020</v>
      </c>
      <c r="B262" s="60" t="s">
        <v>195</v>
      </c>
      <c r="C262" s="61" t="s">
        <v>109</v>
      </c>
      <c r="D262" s="61">
        <v>0</v>
      </c>
      <c r="E262" s="83">
        <v>5.4729999999999999</v>
      </c>
      <c r="F262" s="83">
        <v>1.0999999999999999E-2</v>
      </c>
      <c r="G262" s="83">
        <v>9.7119999999999997</v>
      </c>
      <c r="H262" s="83">
        <v>2.2000000000000002</v>
      </c>
      <c r="I262" s="83">
        <v>32</v>
      </c>
      <c r="J262" s="83">
        <v>0</v>
      </c>
      <c r="K262" s="83">
        <v>0</v>
      </c>
    </row>
    <row r="263" spans="1:11" x14ac:dyDescent="0.3">
      <c r="A263" s="60">
        <f t="shared" si="3"/>
        <v>2020</v>
      </c>
      <c r="B263" s="60" t="s">
        <v>195</v>
      </c>
      <c r="C263" s="61" t="s">
        <v>108</v>
      </c>
      <c r="D263" s="61">
        <v>0</v>
      </c>
      <c r="E263" s="83">
        <v>0</v>
      </c>
      <c r="F263" s="83">
        <v>2.032</v>
      </c>
      <c r="G263" s="83">
        <v>109.494</v>
      </c>
      <c r="H263" s="83">
        <v>47.972000000000001</v>
      </c>
      <c r="I263" s="83">
        <v>0</v>
      </c>
      <c r="J263" s="83">
        <v>67.558000000000007</v>
      </c>
      <c r="K263" s="83">
        <v>0</v>
      </c>
    </row>
    <row r="264" spans="1:11" x14ac:dyDescent="0.3">
      <c r="A264" s="60">
        <f t="shared" si="3"/>
        <v>2020</v>
      </c>
      <c r="B264" s="60" t="s">
        <v>195</v>
      </c>
      <c r="C264" s="61" t="s">
        <v>118</v>
      </c>
      <c r="D264" s="61">
        <v>0</v>
      </c>
      <c r="E264" s="83">
        <v>14.883000000000001</v>
      </c>
      <c r="F264" s="83">
        <v>1.522</v>
      </c>
      <c r="G264" s="83">
        <v>43.151000000000003</v>
      </c>
      <c r="H264" s="83">
        <v>30.753</v>
      </c>
      <c r="I264" s="83">
        <v>45</v>
      </c>
      <c r="J264" s="83">
        <v>0</v>
      </c>
      <c r="K264" s="83">
        <v>0</v>
      </c>
    </row>
    <row r="265" spans="1:11" x14ac:dyDescent="0.3">
      <c r="A265" s="60">
        <f t="shared" ref="A265:A328" si="4">A264</f>
        <v>2020</v>
      </c>
      <c r="B265" s="60" t="s">
        <v>195</v>
      </c>
      <c r="C265" s="61" t="s">
        <v>114</v>
      </c>
      <c r="D265" s="61">
        <v>0</v>
      </c>
      <c r="E265" s="83">
        <v>17.759</v>
      </c>
      <c r="F265" s="83">
        <v>0.20100000000000001</v>
      </c>
      <c r="G265" s="83">
        <v>144.55000000000001</v>
      </c>
      <c r="H265" s="83">
        <v>17.05</v>
      </c>
      <c r="I265" s="83">
        <v>35</v>
      </c>
      <c r="J265" s="83">
        <v>0</v>
      </c>
      <c r="K265" s="83">
        <v>0</v>
      </c>
    </row>
    <row r="266" spans="1:11" x14ac:dyDescent="0.3">
      <c r="A266" s="60">
        <f t="shared" si="4"/>
        <v>2020</v>
      </c>
      <c r="B266" s="60" t="s">
        <v>195</v>
      </c>
      <c r="C266" s="61" t="s">
        <v>146</v>
      </c>
      <c r="D266" s="61">
        <v>0</v>
      </c>
      <c r="E266" s="83">
        <v>3.976</v>
      </c>
      <c r="F266" s="83">
        <v>0.24199999999999999</v>
      </c>
      <c r="G266" s="83">
        <v>29.400000000000002</v>
      </c>
      <c r="H266" s="83">
        <v>41.314999999999998</v>
      </c>
      <c r="I266" s="83">
        <v>44</v>
      </c>
      <c r="J266" s="83">
        <v>55.606000000000002</v>
      </c>
      <c r="K266" s="83">
        <v>0</v>
      </c>
    </row>
    <row r="267" spans="1:11" x14ac:dyDescent="0.3">
      <c r="A267" s="60">
        <f t="shared" si="4"/>
        <v>2020</v>
      </c>
      <c r="B267" s="60" t="s">
        <v>195</v>
      </c>
      <c r="C267" s="61" t="s">
        <v>147</v>
      </c>
      <c r="D267" s="61">
        <v>0</v>
      </c>
      <c r="E267" s="83">
        <v>4.585</v>
      </c>
      <c r="F267" s="83">
        <v>0.373</v>
      </c>
      <c r="G267" s="83">
        <v>33.155999999999999</v>
      </c>
      <c r="H267" s="83">
        <v>27.161999999999999</v>
      </c>
      <c r="I267" s="83">
        <v>28</v>
      </c>
      <c r="J267" s="83">
        <v>0</v>
      </c>
      <c r="K267" s="83">
        <v>0</v>
      </c>
    </row>
    <row r="268" spans="1:11" x14ac:dyDescent="0.3">
      <c r="A268" s="60">
        <f t="shared" si="4"/>
        <v>2020</v>
      </c>
      <c r="B268" s="60" t="s">
        <v>195</v>
      </c>
      <c r="C268" s="61" t="s">
        <v>156</v>
      </c>
      <c r="D268" s="61">
        <v>0</v>
      </c>
      <c r="E268" s="83">
        <v>0</v>
      </c>
      <c r="F268" s="83">
        <v>9.9779999999999998</v>
      </c>
      <c r="G268" s="83">
        <v>251.15100000000001</v>
      </c>
      <c r="H268" s="83">
        <v>148.11600000000001</v>
      </c>
      <c r="I268" s="83">
        <v>0</v>
      </c>
      <c r="J268" s="83">
        <v>61.512</v>
      </c>
      <c r="K268" s="83">
        <v>0</v>
      </c>
    </row>
    <row r="269" spans="1:11" x14ac:dyDescent="0.3">
      <c r="A269" s="60">
        <f t="shared" si="4"/>
        <v>2020</v>
      </c>
      <c r="B269" s="60" t="s">
        <v>195</v>
      </c>
      <c r="C269" s="61" t="s">
        <v>158</v>
      </c>
      <c r="D269" s="61">
        <v>0</v>
      </c>
      <c r="E269" s="83">
        <v>12.686</v>
      </c>
      <c r="F269" s="83">
        <v>0.53900000000000003</v>
      </c>
      <c r="G269" s="83">
        <v>15.245000000000001</v>
      </c>
      <c r="H269" s="83">
        <v>21.577000000000002</v>
      </c>
      <c r="I269" s="83">
        <v>39</v>
      </c>
      <c r="J269" s="83">
        <v>0</v>
      </c>
      <c r="K269" s="83">
        <v>0</v>
      </c>
    </row>
    <row r="270" spans="1:11" x14ac:dyDescent="0.3">
      <c r="A270" s="60">
        <f t="shared" si="4"/>
        <v>2020</v>
      </c>
      <c r="B270" s="60" t="s">
        <v>195</v>
      </c>
      <c r="C270" s="61" t="s">
        <v>171</v>
      </c>
      <c r="D270" s="61">
        <v>0</v>
      </c>
      <c r="E270" s="83">
        <v>11.016999999999999</v>
      </c>
      <c r="F270" s="83">
        <v>7.8E-2</v>
      </c>
      <c r="G270" s="83">
        <v>17.154</v>
      </c>
      <c r="H270" s="83">
        <v>9.34</v>
      </c>
      <c r="I270" s="83">
        <v>25</v>
      </c>
      <c r="J270" s="83">
        <v>0</v>
      </c>
      <c r="K270" s="83">
        <v>0</v>
      </c>
    </row>
    <row r="271" spans="1:11" x14ac:dyDescent="0.3">
      <c r="A271" s="60">
        <f t="shared" si="4"/>
        <v>2020</v>
      </c>
      <c r="B271" s="60" t="s">
        <v>195</v>
      </c>
      <c r="C271" s="61" t="s">
        <v>172</v>
      </c>
      <c r="D271" s="61">
        <v>0</v>
      </c>
      <c r="E271" s="83">
        <v>3.9130000000000003</v>
      </c>
      <c r="F271" s="83">
        <v>0.40300000000000002</v>
      </c>
      <c r="G271" s="83">
        <v>29.583000000000002</v>
      </c>
      <c r="H271" s="83">
        <v>30.058</v>
      </c>
      <c r="I271" s="83">
        <v>19</v>
      </c>
      <c r="J271" s="83">
        <v>0</v>
      </c>
      <c r="K271" s="83">
        <v>0</v>
      </c>
    </row>
    <row r="272" spans="1:11" x14ac:dyDescent="0.3">
      <c r="A272" s="60">
        <f t="shared" si="4"/>
        <v>2020</v>
      </c>
      <c r="B272" s="60" t="s">
        <v>195</v>
      </c>
      <c r="C272" s="61" t="s">
        <v>181</v>
      </c>
      <c r="D272" s="61">
        <v>0</v>
      </c>
      <c r="E272" s="83">
        <v>8.8819999999999997</v>
      </c>
      <c r="F272" s="83">
        <v>0.17100000000000001</v>
      </c>
      <c r="G272" s="83">
        <v>32.347999999999999</v>
      </c>
      <c r="H272" s="83">
        <v>23.483000000000001</v>
      </c>
      <c r="I272" s="83">
        <v>30</v>
      </c>
      <c r="J272" s="83">
        <v>0</v>
      </c>
      <c r="K272" s="83">
        <v>0</v>
      </c>
    </row>
    <row r="273" spans="1:11" ht="15" thickBot="1" x14ac:dyDescent="0.35">
      <c r="A273" s="60">
        <f t="shared" si="4"/>
        <v>2020</v>
      </c>
      <c r="B273" s="60" t="s">
        <v>195</v>
      </c>
      <c r="C273" s="61" t="s">
        <v>184</v>
      </c>
      <c r="D273" s="61">
        <v>0</v>
      </c>
      <c r="E273" s="83">
        <v>5.9169999999999998</v>
      </c>
      <c r="F273" s="83">
        <v>6.2E-2</v>
      </c>
      <c r="G273" s="83">
        <v>23.579000000000001</v>
      </c>
      <c r="H273" s="83">
        <v>20.308</v>
      </c>
      <c r="I273" s="83">
        <v>25</v>
      </c>
      <c r="J273" s="83">
        <v>0</v>
      </c>
      <c r="K273" s="83">
        <v>0</v>
      </c>
    </row>
    <row r="274" spans="1:11" ht="15" thickBot="1" x14ac:dyDescent="0.35">
      <c r="A274" s="60">
        <f t="shared" si="4"/>
        <v>2020</v>
      </c>
      <c r="B274" s="73" t="s">
        <v>200</v>
      </c>
      <c r="C274" s="73" t="s">
        <v>16</v>
      </c>
      <c r="D274" s="73">
        <v>0</v>
      </c>
      <c r="E274" s="73">
        <v>4.1900000000000004</v>
      </c>
      <c r="F274" s="73">
        <v>4.5999999999999999E-2</v>
      </c>
      <c r="G274" s="73">
        <v>1.651</v>
      </c>
      <c r="H274" s="73">
        <v>8.5050000000000008</v>
      </c>
      <c r="I274" s="73">
        <v>26</v>
      </c>
      <c r="J274" s="73">
        <v>0</v>
      </c>
      <c r="K274" s="73">
        <v>0</v>
      </c>
    </row>
    <row r="275" spans="1:11" ht="15" thickBot="1" x14ac:dyDescent="0.35">
      <c r="A275" s="60">
        <f t="shared" si="4"/>
        <v>2020</v>
      </c>
      <c r="B275" s="73" t="s">
        <v>200</v>
      </c>
      <c r="C275" s="73" t="s">
        <v>27</v>
      </c>
      <c r="D275" s="73">
        <v>0</v>
      </c>
      <c r="E275" s="73">
        <v>2.3420000000000001</v>
      </c>
      <c r="F275" s="73">
        <v>0.47500000000000003</v>
      </c>
      <c r="G275" s="73">
        <v>149.511</v>
      </c>
      <c r="H275" s="73">
        <v>14.331</v>
      </c>
      <c r="I275" s="73">
        <v>68</v>
      </c>
      <c r="J275" s="73">
        <v>0</v>
      </c>
      <c r="K275" s="73">
        <v>0</v>
      </c>
    </row>
    <row r="276" spans="1:11" ht="15" thickBot="1" x14ac:dyDescent="0.35">
      <c r="A276" s="60">
        <f t="shared" si="4"/>
        <v>2020</v>
      </c>
      <c r="B276" s="73" t="s">
        <v>200</v>
      </c>
      <c r="C276" s="73" t="s">
        <v>26</v>
      </c>
      <c r="D276" s="73">
        <v>0</v>
      </c>
      <c r="E276" s="73">
        <v>9.1170000000000009</v>
      </c>
      <c r="F276" s="73">
        <v>1.3029999999999999</v>
      </c>
      <c r="G276" s="73">
        <v>242.54400000000001</v>
      </c>
      <c r="H276" s="73">
        <v>23.184000000000001</v>
      </c>
      <c r="I276" s="73">
        <v>60</v>
      </c>
      <c r="J276" s="73">
        <v>0</v>
      </c>
      <c r="K276" s="73">
        <v>0</v>
      </c>
    </row>
    <row r="277" spans="1:11" ht="15" thickBot="1" x14ac:dyDescent="0.35">
      <c r="A277" s="60">
        <f t="shared" si="4"/>
        <v>2020</v>
      </c>
      <c r="B277" s="73" t="s">
        <v>200</v>
      </c>
      <c r="C277" s="73" t="s">
        <v>91</v>
      </c>
      <c r="D277" s="73">
        <v>0</v>
      </c>
      <c r="E277" s="73">
        <v>0.67700000000000005</v>
      </c>
      <c r="F277" s="73">
        <v>7.6999999999999999E-2</v>
      </c>
      <c r="G277" s="73">
        <v>10.97</v>
      </c>
      <c r="H277" s="73">
        <v>11.918000000000001</v>
      </c>
      <c r="I277" s="73">
        <v>20</v>
      </c>
      <c r="J277" s="73">
        <v>0</v>
      </c>
      <c r="K277" s="73">
        <v>0</v>
      </c>
    </row>
    <row r="278" spans="1:11" ht="15" thickBot="1" x14ac:dyDescent="0.35">
      <c r="A278" s="60">
        <f t="shared" si="4"/>
        <v>2020</v>
      </c>
      <c r="B278" s="73" t="s">
        <v>200</v>
      </c>
      <c r="C278" s="73" t="s">
        <v>33</v>
      </c>
      <c r="D278" s="73">
        <v>0</v>
      </c>
      <c r="E278" s="73">
        <v>4.32</v>
      </c>
      <c r="F278" s="73">
        <v>8.4000000000000005E-2</v>
      </c>
      <c r="G278" s="73">
        <v>30.02</v>
      </c>
      <c r="H278" s="73">
        <v>23.121000000000002</v>
      </c>
      <c r="I278" s="73">
        <v>41</v>
      </c>
      <c r="J278" s="73">
        <v>58.301000000000002</v>
      </c>
      <c r="K278" s="73">
        <v>0</v>
      </c>
    </row>
    <row r="279" spans="1:11" ht="15" thickBot="1" x14ac:dyDescent="0.35">
      <c r="A279" s="60">
        <f t="shared" si="4"/>
        <v>2020</v>
      </c>
      <c r="B279" s="73" t="s">
        <v>200</v>
      </c>
      <c r="C279" s="73" t="s">
        <v>78</v>
      </c>
      <c r="D279" s="73">
        <v>0</v>
      </c>
      <c r="E279" s="73">
        <v>5.3550000000000004</v>
      </c>
      <c r="F279" s="73">
        <v>0.11700000000000001</v>
      </c>
      <c r="G279" s="73">
        <v>7.0490000000000004</v>
      </c>
      <c r="H279" s="73">
        <v>13.162000000000001</v>
      </c>
      <c r="I279" s="73">
        <v>41</v>
      </c>
      <c r="J279" s="73">
        <v>0</v>
      </c>
      <c r="K279" s="73">
        <v>0</v>
      </c>
    </row>
    <row r="280" spans="1:11" ht="15" thickBot="1" x14ac:dyDescent="0.35">
      <c r="A280" s="60">
        <f t="shared" si="4"/>
        <v>2020</v>
      </c>
      <c r="B280" s="73" t="s">
        <v>200</v>
      </c>
      <c r="C280" s="73" t="s">
        <v>77</v>
      </c>
      <c r="D280" s="73">
        <v>0</v>
      </c>
      <c r="E280" s="73">
        <v>4.6870000000000003</v>
      </c>
      <c r="F280" s="73">
        <v>0.14200000000000002</v>
      </c>
      <c r="G280" s="73">
        <v>10.846</v>
      </c>
      <c r="H280" s="73">
        <v>14.133000000000001</v>
      </c>
      <c r="I280" s="73">
        <v>40</v>
      </c>
      <c r="J280" s="73">
        <v>0</v>
      </c>
      <c r="K280" s="73">
        <v>0</v>
      </c>
    </row>
    <row r="281" spans="1:11" ht="15" thickBot="1" x14ac:dyDescent="0.35">
      <c r="A281" s="60">
        <f t="shared" si="4"/>
        <v>2020</v>
      </c>
      <c r="B281" s="73" t="s">
        <v>200</v>
      </c>
      <c r="C281" s="73" t="s">
        <v>142</v>
      </c>
      <c r="D281" s="73">
        <v>0</v>
      </c>
      <c r="E281" s="73">
        <v>2.74</v>
      </c>
      <c r="F281" s="73">
        <v>1.7000000000000001E-2</v>
      </c>
      <c r="G281" s="73">
        <v>24.536999999999999</v>
      </c>
      <c r="H281" s="73">
        <v>5.4889999999999999</v>
      </c>
      <c r="I281" s="73">
        <v>17</v>
      </c>
      <c r="J281" s="73">
        <v>0</v>
      </c>
      <c r="K281" s="73">
        <v>0</v>
      </c>
    </row>
    <row r="282" spans="1:11" ht="15" thickBot="1" x14ac:dyDescent="0.35">
      <c r="A282" s="60">
        <f t="shared" si="4"/>
        <v>2020</v>
      </c>
      <c r="B282" s="73" t="s">
        <v>200</v>
      </c>
      <c r="C282" s="73" t="s">
        <v>96</v>
      </c>
      <c r="D282" s="73">
        <v>0</v>
      </c>
      <c r="E282" s="73">
        <v>0.626</v>
      </c>
      <c r="F282" s="73">
        <v>4.8000000000000001E-2</v>
      </c>
      <c r="G282" s="73">
        <v>18.675000000000001</v>
      </c>
      <c r="H282" s="73">
        <v>7.6290000000000004</v>
      </c>
      <c r="I282" s="73">
        <v>29</v>
      </c>
      <c r="J282" s="73">
        <v>0</v>
      </c>
      <c r="K282" s="73">
        <v>0</v>
      </c>
    </row>
    <row r="283" spans="1:11" ht="15" thickBot="1" x14ac:dyDescent="0.35">
      <c r="A283" s="60">
        <f t="shared" si="4"/>
        <v>2020</v>
      </c>
      <c r="B283" s="73" t="s">
        <v>200</v>
      </c>
      <c r="C283" s="73" t="s">
        <v>124</v>
      </c>
      <c r="D283" s="73">
        <v>0</v>
      </c>
      <c r="E283" s="73">
        <v>3.3240000000000003</v>
      </c>
      <c r="F283" s="73">
        <v>0.98199999999999998</v>
      </c>
      <c r="G283" s="73">
        <v>37.478000000000002</v>
      </c>
      <c r="H283" s="73">
        <v>28.094999999999999</v>
      </c>
      <c r="I283" s="73">
        <v>53</v>
      </c>
      <c r="J283" s="73">
        <v>0</v>
      </c>
      <c r="K283" s="73">
        <v>0</v>
      </c>
    </row>
    <row r="284" spans="1:11" ht="15" thickBot="1" x14ac:dyDescent="0.35">
      <c r="A284" s="60">
        <f t="shared" si="4"/>
        <v>2020</v>
      </c>
      <c r="B284" s="73" t="s">
        <v>200</v>
      </c>
      <c r="C284" s="73" t="s">
        <v>111</v>
      </c>
      <c r="D284" s="73">
        <v>0</v>
      </c>
      <c r="E284" s="73">
        <v>6.1379999999999999</v>
      </c>
      <c r="F284" s="73">
        <v>1.119</v>
      </c>
      <c r="G284" s="73">
        <v>285.79599999999999</v>
      </c>
      <c r="H284" s="73">
        <v>11.696</v>
      </c>
      <c r="I284" s="73">
        <v>29</v>
      </c>
      <c r="J284" s="73">
        <v>0</v>
      </c>
      <c r="K284" s="73">
        <v>0</v>
      </c>
    </row>
    <row r="285" spans="1:11" ht="15" thickBot="1" x14ac:dyDescent="0.35">
      <c r="A285" s="60">
        <f t="shared" si="4"/>
        <v>2020</v>
      </c>
      <c r="B285" s="73" t="s">
        <v>200</v>
      </c>
      <c r="C285" s="73" t="s">
        <v>119</v>
      </c>
      <c r="D285" s="73">
        <v>0</v>
      </c>
      <c r="E285" s="73">
        <v>6.0110000000000001</v>
      </c>
      <c r="F285" s="73">
        <v>0.247</v>
      </c>
      <c r="G285" s="73">
        <v>59.085999999999999</v>
      </c>
      <c r="H285" s="73">
        <v>78.853999999999999</v>
      </c>
      <c r="I285" s="73">
        <v>35</v>
      </c>
      <c r="J285" s="73">
        <v>0</v>
      </c>
      <c r="K285" s="73">
        <v>0</v>
      </c>
    </row>
    <row r="286" spans="1:11" ht="15" thickBot="1" x14ac:dyDescent="0.35">
      <c r="A286" s="60">
        <f t="shared" si="4"/>
        <v>2020</v>
      </c>
      <c r="B286" s="73" t="s">
        <v>200</v>
      </c>
      <c r="C286" s="73" t="s">
        <v>117</v>
      </c>
      <c r="D286" s="73">
        <v>0</v>
      </c>
      <c r="E286" s="73">
        <v>1.577</v>
      </c>
      <c r="F286" s="73">
        <v>0</v>
      </c>
      <c r="G286" s="73">
        <v>3.24</v>
      </c>
      <c r="H286" s="73">
        <v>9.3070000000000004</v>
      </c>
      <c r="I286" s="73">
        <v>29</v>
      </c>
      <c r="J286" s="73">
        <v>0</v>
      </c>
      <c r="K286" s="73">
        <v>0</v>
      </c>
    </row>
    <row r="287" spans="1:11" ht="15" thickBot="1" x14ac:dyDescent="0.35">
      <c r="A287" s="60">
        <f t="shared" si="4"/>
        <v>2020</v>
      </c>
      <c r="B287" s="73" t="s">
        <v>200</v>
      </c>
      <c r="C287" s="73" t="s">
        <v>131</v>
      </c>
      <c r="D287" s="73">
        <v>0</v>
      </c>
      <c r="E287" s="73">
        <v>1.407</v>
      </c>
      <c r="F287" s="73">
        <v>8.2000000000000003E-2</v>
      </c>
      <c r="G287" s="73">
        <v>5.3870000000000005</v>
      </c>
      <c r="H287" s="73">
        <v>10.021000000000001</v>
      </c>
      <c r="I287" s="73">
        <v>34</v>
      </c>
      <c r="J287" s="73">
        <v>0</v>
      </c>
      <c r="K287" s="73">
        <v>0</v>
      </c>
    </row>
    <row r="288" spans="1:11" ht="15" thickBot="1" x14ac:dyDescent="0.35">
      <c r="A288" s="60">
        <f t="shared" si="4"/>
        <v>2020</v>
      </c>
      <c r="B288" s="73" t="s">
        <v>200</v>
      </c>
      <c r="C288" s="73" t="s">
        <v>135</v>
      </c>
      <c r="D288" s="73">
        <v>0</v>
      </c>
      <c r="E288" s="73">
        <v>4.4530000000000003</v>
      </c>
      <c r="F288" s="73">
        <v>2.3E-2</v>
      </c>
      <c r="G288" s="73">
        <v>5.4630000000000001</v>
      </c>
      <c r="H288" s="73">
        <v>15.112</v>
      </c>
      <c r="I288" s="73">
        <v>32</v>
      </c>
      <c r="J288" s="73">
        <v>0</v>
      </c>
      <c r="K288" s="73">
        <v>0</v>
      </c>
    </row>
    <row r="289" spans="1:11" ht="15" thickBot="1" x14ac:dyDescent="0.35">
      <c r="A289" s="60">
        <f t="shared" si="4"/>
        <v>2020</v>
      </c>
      <c r="B289" s="73" t="s">
        <v>200</v>
      </c>
      <c r="C289" s="73" t="s">
        <v>138</v>
      </c>
      <c r="D289" s="73">
        <v>0</v>
      </c>
      <c r="E289" s="73">
        <v>2.15</v>
      </c>
      <c r="F289" s="73">
        <v>0.11800000000000001</v>
      </c>
      <c r="G289" s="73">
        <v>9.1959999999999997</v>
      </c>
      <c r="H289" s="73">
        <v>8.0299999999999994</v>
      </c>
      <c r="I289" s="73">
        <v>34</v>
      </c>
      <c r="J289" s="73">
        <v>0</v>
      </c>
      <c r="K289" s="73">
        <v>0</v>
      </c>
    </row>
    <row r="290" spans="1:11" ht="15" thickBot="1" x14ac:dyDescent="0.35">
      <c r="A290" s="60">
        <f t="shared" si="4"/>
        <v>2020</v>
      </c>
      <c r="B290" s="73" t="s">
        <v>200</v>
      </c>
      <c r="C290" s="73" t="s">
        <v>152</v>
      </c>
      <c r="D290" s="73">
        <v>0</v>
      </c>
      <c r="E290" s="73">
        <v>4.109</v>
      </c>
      <c r="F290" s="73">
        <v>7.8529999999999998</v>
      </c>
      <c r="G290" s="73">
        <v>232.57500000000002</v>
      </c>
      <c r="H290" s="73">
        <v>76.719000000000008</v>
      </c>
      <c r="I290" s="73">
        <v>85</v>
      </c>
      <c r="J290" s="73">
        <v>81.353999999999999</v>
      </c>
      <c r="K290" s="73">
        <v>0</v>
      </c>
    </row>
    <row r="291" spans="1:11" ht="15" thickBot="1" x14ac:dyDescent="0.35">
      <c r="A291" s="60">
        <f t="shared" si="4"/>
        <v>2020</v>
      </c>
      <c r="B291" s="73" t="s">
        <v>200</v>
      </c>
      <c r="C291" s="73" t="s">
        <v>102</v>
      </c>
      <c r="D291" s="73">
        <v>0</v>
      </c>
      <c r="E291" s="73">
        <v>4.1980000000000004</v>
      </c>
      <c r="F291" s="73">
        <v>0.24299999999999999</v>
      </c>
      <c r="G291" s="73">
        <v>11.467000000000001</v>
      </c>
      <c r="H291" s="73">
        <v>4.28</v>
      </c>
      <c r="I291" s="73">
        <v>38</v>
      </c>
      <c r="J291" s="73">
        <v>0</v>
      </c>
      <c r="K291" s="73">
        <v>0</v>
      </c>
    </row>
    <row r="292" spans="1:11" ht="15" thickBot="1" x14ac:dyDescent="0.35">
      <c r="A292" s="60">
        <f t="shared" si="4"/>
        <v>2020</v>
      </c>
      <c r="B292" s="73" t="s">
        <v>200</v>
      </c>
      <c r="C292" s="73" t="s">
        <v>170</v>
      </c>
      <c r="D292" s="73">
        <v>0</v>
      </c>
      <c r="E292" s="73">
        <v>0.754</v>
      </c>
      <c r="F292" s="73">
        <v>0.34800000000000003</v>
      </c>
      <c r="G292" s="73">
        <v>28.397000000000002</v>
      </c>
      <c r="H292" s="73">
        <v>23.831</v>
      </c>
      <c r="I292" s="73">
        <v>36</v>
      </c>
      <c r="J292" s="73">
        <v>0</v>
      </c>
      <c r="K292" s="73">
        <v>0</v>
      </c>
    </row>
    <row r="293" spans="1:11" ht="15" thickBot="1" x14ac:dyDescent="0.35">
      <c r="A293" s="60">
        <f t="shared" si="4"/>
        <v>2020</v>
      </c>
      <c r="B293" s="73" t="s">
        <v>200</v>
      </c>
      <c r="C293" s="73" t="s">
        <v>173</v>
      </c>
      <c r="D293" s="73">
        <v>0</v>
      </c>
      <c r="E293" s="73">
        <v>4.548</v>
      </c>
      <c r="F293" s="73">
        <v>0</v>
      </c>
      <c r="G293" s="73">
        <v>0</v>
      </c>
      <c r="H293" s="73">
        <v>0</v>
      </c>
      <c r="I293" s="73">
        <v>38</v>
      </c>
      <c r="J293" s="73">
        <v>0</v>
      </c>
      <c r="K293" s="73">
        <v>0</v>
      </c>
    </row>
    <row r="294" spans="1:11" ht="15" thickBot="1" x14ac:dyDescent="0.35">
      <c r="A294" s="60">
        <f t="shared" si="4"/>
        <v>2020</v>
      </c>
      <c r="B294" s="73" t="s">
        <v>200</v>
      </c>
      <c r="C294" s="73" t="s">
        <v>187</v>
      </c>
      <c r="D294" s="73">
        <v>0</v>
      </c>
      <c r="E294" s="73">
        <v>2.0129999999999999</v>
      </c>
      <c r="F294" s="73">
        <v>0.13400000000000001</v>
      </c>
      <c r="G294" s="73">
        <v>11.698</v>
      </c>
      <c r="H294" s="73">
        <v>14.191000000000001</v>
      </c>
      <c r="I294" s="73">
        <v>37</v>
      </c>
      <c r="J294" s="73">
        <v>0</v>
      </c>
      <c r="K294" s="73">
        <v>0</v>
      </c>
    </row>
    <row r="295" spans="1:11" x14ac:dyDescent="0.3">
      <c r="A295" s="60">
        <f t="shared" si="4"/>
        <v>2020</v>
      </c>
      <c r="B295" s="60" t="s">
        <v>198</v>
      </c>
      <c r="C295" s="61" t="s">
        <v>8</v>
      </c>
      <c r="D295" s="61">
        <v>0</v>
      </c>
      <c r="E295" s="83">
        <v>0</v>
      </c>
      <c r="F295" s="83">
        <v>0.91700000000000004</v>
      </c>
      <c r="G295" s="83">
        <v>1201.8779999999999</v>
      </c>
      <c r="H295" s="83">
        <v>37.387</v>
      </c>
      <c r="I295" s="83">
        <v>0</v>
      </c>
      <c r="J295" s="83">
        <v>0</v>
      </c>
      <c r="K295" s="83">
        <v>0</v>
      </c>
    </row>
    <row r="296" spans="1:11" x14ac:dyDescent="0.3">
      <c r="A296" s="60">
        <f t="shared" si="4"/>
        <v>2020</v>
      </c>
      <c r="B296" s="60" t="s">
        <v>198</v>
      </c>
      <c r="C296" s="61" t="s">
        <v>6</v>
      </c>
      <c r="D296" s="61">
        <v>0</v>
      </c>
      <c r="E296" s="83">
        <v>9.7889999999999997</v>
      </c>
      <c r="F296" s="83">
        <v>0.28200000000000003</v>
      </c>
      <c r="G296" s="83">
        <v>22.189</v>
      </c>
      <c r="H296" s="83">
        <v>46.553000000000004</v>
      </c>
      <c r="I296" s="83">
        <v>45</v>
      </c>
      <c r="J296" s="83">
        <v>0</v>
      </c>
      <c r="K296" s="83">
        <v>0</v>
      </c>
    </row>
    <row r="297" spans="1:11" x14ac:dyDescent="0.3">
      <c r="A297" s="60">
        <f t="shared" si="4"/>
        <v>2020</v>
      </c>
      <c r="B297" s="60" t="s">
        <v>198</v>
      </c>
      <c r="C297" s="61" t="s">
        <v>19</v>
      </c>
      <c r="D297" s="61">
        <v>0</v>
      </c>
      <c r="E297" s="83">
        <v>10.36</v>
      </c>
      <c r="F297" s="83">
        <v>0.47300000000000003</v>
      </c>
      <c r="G297" s="83">
        <v>413.87799999999999</v>
      </c>
      <c r="H297" s="83">
        <v>44.093000000000004</v>
      </c>
      <c r="I297" s="83">
        <v>64</v>
      </c>
      <c r="J297" s="83">
        <v>100</v>
      </c>
      <c r="K297" s="83">
        <v>0</v>
      </c>
    </row>
    <row r="298" spans="1:11" x14ac:dyDescent="0.3">
      <c r="A298" s="60">
        <f t="shared" si="4"/>
        <v>2020</v>
      </c>
      <c r="B298" s="60" t="s">
        <v>198</v>
      </c>
      <c r="C298" s="61" t="s">
        <v>25</v>
      </c>
      <c r="D298" s="61">
        <v>0</v>
      </c>
      <c r="E298" s="83">
        <v>10.331</v>
      </c>
      <c r="F298" s="83">
        <v>0.78800000000000003</v>
      </c>
      <c r="G298" s="83">
        <v>433.56</v>
      </c>
      <c r="H298" s="83">
        <v>25.932000000000002</v>
      </c>
      <c r="I298" s="83">
        <v>62</v>
      </c>
      <c r="J298" s="83">
        <v>0</v>
      </c>
      <c r="K298" s="83">
        <v>0</v>
      </c>
    </row>
    <row r="299" spans="1:11" x14ac:dyDescent="0.3">
      <c r="A299" s="60">
        <f t="shared" si="4"/>
        <v>2020</v>
      </c>
      <c r="B299" s="60" t="s">
        <v>198</v>
      </c>
      <c r="C299" s="61" t="s">
        <v>22</v>
      </c>
      <c r="D299" s="61">
        <v>0</v>
      </c>
      <c r="E299" s="83">
        <v>6.4130000000000003</v>
      </c>
      <c r="F299" s="83">
        <v>0.32200000000000001</v>
      </c>
      <c r="G299" s="83">
        <v>303.69900000000001</v>
      </c>
      <c r="H299" s="83">
        <v>19.839000000000002</v>
      </c>
      <c r="I299" s="83">
        <v>0</v>
      </c>
      <c r="J299" s="83">
        <v>0</v>
      </c>
      <c r="K299" s="83">
        <v>0</v>
      </c>
    </row>
    <row r="300" spans="1:11" x14ac:dyDescent="0.3">
      <c r="A300" s="60">
        <f t="shared" si="4"/>
        <v>2020</v>
      </c>
      <c r="B300" s="60" t="s">
        <v>198</v>
      </c>
      <c r="C300" s="61" t="s">
        <v>23</v>
      </c>
      <c r="D300" s="61">
        <v>0</v>
      </c>
      <c r="E300" s="83">
        <v>3.4980000000000002</v>
      </c>
      <c r="F300" s="83">
        <v>9.4E-2</v>
      </c>
      <c r="G300" s="83">
        <v>17.032</v>
      </c>
      <c r="H300" s="83">
        <v>43.753</v>
      </c>
      <c r="I300" s="83">
        <v>31</v>
      </c>
      <c r="J300" s="83">
        <v>0</v>
      </c>
      <c r="K300" s="83">
        <v>0</v>
      </c>
    </row>
    <row r="301" spans="1:11" x14ac:dyDescent="0.3">
      <c r="A301" s="60">
        <f t="shared" si="4"/>
        <v>2020</v>
      </c>
      <c r="B301" s="60" t="s">
        <v>198</v>
      </c>
      <c r="C301" s="61" t="s">
        <v>24</v>
      </c>
      <c r="D301" s="61">
        <v>0</v>
      </c>
      <c r="E301" s="83">
        <v>12.083</v>
      </c>
      <c r="F301" s="83">
        <v>0.125</v>
      </c>
      <c r="G301" s="83">
        <v>11.363</v>
      </c>
      <c r="H301" s="83">
        <v>53.509</v>
      </c>
      <c r="I301" s="83">
        <v>35</v>
      </c>
      <c r="J301" s="83">
        <v>0</v>
      </c>
      <c r="K301" s="83">
        <v>0</v>
      </c>
    </row>
    <row r="302" spans="1:11" x14ac:dyDescent="0.3">
      <c r="A302" s="60">
        <f t="shared" si="4"/>
        <v>2020</v>
      </c>
      <c r="B302" s="60" t="s">
        <v>198</v>
      </c>
      <c r="C302" s="61" t="s">
        <v>41</v>
      </c>
      <c r="D302" s="61">
        <v>0</v>
      </c>
      <c r="E302" s="83">
        <v>11.854000000000001</v>
      </c>
      <c r="F302" s="83">
        <v>0.52200000000000002</v>
      </c>
      <c r="G302" s="83">
        <v>31.661000000000001</v>
      </c>
      <c r="H302" s="83">
        <v>14.673999999999999</v>
      </c>
      <c r="I302" s="83">
        <v>56</v>
      </c>
      <c r="J302" s="83">
        <v>0</v>
      </c>
      <c r="K302" s="83">
        <v>0</v>
      </c>
    </row>
    <row r="303" spans="1:11" x14ac:dyDescent="0.3">
      <c r="A303" s="60">
        <f t="shared" si="4"/>
        <v>2020</v>
      </c>
      <c r="B303" s="60" t="s">
        <v>198</v>
      </c>
      <c r="C303" s="61" t="s">
        <v>42</v>
      </c>
      <c r="D303" s="61">
        <v>0</v>
      </c>
      <c r="E303" s="83">
        <v>1.6380000000000001</v>
      </c>
      <c r="F303" s="83">
        <v>0.17</v>
      </c>
      <c r="G303" s="83">
        <v>55.817999999999998</v>
      </c>
      <c r="H303" s="83">
        <v>20.618000000000002</v>
      </c>
      <c r="I303" s="83">
        <v>48</v>
      </c>
      <c r="J303" s="83">
        <v>0</v>
      </c>
      <c r="K303" s="83">
        <v>0</v>
      </c>
    </row>
    <row r="304" spans="1:11" x14ac:dyDescent="0.3">
      <c r="A304" s="60">
        <f t="shared" si="4"/>
        <v>2020</v>
      </c>
      <c r="B304" s="60" t="s">
        <v>198</v>
      </c>
      <c r="C304" s="61" t="s">
        <v>47</v>
      </c>
      <c r="D304" s="61">
        <v>0</v>
      </c>
      <c r="E304" s="83">
        <v>0</v>
      </c>
      <c r="F304" s="83">
        <v>0</v>
      </c>
      <c r="G304" s="83">
        <v>0</v>
      </c>
      <c r="H304" s="83">
        <v>0</v>
      </c>
      <c r="I304" s="83">
        <v>55</v>
      </c>
      <c r="J304" s="83">
        <v>0</v>
      </c>
      <c r="K304" s="83">
        <v>0</v>
      </c>
    </row>
    <row r="305" spans="1:11" x14ac:dyDescent="0.3">
      <c r="A305" s="60">
        <f t="shared" si="4"/>
        <v>2020</v>
      </c>
      <c r="B305" s="60" t="s">
        <v>198</v>
      </c>
      <c r="C305" s="61" t="s">
        <v>49</v>
      </c>
      <c r="D305" s="61">
        <v>0</v>
      </c>
      <c r="E305" s="83">
        <v>5.8449999999999998</v>
      </c>
      <c r="F305" s="83">
        <v>0.129</v>
      </c>
      <c r="G305" s="83">
        <v>31.18</v>
      </c>
      <c r="H305" s="83">
        <v>18.600000000000001</v>
      </c>
      <c r="I305" s="83">
        <v>28</v>
      </c>
      <c r="J305" s="83">
        <v>0</v>
      </c>
      <c r="K305" s="83">
        <v>0</v>
      </c>
    </row>
    <row r="306" spans="1:11" x14ac:dyDescent="0.3">
      <c r="A306" s="60">
        <f t="shared" si="4"/>
        <v>2020</v>
      </c>
      <c r="B306" s="60" t="s">
        <v>198</v>
      </c>
      <c r="C306" s="61" t="s">
        <v>51</v>
      </c>
      <c r="D306" s="61">
        <v>0</v>
      </c>
      <c r="E306" s="83">
        <v>3.968</v>
      </c>
      <c r="F306" s="83">
        <v>0.127</v>
      </c>
      <c r="G306" s="83">
        <v>24.154</v>
      </c>
      <c r="H306" s="83">
        <v>22.637</v>
      </c>
      <c r="I306" s="83">
        <v>38</v>
      </c>
      <c r="J306" s="83">
        <v>0</v>
      </c>
      <c r="K306" s="83">
        <v>0</v>
      </c>
    </row>
    <row r="307" spans="1:11" x14ac:dyDescent="0.3">
      <c r="A307" s="60">
        <f t="shared" si="4"/>
        <v>2020</v>
      </c>
      <c r="B307" s="60" t="s">
        <v>198</v>
      </c>
      <c r="C307" s="61" t="s">
        <v>155</v>
      </c>
      <c r="D307" s="61">
        <v>0</v>
      </c>
      <c r="E307" s="83">
        <v>4.1100000000000003</v>
      </c>
      <c r="F307" s="83">
        <v>0.38200000000000001</v>
      </c>
      <c r="G307" s="83">
        <v>30.056000000000001</v>
      </c>
      <c r="H307" s="83">
        <v>13.856</v>
      </c>
      <c r="I307" s="83">
        <v>34</v>
      </c>
      <c r="J307" s="83">
        <v>0</v>
      </c>
      <c r="K307" s="83">
        <v>0</v>
      </c>
    </row>
    <row r="308" spans="1:11" x14ac:dyDescent="0.3">
      <c r="A308" s="60">
        <f t="shared" si="4"/>
        <v>2020</v>
      </c>
      <c r="B308" s="60" t="s">
        <v>198</v>
      </c>
      <c r="C308" s="61" t="s">
        <v>70</v>
      </c>
      <c r="D308" s="61">
        <v>0</v>
      </c>
      <c r="E308" s="83">
        <v>0</v>
      </c>
      <c r="F308" s="83">
        <v>0</v>
      </c>
      <c r="G308" s="83">
        <v>0</v>
      </c>
      <c r="H308" s="83">
        <v>0</v>
      </c>
      <c r="I308" s="83">
        <v>53</v>
      </c>
      <c r="J308" s="83">
        <v>0</v>
      </c>
      <c r="K308" s="83">
        <v>0</v>
      </c>
    </row>
    <row r="309" spans="1:11" x14ac:dyDescent="0.3">
      <c r="A309" s="60">
        <f t="shared" si="4"/>
        <v>2020</v>
      </c>
      <c r="B309" s="60" t="s">
        <v>198</v>
      </c>
      <c r="C309" s="61" t="s">
        <v>71</v>
      </c>
      <c r="D309" s="61">
        <v>0</v>
      </c>
      <c r="E309" s="83">
        <v>2.4590000000000001</v>
      </c>
      <c r="F309" s="83">
        <v>0.12</v>
      </c>
      <c r="G309" s="83">
        <v>14.202</v>
      </c>
      <c r="H309" s="83">
        <v>10.898</v>
      </c>
      <c r="I309" s="83">
        <v>26</v>
      </c>
      <c r="J309" s="83">
        <v>0</v>
      </c>
      <c r="K309" s="83">
        <v>0</v>
      </c>
    </row>
    <row r="310" spans="1:11" x14ac:dyDescent="0.3">
      <c r="A310" s="60">
        <f t="shared" si="4"/>
        <v>2020</v>
      </c>
      <c r="B310" s="60" t="s">
        <v>198</v>
      </c>
      <c r="C310" s="61" t="s">
        <v>72</v>
      </c>
      <c r="D310" s="61">
        <v>0</v>
      </c>
      <c r="E310" s="83">
        <v>11.852</v>
      </c>
      <c r="F310" s="83">
        <v>20.116</v>
      </c>
      <c r="G310" s="83">
        <v>438.245</v>
      </c>
      <c r="H310" s="83">
        <v>234.21700000000001</v>
      </c>
      <c r="I310" s="83">
        <v>40</v>
      </c>
      <c r="J310" s="83">
        <v>0</v>
      </c>
      <c r="K310" s="83">
        <v>0</v>
      </c>
    </row>
    <row r="311" spans="1:11" x14ac:dyDescent="0.3">
      <c r="A311" s="60">
        <f t="shared" si="4"/>
        <v>2020</v>
      </c>
      <c r="B311" s="60" t="s">
        <v>198</v>
      </c>
      <c r="C311" s="61" t="s">
        <v>75</v>
      </c>
      <c r="D311" s="61">
        <v>0</v>
      </c>
      <c r="E311" s="83">
        <v>13.781000000000001</v>
      </c>
      <c r="F311" s="83">
        <v>2.1000000000000001E-2</v>
      </c>
      <c r="G311" s="83">
        <v>13.148</v>
      </c>
      <c r="H311" s="83">
        <v>9.7509999999999994</v>
      </c>
      <c r="I311" s="83">
        <v>18</v>
      </c>
      <c r="J311" s="83">
        <v>0</v>
      </c>
      <c r="K311" s="83">
        <v>0</v>
      </c>
    </row>
    <row r="312" spans="1:11" x14ac:dyDescent="0.3">
      <c r="A312" s="60">
        <f t="shared" si="4"/>
        <v>2020</v>
      </c>
      <c r="B312" s="60" t="s">
        <v>198</v>
      </c>
      <c r="C312" s="61" t="s">
        <v>73</v>
      </c>
      <c r="D312" s="61">
        <v>0</v>
      </c>
      <c r="E312" s="83">
        <v>5.3860000000000001</v>
      </c>
      <c r="F312" s="83">
        <v>0.186</v>
      </c>
      <c r="G312" s="83">
        <v>23.56</v>
      </c>
      <c r="H312" s="83">
        <v>13.189</v>
      </c>
      <c r="I312" s="83">
        <v>26</v>
      </c>
      <c r="J312" s="83">
        <v>0</v>
      </c>
      <c r="K312" s="83">
        <v>0</v>
      </c>
    </row>
    <row r="313" spans="1:11" x14ac:dyDescent="0.3">
      <c r="A313" s="60">
        <f t="shared" si="4"/>
        <v>2020</v>
      </c>
      <c r="B313" s="60" t="s">
        <v>198</v>
      </c>
      <c r="C313" s="61" t="s">
        <v>85</v>
      </c>
      <c r="D313" s="61">
        <v>0</v>
      </c>
      <c r="E313" s="83">
        <v>8.0020000000000007</v>
      </c>
      <c r="F313" s="83">
        <v>0.222</v>
      </c>
      <c r="G313" s="83">
        <v>138.44900000000001</v>
      </c>
      <c r="H313" s="83">
        <v>16.498000000000001</v>
      </c>
      <c r="I313" s="83">
        <v>43</v>
      </c>
      <c r="J313" s="83">
        <v>0</v>
      </c>
      <c r="K313" s="83">
        <v>0</v>
      </c>
    </row>
    <row r="314" spans="1:11" x14ac:dyDescent="0.3">
      <c r="A314" s="60">
        <f t="shared" si="4"/>
        <v>2020</v>
      </c>
      <c r="B314" s="60" t="s">
        <v>198</v>
      </c>
      <c r="C314" s="61" t="s">
        <v>128</v>
      </c>
      <c r="D314" s="61">
        <v>0</v>
      </c>
      <c r="E314" s="83">
        <v>6.8369999999999997</v>
      </c>
      <c r="F314" s="83">
        <v>0.10200000000000001</v>
      </c>
      <c r="G314" s="83">
        <v>28.281000000000002</v>
      </c>
      <c r="H314" s="83">
        <v>16.429000000000002</v>
      </c>
      <c r="I314" s="83">
        <v>22</v>
      </c>
      <c r="J314" s="83">
        <v>0</v>
      </c>
      <c r="K314" s="83">
        <v>0</v>
      </c>
    </row>
    <row r="315" spans="1:11" x14ac:dyDescent="0.3">
      <c r="A315" s="60">
        <f t="shared" si="4"/>
        <v>2020</v>
      </c>
      <c r="B315" s="60" t="s">
        <v>198</v>
      </c>
      <c r="C315" s="61" t="s">
        <v>136</v>
      </c>
      <c r="D315" s="61">
        <v>0</v>
      </c>
      <c r="E315" s="83">
        <v>3.9020000000000001</v>
      </c>
      <c r="F315" s="83">
        <v>0.46200000000000002</v>
      </c>
      <c r="G315" s="83">
        <v>58.935000000000002</v>
      </c>
      <c r="H315" s="83">
        <v>22.545999999999999</v>
      </c>
      <c r="I315" s="83">
        <v>36</v>
      </c>
      <c r="J315" s="83">
        <v>71.784000000000006</v>
      </c>
      <c r="K315" s="83">
        <v>0</v>
      </c>
    </row>
    <row r="316" spans="1:11" x14ac:dyDescent="0.3">
      <c r="A316" s="60">
        <f t="shared" si="4"/>
        <v>2020</v>
      </c>
      <c r="B316" s="60" t="s">
        <v>198</v>
      </c>
      <c r="C316" s="61" t="s">
        <v>144</v>
      </c>
      <c r="D316" s="61">
        <v>0</v>
      </c>
      <c r="E316" s="83">
        <v>4.8090000000000002</v>
      </c>
      <c r="F316" s="83">
        <v>0.35899999999999999</v>
      </c>
      <c r="G316" s="83">
        <v>26.05</v>
      </c>
      <c r="H316" s="83">
        <v>61.922000000000004</v>
      </c>
      <c r="I316" s="83">
        <v>28</v>
      </c>
      <c r="J316" s="83">
        <v>0</v>
      </c>
      <c r="K316" s="83">
        <v>0</v>
      </c>
    </row>
    <row r="317" spans="1:11" x14ac:dyDescent="0.3">
      <c r="A317" s="60">
        <f t="shared" si="4"/>
        <v>2020</v>
      </c>
      <c r="B317" s="60" t="s">
        <v>198</v>
      </c>
      <c r="C317" s="61" t="s">
        <v>137</v>
      </c>
      <c r="D317" s="61">
        <v>0</v>
      </c>
      <c r="E317" s="83">
        <v>3.31</v>
      </c>
      <c r="F317" s="83">
        <v>0.13300000000000001</v>
      </c>
      <c r="G317" s="83">
        <v>27.866</v>
      </c>
      <c r="H317" s="83">
        <v>19.058</v>
      </c>
      <c r="I317" s="83">
        <v>36</v>
      </c>
      <c r="J317" s="83">
        <v>0</v>
      </c>
      <c r="K317" s="83">
        <v>0</v>
      </c>
    </row>
    <row r="318" spans="1:11" x14ac:dyDescent="0.3">
      <c r="A318" s="60">
        <f t="shared" si="4"/>
        <v>2020</v>
      </c>
      <c r="B318" s="60" t="s">
        <v>198</v>
      </c>
      <c r="C318" s="61" t="s">
        <v>93</v>
      </c>
      <c r="D318" s="61">
        <v>0</v>
      </c>
      <c r="E318" s="83">
        <v>0</v>
      </c>
      <c r="F318" s="83">
        <v>0</v>
      </c>
      <c r="G318" s="83">
        <v>0</v>
      </c>
      <c r="H318" s="83">
        <v>0</v>
      </c>
      <c r="I318" s="83">
        <v>0</v>
      </c>
      <c r="J318" s="83">
        <v>0</v>
      </c>
      <c r="K318" s="83">
        <v>0</v>
      </c>
    </row>
    <row r="319" spans="1:11" x14ac:dyDescent="0.3">
      <c r="A319" s="60">
        <f t="shared" si="4"/>
        <v>2020</v>
      </c>
      <c r="B319" s="60" t="s">
        <v>198</v>
      </c>
      <c r="C319" s="61" t="s">
        <v>100</v>
      </c>
      <c r="D319" s="61">
        <v>0</v>
      </c>
      <c r="E319" s="83">
        <v>20.706</v>
      </c>
      <c r="F319" s="83">
        <v>0</v>
      </c>
      <c r="G319" s="83">
        <v>0</v>
      </c>
      <c r="H319" s="83">
        <v>0</v>
      </c>
      <c r="I319" s="83">
        <v>55</v>
      </c>
      <c r="J319" s="83">
        <v>0</v>
      </c>
      <c r="K319" s="83">
        <v>0</v>
      </c>
    </row>
    <row r="320" spans="1:11" x14ac:dyDescent="0.3">
      <c r="A320" s="60">
        <f t="shared" si="4"/>
        <v>2020</v>
      </c>
      <c r="B320" s="60" t="s">
        <v>198</v>
      </c>
      <c r="C320" s="61" t="s">
        <v>185</v>
      </c>
      <c r="D320" s="61">
        <v>0</v>
      </c>
      <c r="E320" s="83">
        <v>18.881</v>
      </c>
      <c r="F320" s="83">
        <v>0</v>
      </c>
      <c r="G320" s="83">
        <v>0</v>
      </c>
      <c r="H320" s="83">
        <v>0</v>
      </c>
      <c r="I320" s="83">
        <v>59</v>
      </c>
      <c r="J320" s="83">
        <v>0</v>
      </c>
      <c r="K320" s="83">
        <v>0</v>
      </c>
    </row>
    <row r="321" spans="1:11" x14ac:dyDescent="0.3">
      <c r="A321" s="60">
        <f t="shared" si="4"/>
        <v>2020</v>
      </c>
      <c r="B321" s="60" t="s">
        <v>198</v>
      </c>
      <c r="C321" s="61" t="s">
        <v>161</v>
      </c>
      <c r="D321" s="61">
        <v>0</v>
      </c>
      <c r="E321" s="83">
        <v>7.3340000000000005</v>
      </c>
      <c r="F321" s="83">
        <v>0.5</v>
      </c>
      <c r="G321" s="83">
        <v>206.81300000000002</v>
      </c>
      <c r="H321" s="83">
        <v>22.733000000000001</v>
      </c>
      <c r="I321" s="83">
        <v>44</v>
      </c>
      <c r="J321" s="83">
        <v>0</v>
      </c>
      <c r="K321" s="83">
        <v>0</v>
      </c>
    </row>
    <row r="322" spans="1:11" x14ac:dyDescent="0.3">
      <c r="A322" s="60">
        <f t="shared" si="4"/>
        <v>2020</v>
      </c>
      <c r="B322" s="60" t="s">
        <v>198</v>
      </c>
      <c r="C322" s="61" t="s">
        <v>175</v>
      </c>
      <c r="D322" s="61">
        <v>0</v>
      </c>
      <c r="E322" s="83">
        <v>2.6859999999999999</v>
      </c>
      <c r="F322" s="83">
        <v>0.60899999999999999</v>
      </c>
      <c r="G322" s="83">
        <v>64.725999999999999</v>
      </c>
      <c r="H322" s="83">
        <v>14.039</v>
      </c>
      <c r="I322" s="83">
        <v>40</v>
      </c>
      <c r="J322" s="83">
        <v>0</v>
      </c>
      <c r="K322" s="83">
        <v>0</v>
      </c>
    </row>
    <row r="323" spans="1:11" x14ac:dyDescent="0.3">
      <c r="A323" s="60">
        <f t="shared" si="4"/>
        <v>2020</v>
      </c>
      <c r="B323" s="60" t="s">
        <v>198</v>
      </c>
      <c r="C323" s="61" t="s">
        <v>182</v>
      </c>
      <c r="D323" s="61">
        <v>0</v>
      </c>
      <c r="E323" s="83">
        <v>8.7309999999999999</v>
      </c>
      <c r="F323" s="83">
        <v>0.48</v>
      </c>
      <c r="G323" s="83">
        <v>124.49300000000001</v>
      </c>
      <c r="H323" s="83">
        <v>101.20400000000001</v>
      </c>
      <c r="I323" s="83">
        <v>71</v>
      </c>
      <c r="J323" s="83">
        <v>0</v>
      </c>
      <c r="K323" s="83">
        <v>0</v>
      </c>
    </row>
    <row r="324" spans="1:11" ht="15" thickBot="1" x14ac:dyDescent="0.35">
      <c r="A324" s="60">
        <f t="shared" si="4"/>
        <v>2020</v>
      </c>
      <c r="B324" s="60" t="s">
        <v>198</v>
      </c>
      <c r="C324" s="61" t="s">
        <v>186</v>
      </c>
      <c r="D324" s="61">
        <v>0</v>
      </c>
      <c r="E324" s="83">
        <v>8.8010000000000002</v>
      </c>
      <c r="F324" s="83">
        <v>0.13800000000000001</v>
      </c>
      <c r="G324" s="83">
        <v>32.779000000000003</v>
      </c>
      <c r="H324" s="83">
        <v>27.641999999999999</v>
      </c>
      <c r="I324" s="83">
        <v>16</v>
      </c>
      <c r="J324" s="83">
        <v>0</v>
      </c>
      <c r="K324" s="83">
        <v>0</v>
      </c>
    </row>
    <row r="325" spans="1:11" ht="15" thickBot="1" x14ac:dyDescent="0.35">
      <c r="A325" s="60">
        <f t="shared" si="4"/>
        <v>2020</v>
      </c>
      <c r="B325" s="72" t="s">
        <v>197</v>
      </c>
      <c r="C325" s="72" t="s">
        <v>50</v>
      </c>
      <c r="D325" s="72">
        <v>0</v>
      </c>
      <c r="E325" s="72">
        <v>11.704000000000001</v>
      </c>
      <c r="F325" s="72">
        <v>0.13500000000000001</v>
      </c>
      <c r="G325" s="72">
        <v>5.3239999999999998</v>
      </c>
      <c r="H325" s="72">
        <v>9.9440000000000008</v>
      </c>
      <c r="I325" s="72">
        <v>35</v>
      </c>
      <c r="J325" s="72">
        <v>0</v>
      </c>
      <c r="K325" s="72">
        <v>0</v>
      </c>
    </row>
    <row r="326" spans="1:11" ht="15" thickBot="1" x14ac:dyDescent="0.35">
      <c r="A326" s="60">
        <f t="shared" si="4"/>
        <v>2020</v>
      </c>
      <c r="B326" s="72" t="s">
        <v>197</v>
      </c>
      <c r="C326" s="72" t="s">
        <v>18</v>
      </c>
      <c r="D326" s="72">
        <v>0</v>
      </c>
      <c r="E326" s="72">
        <v>0.71399999999999997</v>
      </c>
      <c r="F326" s="72">
        <v>1.17</v>
      </c>
      <c r="G326" s="72">
        <v>87.531999999999996</v>
      </c>
      <c r="H326" s="72">
        <v>17.271000000000001</v>
      </c>
      <c r="I326" s="72">
        <v>42</v>
      </c>
      <c r="J326" s="72">
        <v>0</v>
      </c>
      <c r="K326" s="72">
        <v>0</v>
      </c>
    </row>
    <row r="327" spans="1:11" ht="15" thickBot="1" x14ac:dyDescent="0.35">
      <c r="A327" s="60">
        <f t="shared" si="4"/>
        <v>2020</v>
      </c>
      <c r="B327" s="72" t="s">
        <v>197</v>
      </c>
      <c r="C327" s="72" t="s">
        <v>52</v>
      </c>
      <c r="D327" s="72">
        <v>0</v>
      </c>
      <c r="E327" s="72">
        <v>10.76</v>
      </c>
      <c r="F327" s="72">
        <v>9.6000000000000002E-2</v>
      </c>
      <c r="G327" s="72">
        <v>8.8149999999999995</v>
      </c>
      <c r="H327" s="72">
        <v>10.852</v>
      </c>
      <c r="I327" s="72">
        <v>35</v>
      </c>
      <c r="J327" s="72">
        <v>0</v>
      </c>
      <c r="K327" s="72">
        <v>0</v>
      </c>
    </row>
    <row r="328" spans="1:11" ht="15" thickBot="1" x14ac:dyDescent="0.35">
      <c r="A328" s="60">
        <f t="shared" si="4"/>
        <v>2020</v>
      </c>
      <c r="B328" s="72" t="s">
        <v>197</v>
      </c>
      <c r="C328" s="72" t="s">
        <v>80</v>
      </c>
      <c r="D328" s="72">
        <v>0</v>
      </c>
      <c r="E328" s="72">
        <v>11.382</v>
      </c>
      <c r="F328" s="72">
        <v>0.223</v>
      </c>
      <c r="G328" s="72">
        <v>21.978999999999999</v>
      </c>
      <c r="H328" s="72">
        <v>26.823</v>
      </c>
      <c r="I328" s="72">
        <v>26</v>
      </c>
      <c r="J328" s="72">
        <v>0</v>
      </c>
      <c r="K328" s="72">
        <v>0</v>
      </c>
    </row>
    <row r="329" spans="1:11" ht="15" thickBot="1" x14ac:dyDescent="0.35">
      <c r="A329" s="60">
        <f t="shared" ref="A329:A390" si="5">A328</f>
        <v>2020</v>
      </c>
      <c r="B329" s="72" t="s">
        <v>197</v>
      </c>
      <c r="C329" s="72" t="s">
        <v>81</v>
      </c>
      <c r="D329" s="72">
        <v>0</v>
      </c>
      <c r="E329" s="72">
        <v>12.822000000000001</v>
      </c>
      <c r="F329" s="72">
        <v>0.13900000000000001</v>
      </c>
      <c r="G329" s="72">
        <v>30.019000000000002</v>
      </c>
      <c r="H329" s="72">
        <v>13.193</v>
      </c>
      <c r="I329" s="72">
        <v>20</v>
      </c>
      <c r="J329" s="72">
        <v>0</v>
      </c>
      <c r="K329" s="72">
        <v>0</v>
      </c>
    </row>
    <row r="330" spans="1:11" ht="15" thickBot="1" x14ac:dyDescent="0.35">
      <c r="A330" s="60">
        <f t="shared" si="5"/>
        <v>2020</v>
      </c>
      <c r="B330" s="72" t="s">
        <v>197</v>
      </c>
      <c r="C330" s="72" t="s">
        <v>86</v>
      </c>
      <c r="D330" s="72">
        <v>0</v>
      </c>
      <c r="E330" s="72">
        <v>14.715</v>
      </c>
      <c r="F330" s="72">
        <v>0.434</v>
      </c>
      <c r="G330" s="72">
        <v>29.092000000000002</v>
      </c>
      <c r="H330" s="72">
        <v>10.011000000000001</v>
      </c>
      <c r="I330" s="72">
        <v>48</v>
      </c>
      <c r="J330" s="72">
        <v>0</v>
      </c>
      <c r="K330" s="72">
        <v>0</v>
      </c>
    </row>
    <row r="331" spans="1:11" ht="15" thickBot="1" x14ac:dyDescent="0.35">
      <c r="A331" s="60">
        <f t="shared" si="5"/>
        <v>2020</v>
      </c>
      <c r="B331" s="72" t="s">
        <v>197</v>
      </c>
      <c r="C331" s="72" t="s">
        <v>95</v>
      </c>
      <c r="D331" s="72">
        <v>0</v>
      </c>
      <c r="E331" s="72">
        <v>2.1819999999999999</v>
      </c>
      <c r="F331" s="72">
        <v>7.2880000000000003</v>
      </c>
      <c r="G331" s="72">
        <v>284.22199999999998</v>
      </c>
      <c r="H331" s="72">
        <v>32.035000000000004</v>
      </c>
      <c r="I331" s="72">
        <v>40</v>
      </c>
      <c r="J331" s="72">
        <v>0</v>
      </c>
      <c r="K331" s="72">
        <v>0</v>
      </c>
    </row>
    <row r="332" spans="1:11" ht="15" thickBot="1" x14ac:dyDescent="0.35">
      <c r="A332" s="60">
        <f t="shared" si="5"/>
        <v>2020</v>
      </c>
      <c r="B332" s="72" t="s">
        <v>197</v>
      </c>
      <c r="C332" s="72" t="s">
        <v>97</v>
      </c>
      <c r="D332" s="72">
        <v>0</v>
      </c>
      <c r="E332" s="72">
        <v>6.2290000000000001</v>
      </c>
      <c r="F332" s="72">
        <v>0.74199999999999999</v>
      </c>
      <c r="G332" s="72">
        <v>55.524999999999999</v>
      </c>
      <c r="H332" s="72">
        <v>15.08</v>
      </c>
      <c r="I332" s="72">
        <v>28</v>
      </c>
      <c r="J332" s="72">
        <v>72.843000000000004</v>
      </c>
      <c r="K332" s="72">
        <v>0</v>
      </c>
    </row>
    <row r="333" spans="1:11" ht="15" thickBot="1" x14ac:dyDescent="0.35">
      <c r="A333" s="60">
        <f t="shared" si="5"/>
        <v>2020</v>
      </c>
      <c r="B333" s="72" t="s">
        <v>197</v>
      </c>
      <c r="C333" s="72" t="s">
        <v>99</v>
      </c>
      <c r="D333" s="72">
        <v>0</v>
      </c>
      <c r="E333" s="72">
        <v>18.562999999999999</v>
      </c>
      <c r="F333" s="72">
        <v>0.13900000000000001</v>
      </c>
      <c r="G333" s="72">
        <v>42.448999999999998</v>
      </c>
      <c r="H333" s="72">
        <v>19.719000000000001</v>
      </c>
      <c r="I333" s="72">
        <v>18</v>
      </c>
      <c r="J333" s="72">
        <v>0</v>
      </c>
      <c r="K333" s="72">
        <v>0</v>
      </c>
    </row>
    <row r="334" spans="1:11" ht="15" thickBot="1" x14ac:dyDescent="0.35">
      <c r="A334" s="60">
        <f t="shared" si="5"/>
        <v>2020</v>
      </c>
      <c r="B334" s="72" t="s">
        <v>197</v>
      </c>
      <c r="C334" s="72" t="s">
        <v>107</v>
      </c>
      <c r="D334" s="72">
        <v>0</v>
      </c>
      <c r="E334" s="72">
        <v>9.0190000000000001</v>
      </c>
      <c r="F334" s="72">
        <v>0.08</v>
      </c>
      <c r="G334" s="72">
        <v>12.782</v>
      </c>
      <c r="H334" s="72">
        <v>10.289</v>
      </c>
      <c r="I334" s="72">
        <v>41</v>
      </c>
      <c r="J334" s="72">
        <v>0</v>
      </c>
      <c r="K334" s="72">
        <v>0</v>
      </c>
    </row>
    <row r="335" spans="1:11" ht="15" thickBot="1" x14ac:dyDescent="0.35">
      <c r="A335" s="60">
        <f t="shared" si="5"/>
        <v>2020</v>
      </c>
      <c r="B335" s="72" t="s">
        <v>197</v>
      </c>
      <c r="C335" s="72" t="s">
        <v>134</v>
      </c>
      <c r="D335" s="72">
        <v>0</v>
      </c>
      <c r="E335" s="72">
        <v>2.6710000000000003</v>
      </c>
      <c r="F335" s="72">
        <v>1.3169999999999999</v>
      </c>
      <c r="G335" s="72">
        <v>49.44</v>
      </c>
      <c r="H335" s="72">
        <v>22.955000000000002</v>
      </c>
      <c r="I335" s="72">
        <v>52</v>
      </c>
      <c r="J335" s="72">
        <v>0</v>
      </c>
      <c r="K335" s="72">
        <v>0</v>
      </c>
    </row>
    <row r="336" spans="1:11" ht="15" thickBot="1" x14ac:dyDescent="0.35">
      <c r="A336" s="60">
        <f t="shared" si="5"/>
        <v>2020</v>
      </c>
      <c r="B336" s="72" t="s">
        <v>197</v>
      </c>
      <c r="C336" s="72" t="s">
        <v>145</v>
      </c>
      <c r="D336" s="72">
        <v>0</v>
      </c>
      <c r="E336" s="72">
        <v>9.0999999999999998E-2</v>
      </c>
      <c r="F336" s="72">
        <v>1.7450000000000001</v>
      </c>
      <c r="G336" s="72">
        <v>66.665999999999997</v>
      </c>
      <c r="H336" s="72">
        <v>33.207999999999998</v>
      </c>
      <c r="I336" s="72">
        <v>62</v>
      </c>
      <c r="J336" s="72">
        <v>0</v>
      </c>
      <c r="K336" s="72">
        <v>0</v>
      </c>
    </row>
    <row r="337" spans="1:11" ht="15" thickBot="1" x14ac:dyDescent="0.35">
      <c r="A337" s="60">
        <f t="shared" si="5"/>
        <v>2020</v>
      </c>
      <c r="B337" s="72" t="s">
        <v>197</v>
      </c>
      <c r="C337" s="72" t="s">
        <v>149</v>
      </c>
      <c r="D337" s="72">
        <v>0</v>
      </c>
      <c r="E337" s="72">
        <v>5.9270000000000005</v>
      </c>
      <c r="F337" s="72">
        <v>1.3169999999999999</v>
      </c>
      <c r="G337" s="72">
        <v>72.299000000000007</v>
      </c>
      <c r="H337" s="72">
        <v>32.877000000000002</v>
      </c>
      <c r="I337" s="72">
        <v>53</v>
      </c>
      <c r="J337" s="72">
        <v>0</v>
      </c>
      <c r="K337" s="72">
        <v>0</v>
      </c>
    </row>
    <row r="338" spans="1:11" ht="15" thickBot="1" x14ac:dyDescent="0.35">
      <c r="A338" s="60">
        <f t="shared" si="5"/>
        <v>2020</v>
      </c>
      <c r="B338" s="72" t="s">
        <v>197</v>
      </c>
      <c r="C338" s="72" t="s">
        <v>167</v>
      </c>
      <c r="D338" s="72">
        <v>0</v>
      </c>
      <c r="E338" s="72">
        <v>8.370000000000001</v>
      </c>
      <c r="F338" s="72">
        <v>7.9000000000000001E-2</v>
      </c>
      <c r="G338" s="72">
        <v>24.899000000000001</v>
      </c>
      <c r="H338" s="72">
        <v>10.404</v>
      </c>
      <c r="I338" s="72">
        <v>13</v>
      </c>
      <c r="J338" s="72">
        <v>0</v>
      </c>
      <c r="K338" s="72">
        <v>0</v>
      </c>
    </row>
    <row r="339" spans="1:11" ht="15" thickBot="1" x14ac:dyDescent="0.35">
      <c r="A339" s="60">
        <f t="shared" si="5"/>
        <v>2020</v>
      </c>
      <c r="B339" s="72" t="s">
        <v>197</v>
      </c>
      <c r="C339" s="72" t="s">
        <v>176</v>
      </c>
      <c r="D339" s="72">
        <v>0</v>
      </c>
      <c r="E339" s="72">
        <v>16.022000000000002</v>
      </c>
      <c r="F339" s="72">
        <v>0.31</v>
      </c>
      <c r="G339" s="72">
        <v>21.100999999999999</v>
      </c>
      <c r="H339" s="72">
        <v>13.711</v>
      </c>
      <c r="I339" s="72">
        <v>43</v>
      </c>
      <c r="J339" s="72">
        <v>0</v>
      </c>
      <c r="K339" s="72">
        <v>0</v>
      </c>
    </row>
    <row r="340" spans="1:11" ht="15" thickBot="1" x14ac:dyDescent="0.35">
      <c r="A340" s="60">
        <f t="shared" si="5"/>
        <v>2020</v>
      </c>
      <c r="B340" s="72" t="s">
        <v>197</v>
      </c>
      <c r="C340" s="72" t="s">
        <v>5</v>
      </c>
      <c r="D340" s="72">
        <v>0</v>
      </c>
      <c r="E340" s="72">
        <v>2.3479999999999999</v>
      </c>
      <c r="F340" s="72">
        <v>4.4649999999999999</v>
      </c>
      <c r="G340" s="72">
        <v>43.386000000000003</v>
      </c>
      <c r="H340" s="72">
        <v>41.362000000000002</v>
      </c>
      <c r="I340" s="72">
        <v>71</v>
      </c>
      <c r="J340" s="72">
        <v>98.332999999999998</v>
      </c>
      <c r="K340" s="72">
        <v>0</v>
      </c>
    </row>
    <row r="341" spans="1:11" ht="15" thickBot="1" x14ac:dyDescent="0.35">
      <c r="A341" s="60">
        <f t="shared" si="5"/>
        <v>2020</v>
      </c>
      <c r="B341" s="72" t="s">
        <v>197</v>
      </c>
      <c r="C341" s="72" t="s">
        <v>190</v>
      </c>
      <c r="D341" s="72">
        <v>0</v>
      </c>
      <c r="E341" s="72">
        <v>12.91</v>
      </c>
      <c r="F341" s="72">
        <v>7.5999999999999998E-2</v>
      </c>
      <c r="G341" s="72">
        <v>10.991</v>
      </c>
      <c r="H341" s="72">
        <v>9.77</v>
      </c>
      <c r="I341" s="72">
        <v>15</v>
      </c>
      <c r="J341" s="72">
        <v>0</v>
      </c>
      <c r="K341" s="72">
        <v>0</v>
      </c>
    </row>
    <row r="342" spans="1:11" x14ac:dyDescent="0.3">
      <c r="A342" s="60">
        <f t="shared" si="5"/>
        <v>2020</v>
      </c>
      <c r="B342" s="60" t="s">
        <v>194</v>
      </c>
      <c r="C342" s="61" t="s">
        <v>58</v>
      </c>
      <c r="D342" s="61">
        <v>0</v>
      </c>
      <c r="E342" s="83">
        <v>4.101</v>
      </c>
      <c r="F342" s="83">
        <v>0.29899999999999999</v>
      </c>
      <c r="G342" s="83">
        <v>127.44200000000001</v>
      </c>
      <c r="H342" s="83">
        <v>16.452000000000002</v>
      </c>
      <c r="I342" s="83">
        <v>0</v>
      </c>
      <c r="J342" s="83">
        <v>0</v>
      </c>
      <c r="K342" s="83">
        <v>0</v>
      </c>
    </row>
    <row r="343" spans="1:11" x14ac:dyDescent="0.3">
      <c r="A343" s="60">
        <f t="shared" si="5"/>
        <v>2020</v>
      </c>
      <c r="B343" s="60" t="s">
        <v>194</v>
      </c>
      <c r="C343" s="61" t="s">
        <v>92</v>
      </c>
      <c r="D343" s="61">
        <v>0</v>
      </c>
      <c r="E343" s="83">
        <v>0</v>
      </c>
      <c r="F343" s="83">
        <v>0</v>
      </c>
      <c r="G343" s="83">
        <v>0</v>
      </c>
      <c r="H343" s="83">
        <v>0</v>
      </c>
      <c r="I343" s="83">
        <v>0</v>
      </c>
      <c r="J343" s="83">
        <v>0</v>
      </c>
      <c r="K343" s="83">
        <v>0</v>
      </c>
    </row>
    <row r="344" spans="1:11" x14ac:dyDescent="0.3">
      <c r="A344" s="60">
        <f t="shared" si="5"/>
        <v>2020</v>
      </c>
      <c r="B344" s="60" t="s">
        <v>194</v>
      </c>
      <c r="C344" s="61" t="s">
        <v>113</v>
      </c>
      <c r="D344" s="61">
        <v>0</v>
      </c>
      <c r="E344" s="83">
        <v>0</v>
      </c>
      <c r="F344" s="83">
        <v>0</v>
      </c>
      <c r="G344" s="83">
        <v>0</v>
      </c>
      <c r="H344" s="83">
        <v>0</v>
      </c>
      <c r="I344" s="83">
        <v>0</v>
      </c>
      <c r="J344" s="83">
        <v>0</v>
      </c>
      <c r="K344" s="83">
        <v>0</v>
      </c>
    </row>
    <row r="345" spans="1:11" x14ac:dyDescent="0.3">
      <c r="A345" s="60">
        <f t="shared" si="5"/>
        <v>2020</v>
      </c>
      <c r="B345" s="60" t="s">
        <v>194</v>
      </c>
      <c r="C345" s="61" t="s">
        <v>60</v>
      </c>
      <c r="D345" s="61">
        <v>0</v>
      </c>
      <c r="E345" s="83">
        <v>0</v>
      </c>
      <c r="F345" s="83">
        <v>0</v>
      </c>
      <c r="G345" s="83">
        <v>0</v>
      </c>
      <c r="H345" s="83">
        <v>0</v>
      </c>
      <c r="I345" s="83">
        <v>0</v>
      </c>
      <c r="J345" s="83">
        <v>0</v>
      </c>
      <c r="K345" s="83">
        <v>0</v>
      </c>
    </row>
    <row r="346" spans="1:11" x14ac:dyDescent="0.3">
      <c r="A346" s="60">
        <f t="shared" si="5"/>
        <v>2020</v>
      </c>
      <c r="B346" s="60" t="s">
        <v>194</v>
      </c>
      <c r="C346" s="61" t="s">
        <v>132</v>
      </c>
      <c r="D346" s="61">
        <v>0</v>
      </c>
      <c r="E346" s="83">
        <v>0</v>
      </c>
      <c r="F346" s="83">
        <v>0</v>
      </c>
      <c r="G346" s="83">
        <v>0</v>
      </c>
      <c r="H346" s="83">
        <v>0</v>
      </c>
      <c r="I346" s="83">
        <v>0</v>
      </c>
      <c r="J346" s="83">
        <v>0</v>
      </c>
      <c r="K346" s="83">
        <v>0</v>
      </c>
    </row>
    <row r="347" spans="1:11" x14ac:dyDescent="0.3">
      <c r="A347" s="60">
        <f t="shared" si="5"/>
        <v>2020</v>
      </c>
      <c r="B347" s="60" t="s">
        <v>194</v>
      </c>
      <c r="C347" s="61" t="s">
        <v>139</v>
      </c>
      <c r="D347" s="61">
        <v>0</v>
      </c>
      <c r="E347" s="83">
        <v>0</v>
      </c>
      <c r="F347" s="83">
        <v>0</v>
      </c>
      <c r="G347" s="83">
        <v>0</v>
      </c>
      <c r="H347" s="83">
        <v>0</v>
      </c>
      <c r="I347" s="83">
        <v>0</v>
      </c>
      <c r="J347" s="83">
        <v>0</v>
      </c>
      <c r="K347" s="83">
        <v>0</v>
      </c>
    </row>
    <row r="348" spans="1:11" x14ac:dyDescent="0.3">
      <c r="A348" s="60">
        <f t="shared" si="5"/>
        <v>2020</v>
      </c>
      <c r="B348" s="60" t="s">
        <v>194</v>
      </c>
      <c r="C348" s="61" t="s">
        <v>140</v>
      </c>
      <c r="D348" s="61">
        <v>0</v>
      </c>
      <c r="E348" s="83">
        <v>2.4590000000000001</v>
      </c>
      <c r="F348" s="83">
        <v>5.9000000000000004E-2</v>
      </c>
      <c r="G348" s="83">
        <v>20.891000000000002</v>
      </c>
      <c r="H348" s="83">
        <v>2.056</v>
      </c>
      <c r="I348" s="83">
        <v>28</v>
      </c>
      <c r="J348" s="83">
        <v>0</v>
      </c>
      <c r="K348" s="83">
        <v>0</v>
      </c>
    </row>
    <row r="349" spans="1:11" x14ac:dyDescent="0.3">
      <c r="A349" s="60">
        <f t="shared" si="5"/>
        <v>2020</v>
      </c>
      <c r="B349" s="60" t="s">
        <v>194</v>
      </c>
      <c r="C349" s="61" t="s">
        <v>189</v>
      </c>
      <c r="D349" s="61">
        <v>0</v>
      </c>
      <c r="E349" s="83">
        <v>8.359</v>
      </c>
      <c r="F349" s="83">
        <v>0.317</v>
      </c>
      <c r="G349" s="83">
        <v>555.12900000000002</v>
      </c>
      <c r="H349" s="83">
        <v>15.83</v>
      </c>
      <c r="I349" s="83">
        <v>0</v>
      </c>
      <c r="J349" s="83">
        <v>0</v>
      </c>
      <c r="K349" s="83">
        <v>0</v>
      </c>
    </row>
    <row r="350" spans="1:11" x14ac:dyDescent="0.3">
      <c r="A350" s="60">
        <f t="shared" si="5"/>
        <v>2020</v>
      </c>
      <c r="B350" s="60" t="s">
        <v>194</v>
      </c>
      <c r="C350" s="61" t="s">
        <v>153</v>
      </c>
      <c r="D350" s="61">
        <v>0</v>
      </c>
      <c r="E350" s="83">
        <v>0.57600000000000007</v>
      </c>
      <c r="F350" s="83">
        <v>0</v>
      </c>
      <c r="G350" s="83">
        <v>0</v>
      </c>
      <c r="H350" s="83">
        <v>0</v>
      </c>
      <c r="I350" s="83">
        <v>42</v>
      </c>
      <c r="J350" s="83">
        <v>0</v>
      </c>
      <c r="K350" s="83">
        <v>0</v>
      </c>
    </row>
    <row r="351" spans="1:11" x14ac:dyDescent="0.3">
      <c r="A351" s="60">
        <f t="shared" si="5"/>
        <v>2020</v>
      </c>
      <c r="B351" s="60" t="s">
        <v>194</v>
      </c>
      <c r="C351" s="61" t="s">
        <v>174</v>
      </c>
      <c r="D351" s="61">
        <v>0</v>
      </c>
      <c r="E351" s="83">
        <v>1.117</v>
      </c>
      <c r="F351" s="83">
        <v>0</v>
      </c>
      <c r="G351" s="83">
        <v>0</v>
      </c>
      <c r="H351" s="83">
        <v>0</v>
      </c>
      <c r="I351" s="83">
        <v>0</v>
      </c>
      <c r="J351" s="83">
        <v>0</v>
      </c>
      <c r="K351" s="83">
        <v>0</v>
      </c>
    </row>
    <row r="352" spans="1:11" x14ac:dyDescent="0.3">
      <c r="A352" s="60">
        <f t="shared" si="5"/>
        <v>2020</v>
      </c>
      <c r="B352" s="60" t="s">
        <v>194</v>
      </c>
      <c r="C352" s="61" t="s">
        <v>178</v>
      </c>
      <c r="D352" s="61">
        <v>0</v>
      </c>
      <c r="E352" s="83">
        <v>0</v>
      </c>
      <c r="F352" s="83">
        <v>0</v>
      </c>
      <c r="G352" s="83">
        <v>0</v>
      </c>
      <c r="H352" s="83">
        <v>0</v>
      </c>
      <c r="I352" s="83">
        <v>0</v>
      </c>
      <c r="J352" s="83">
        <v>0</v>
      </c>
      <c r="K352" s="83">
        <v>0</v>
      </c>
    </row>
    <row r="353" spans="1:11" ht="15" thickBot="1" x14ac:dyDescent="0.35">
      <c r="A353" s="60">
        <f t="shared" si="5"/>
        <v>2020</v>
      </c>
      <c r="B353" s="60" t="s">
        <v>194</v>
      </c>
      <c r="C353" s="61" t="s">
        <v>188</v>
      </c>
      <c r="D353" s="61">
        <v>0</v>
      </c>
      <c r="E353" s="83">
        <v>4.3849999999999998</v>
      </c>
      <c r="F353" s="83">
        <v>0.35299999999999998</v>
      </c>
      <c r="G353" s="83">
        <v>407.71699999999998</v>
      </c>
      <c r="H353" s="83">
        <v>23.949000000000002</v>
      </c>
      <c r="I353" s="83">
        <v>46</v>
      </c>
      <c r="J353" s="83">
        <v>0</v>
      </c>
      <c r="K353" s="83">
        <v>0</v>
      </c>
    </row>
    <row r="354" spans="1:11" ht="15" thickBot="1" x14ac:dyDescent="0.35">
      <c r="A354" s="60">
        <f t="shared" si="5"/>
        <v>2020</v>
      </c>
      <c r="B354" s="72" t="s">
        <v>199</v>
      </c>
      <c r="C354" s="72" t="s">
        <v>9</v>
      </c>
      <c r="D354" s="72">
        <v>139.4</v>
      </c>
      <c r="E354" s="72">
        <v>5.2679999999999998</v>
      </c>
      <c r="F354" s="72">
        <v>2.355</v>
      </c>
      <c r="G354" s="72">
        <v>144.601</v>
      </c>
      <c r="H354" s="72">
        <v>105.361</v>
      </c>
      <c r="I354" s="72">
        <v>77</v>
      </c>
      <c r="J354" s="72">
        <v>0</v>
      </c>
      <c r="K354" s="72">
        <v>15.187000000000001</v>
      </c>
    </row>
    <row r="355" spans="1:11" ht="15" thickBot="1" x14ac:dyDescent="0.35">
      <c r="A355" s="60">
        <f t="shared" si="5"/>
        <v>2020</v>
      </c>
      <c r="B355" s="72" t="s">
        <v>199</v>
      </c>
      <c r="C355" s="72" t="s">
        <v>10</v>
      </c>
      <c r="D355" s="72">
        <v>133.9</v>
      </c>
      <c r="E355" s="72">
        <v>4.6740000000000004</v>
      </c>
      <c r="F355" s="72">
        <v>1.9120000000000001</v>
      </c>
      <c r="G355" s="72">
        <v>58.487000000000002</v>
      </c>
      <c r="H355" s="72">
        <v>41.405000000000001</v>
      </c>
      <c r="I355" s="72">
        <v>77</v>
      </c>
      <c r="J355" s="72">
        <v>51.588000000000001</v>
      </c>
      <c r="K355" s="72">
        <v>4.2610000000000001</v>
      </c>
    </row>
    <row r="356" spans="1:11" ht="15" thickBot="1" x14ac:dyDescent="0.35">
      <c r="A356" s="60">
        <f t="shared" si="5"/>
        <v>2020</v>
      </c>
      <c r="B356" s="72" t="s">
        <v>199</v>
      </c>
      <c r="C356" s="72" t="s">
        <v>13</v>
      </c>
      <c r="D356" s="72">
        <v>93.2</v>
      </c>
      <c r="E356" s="72">
        <v>5.5890000000000004</v>
      </c>
      <c r="F356" s="72">
        <v>1.881</v>
      </c>
      <c r="G356" s="72">
        <v>54.514000000000003</v>
      </c>
      <c r="H356" s="72">
        <v>51.685000000000002</v>
      </c>
      <c r="I356" s="72">
        <v>75</v>
      </c>
      <c r="J356" s="72">
        <v>67.841000000000008</v>
      </c>
      <c r="K356" s="72">
        <v>-15.193</v>
      </c>
    </row>
    <row r="357" spans="1:11" ht="15" thickBot="1" x14ac:dyDescent="0.35">
      <c r="A357" s="60">
        <f t="shared" si="5"/>
        <v>2020</v>
      </c>
      <c r="B357" s="72" t="s">
        <v>199</v>
      </c>
      <c r="C357" s="72" t="s">
        <v>30</v>
      </c>
      <c r="D357" s="72">
        <v>75.5</v>
      </c>
      <c r="E357" s="72">
        <v>5.5640000000000001</v>
      </c>
      <c r="F357" s="72">
        <v>1.476</v>
      </c>
      <c r="G357" s="72">
        <v>58.059000000000005</v>
      </c>
      <c r="H357" s="72">
        <v>57.323</v>
      </c>
      <c r="I357" s="72">
        <v>77</v>
      </c>
      <c r="J357" s="72">
        <v>0</v>
      </c>
      <c r="K357" s="72">
        <v>15.198</v>
      </c>
    </row>
    <row r="358" spans="1:11" ht="15" thickBot="1" x14ac:dyDescent="0.35">
      <c r="A358" s="60">
        <f t="shared" si="5"/>
        <v>2020</v>
      </c>
      <c r="B358" s="72" t="s">
        <v>199</v>
      </c>
      <c r="C358" s="72" t="s">
        <v>32</v>
      </c>
      <c r="D358" s="72">
        <v>0</v>
      </c>
      <c r="E358" s="72">
        <v>7.09</v>
      </c>
      <c r="F358" s="72">
        <v>0.29099999999999998</v>
      </c>
      <c r="G358" s="72">
        <v>66.433000000000007</v>
      </c>
      <c r="H358" s="72">
        <v>27.526</v>
      </c>
      <c r="I358" s="72">
        <v>67</v>
      </c>
      <c r="J358" s="72">
        <v>0</v>
      </c>
      <c r="K358" s="72">
        <v>5.2949999999999999</v>
      </c>
    </row>
    <row r="359" spans="1:11" ht="15" thickBot="1" x14ac:dyDescent="0.35">
      <c r="A359" s="60">
        <f t="shared" si="5"/>
        <v>2020</v>
      </c>
      <c r="B359" s="72" t="s">
        <v>199</v>
      </c>
      <c r="C359" s="72" t="s">
        <v>38</v>
      </c>
      <c r="D359" s="72">
        <v>0</v>
      </c>
      <c r="E359" s="72">
        <v>9.7070000000000007</v>
      </c>
      <c r="F359" s="72">
        <v>0.17899999999999999</v>
      </c>
      <c r="G359" s="72">
        <v>11.819000000000001</v>
      </c>
      <c r="H359" s="72">
        <v>24.551000000000002</v>
      </c>
      <c r="I359" s="72">
        <v>37</v>
      </c>
      <c r="J359" s="72">
        <v>0</v>
      </c>
      <c r="K359" s="72">
        <v>0</v>
      </c>
    </row>
    <row r="360" spans="1:11" ht="15" thickBot="1" x14ac:dyDescent="0.35">
      <c r="A360" s="60">
        <f t="shared" si="5"/>
        <v>2020</v>
      </c>
      <c r="B360" s="72" t="s">
        <v>199</v>
      </c>
      <c r="C360" s="72" t="s">
        <v>44</v>
      </c>
      <c r="D360" s="72">
        <v>0</v>
      </c>
      <c r="E360" s="72">
        <v>1.9330000000000001</v>
      </c>
      <c r="F360" s="72">
        <v>0.76900000000000002</v>
      </c>
      <c r="G360" s="72">
        <v>51.837000000000003</v>
      </c>
      <c r="H360" s="72">
        <v>31.667999999999999</v>
      </c>
      <c r="I360" s="72">
        <v>56</v>
      </c>
      <c r="J360" s="72">
        <v>58.892000000000003</v>
      </c>
      <c r="K360" s="72">
        <v>2.1800000000000002</v>
      </c>
    </row>
    <row r="361" spans="1:11" ht="15" thickBot="1" x14ac:dyDescent="0.35">
      <c r="A361" s="60">
        <f t="shared" si="5"/>
        <v>2020</v>
      </c>
      <c r="B361" s="72" t="s">
        <v>199</v>
      </c>
      <c r="C361" s="72" t="s">
        <v>48</v>
      </c>
      <c r="D361" s="72">
        <v>56.7</v>
      </c>
      <c r="E361" s="72">
        <v>4.9130000000000003</v>
      </c>
      <c r="F361" s="72">
        <v>1.6120000000000001</v>
      </c>
      <c r="G361" s="72">
        <v>124.25</v>
      </c>
      <c r="H361" s="72">
        <v>57.274999999999999</v>
      </c>
      <c r="I361" s="72">
        <v>87</v>
      </c>
      <c r="J361" s="72">
        <v>51.704000000000001</v>
      </c>
      <c r="K361" s="72">
        <v>4.4750000000000005</v>
      </c>
    </row>
    <row r="362" spans="1:11" ht="15" thickBot="1" x14ac:dyDescent="0.35">
      <c r="A362" s="60">
        <f t="shared" si="5"/>
        <v>2020</v>
      </c>
      <c r="B362" s="72" t="s">
        <v>199</v>
      </c>
      <c r="C362" s="72" t="s">
        <v>55</v>
      </c>
      <c r="D362" s="72">
        <v>89</v>
      </c>
      <c r="E362" s="72">
        <v>5.1150000000000002</v>
      </c>
      <c r="F362" s="72">
        <v>0.65600000000000003</v>
      </c>
      <c r="G362" s="72">
        <v>186.602</v>
      </c>
      <c r="H362" s="72">
        <v>40.459000000000003</v>
      </c>
      <c r="I362" s="72">
        <v>74</v>
      </c>
      <c r="J362" s="72">
        <v>66.525000000000006</v>
      </c>
      <c r="K362" s="72">
        <v>0.32200000000000001</v>
      </c>
    </row>
    <row r="363" spans="1:11" ht="15" thickBot="1" x14ac:dyDescent="0.35">
      <c r="A363" s="60">
        <f t="shared" si="5"/>
        <v>2020</v>
      </c>
      <c r="B363" s="72" t="s">
        <v>199</v>
      </c>
      <c r="C363" s="72" t="s">
        <v>57</v>
      </c>
      <c r="D363" s="72">
        <v>78.3</v>
      </c>
      <c r="E363" s="72">
        <v>6.5949999999999998</v>
      </c>
      <c r="F363" s="72">
        <v>1.0489999999999999</v>
      </c>
      <c r="G363" s="72">
        <v>96.115000000000009</v>
      </c>
      <c r="H363" s="72">
        <v>42.959000000000003</v>
      </c>
      <c r="I363" s="72">
        <v>86</v>
      </c>
      <c r="J363" s="72">
        <v>55.032000000000004</v>
      </c>
      <c r="K363" s="72">
        <v>3.2429999999999999</v>
      </c>
    </row>
    <row r="364" spans="1:11" ht="15" thickBot="1" x14ac:dyDescent="0.35">
      <c r="A364" s="60">
        <f t="shared" si="5"/>
        <v>2020</v>
      </c>
      <c r="B364" s="72" t="s">
        <v>199</v>
      </c>
      <c r="C364" s="72" t="s">
        <v>59</v>
      </c>
      <c r="D364" s="72">
        <v>89.100000000000009</v>
      </c>
      <c r="E364" s="72">
        <v>8.4269999999999996</v>
      </c>
      <c r="F364" s="72">
        <v>2.0260000000000002</v>
      </c>
      <c r="G364" s="72">
        <v>26.481999999999999</v>
      </c>
      <c r="H364" s="72">
        <v>42.076000000000001</v>
      </c>
      <c r="I364" s="72">
        <v>69</v>
      </c>
      <c r="J364" s="72">
        <v>55.701999999999998</v>
      </c>
      <c r="K364" s="72">
        <v>36.003</v>
      </c>
    </row>
    <row r="365" spans="1:11" ht="15" thickBot="1" x14ac:dyDescent="0.35">
      <c r="A365" s="60">
        <f t="shared" si="5"/>
        <v>2020</v>
      </c>
      <c r="B365" s="72" t="s">
        <v>199</v>
      </c>
      <c r="C365" s="72" t="s">
        <v>45</v>
      </c>
      <c r="D365" s="72">
        <v>91.8</v>
      </c>
      <c r="E365" s="72">
        <v>3.0430000000000001</v>
      </c>
      <c r="F365" s="72">
        <v>1.7670000000000001</v>
      </c>
      <c r="G365" s="72">
        <v>34.497</v>
      </c>
      <c r="H365" s="72">
        <v>37.131999999999998</v>
      </c>
      <c r="I365" s="72">
        <v>80</v>
      </c>
      <c r="J365" s="72">
        <v>52.338000000000001</v>
      </c>
      <c r="K365" s="72">
        <v>65.391999999999996</v>
      </c>
    </row>
    <row r="366" spans="1:11" ht="15" thickBot="1" x14ac:dyDescent="0.35">
      <c r="A366" s="60">
        <f t="shared" si="5"/>
        <v>2020</v>
      </c>
      <c r="B366" s="72" t="s">
        <v>199</v>
      </c>
      <c r="C366" s="72" t="s">
        <v>69</v>
      </c>
      <c r="D366" s="72">
        <v>164.4</v>
      </c>
      <c r="E366" s="72">
        <v>17.238</v>
      </c>
      <c r="F366" s="72">
        <v>1.2730000000000001</v>
      </c>
      <c r="G366" s="72">
        <v>102.473</v>
      </c>
      <c r="H366" s="72">
        <v>50.556000000000004</v>
      </c>
      <c r="I366" s="72">
        <v>48</v>
      </c>
      <c r="J366" s="72">
        <v>39.057000000000002</v>
      </c>
      <c r="K366" s="72">
        <v>1.718</v>
      </c>
    </row>
    <row r="367" spans="1:11" ht="15" thickBot="1" x14ac:dyDescent="0.35">
      <c r="A367" s="60">
        <f t="shared" si="5"/>
        <v>2020</v>
      </c>
      <c r="B367" s="72" t="s">
        <v>199</v>
      </c>
      <c r="C367" s="72" t="s">
        <v>76</v>
      </c>
      <c r="D367" s="72">
        <v>131.4</v>
      </c>
      <c r="E367" s="72">
        <v>3.399</v>
      </c>
      <c r="F367" s="72">
        <v>0.432</v>
      </c>
      <c r="G367" s="72">
        <v>38.170999999999999</v>
      </c>
      <c r="H367" s="72">
        <v>32.756</v>
      </c>
      <c r="I367" s="72">
        <v>44</v>
      </c>
      <c r="J367" s="72">
        <v>69.097999999999999</v>
      </c>
      <c r="K367" s="72">
        <v>3.665</v>
      </c>
    </row>
    <row r="368" spans="1:11" ht="15" thickBot="1" x14ac:dyDescent="0.35">
      <c r="A368" s="60">
        <f t="shared" si="5"/>
        <v>2020</v>
      </c>
      <c r="B368" s="72" t="s">
        <v>199</v>
      </c>
      <c r="C368" s="72" t="s">
        <v>82</v>
      </c>
      <c r="D368" s="72">
        <v>0</v>
      </c>
      <c r="E368" s="72">
        <v>2.8420000000000001</v>
      </c>
      <c r="F368" s="72">
        <v>1.998</v>
      </c>
      <c r="G368" s="72">
        <v>344.94499999999999</v>
      </c>
      <c r="H368" s="72">
        <v>34.552999999999997</v>
      </c>
      <c r="I368" s="72">
        <v>78</v>
      </c>
      <c r="J368" s="72">
        <v>0</v>
      </c>
      <c r="K368" s="72">
        <v>0.52100000000000002</v>
      </c>
    </row>
    <row r="369" spans="1:11" ht="15" thickBot="1" x14ac:dyDescent="0.35">
      <c r="A369" s="60">
        <f t="shared" si="5"/>
        <v>2020</v>
      </c>
      <c r="B369" s="72" t="s">
        <v>199</v>
      </c>
      <c r="C369" s="72" t="s">
        <v>79</v>
      </c>
      <c r="D369" s="72">
        <v>165.5</v>
      </c>
      <c r="E369" s="72">
        <v>4.9279999999999999</v>
      </c>
      <c r="F369" s="72">
        <v>1.736</v>
      </c>
      <c r="G369" s="72">
        <v>103.005</v>
      </c>
      <c r="H369" s="72">
        <v>56.972000000000001</v>
      </c>
      <c r="I369" s="72">
        <v>74</v>
      </c>
      <c r="J369" s="72">
        <v>75.665999999999997</v>
      </c>
      <c r="K369" s="72">
        <v>-117.10900000000001</v>
      </c>
    </row>
    <row r="370" spans="1:11" ht="15" thickBot="1" x14ac:dyDescent="0.35">
      <c r="A370" s="60">
        <f t="shared" si="5"/>
        <v>2020</v>
      </c>
      <c r="B370" s="72" t="s">
        <v>199</v>
      </c>
      <c r="C370" s="72" t="s">
        <v>83</v>
      </c>
      <c r="D370" s="72">
        <v>0</v>
      </c>
      <c r="E370" s="72">
        <v>3.8610000000000002</v>
      </c>
      <c r="F370" s="72">
        <v>0.67</v>
      </c>
      <c r="G370" s="72">
        <v>113.783</v>
      </c>
      <c r="H370" s="72">
        <v>60.5</v>
      </c>
      <c r="I370" s="72">
        <v>60</v>
      </c>
      <c r="J370" s="72">
        <v>0</v>
      </c>
      <c r="K370" s="72">
        <v>2.399</v>
      </c>
    </row>
    <row r="371" spans="1:11" ht="15" thickBot="1" x14ac:dyDescent="0.35">
      <c r="A371" s="60">
        <f t="shared" si="5"/>
        <v>2020</v>
      </c>
      <c r="B371" s="72" t="s">
        <v>199</v>
      </c>
      <c r="C371" s="72" t="s">
        <v>84</v>
      </c>
      <c r="D371" s="72">
        <v>175.6</v>
      </c>
      <c r="E371" s="72">
        <v>9.8870000000000005</v>
      </c>
      <c r="F371" s="72">
        <v>0.98799999999999999</v>
      </c>
      <c r="G371" s="72">
        <v>38.704000000000001</v>
      </c>
      <c r="H371" s="72">
        <v>37.304000000000002</v>
      </c>
      <c r="I371" s="72">
        <v>53</v>
      </c>
      <c r="J371" s="72">
        <v>50.545999999999999</v>
      </c>
      <c r="K371" s="72">
        <v>23.997</v>
      </c>
    </row>
    <row r="372" spans="1:11" ht="15" thickBot="1" x14ac:dyDescent="0.35">
      <c r="A372" s="60">
        <f t="shared" si="5"/>
        <v>2020</v>
      </c>
      <c r="B372" s="72" t="s">
        <v>199</v>
      </c>
      <c r="C372" s="72" t="s">
        <v>87</v>
      </c>
      <c r="D372" s="72">
        <v>183.5</v>
      </c>
      <c r="E372" s="72">
        <v>2.2909999999999999</v>
      </c>
      <c r="F372" s="72">
        <v>1.2130000000000001</v>
      </c>
      <c r="G372" s="72">
        <v>42.038000000000004</v>
      </c>
      <c r="H372" s="72">
        <v>28.315000000000001</v>
      </c>
      <c r="I372" s="72">
        <v>73</v>
      </c>
      <c r="J372" s="72">
        <v>0</v>
      </c>
      <c r="K372" s="72">
        <v>11.822000000000001</v>
      </c>
    </row>
    <row r="373" spans="1:11" ht="15" thickBot="1" x14ac:dyDescent="0.35">
      <c r="A373" s="60">
        <f t="shared" si="5"/>
        <v>2020</v>
      </c>
      <c r="B373" s="72" t="s">
        <v>199</v>
      </c>
      <c r="C373" s="72" t="s">
        <v>94</v>
      </c>
      <c r="D373" s="72">
        <v>166</v>
      </c>
      <c r="E373" s="72">
        <v>4.1479999999999997</v>
      </c>
      <c r="F373" s="72">
        <v>0.95900000000000007</v>
      </c>
      <c r="G373" s="72">
        <v>39.651000000000003</v>
      </c>
      <c r="H373" s="72">
        <v>30.178000000000001</v>
      </c>
      <c r="I373" s="72">
        <v>59</v>
      </c>
      <c r="J373" s="72">
        <v>0</v>
      </c>
      <c r="K373" s="72">
        <v>4.68</v>
      </c>
    </row>
    <row r="374" spans="1:11" ht="15" thickBot="1" x14ac:dyDescent="0.35">
      <c r="A374" s="60">
        <f t="shared" si="5"/>
        <v>2020</v>
      </c>
      <c r="B374" s="72" t="s">
        <v>199</v>
      </c>
      <c r="C374" s="72" t="s">
        <v>106</v>
      </c>
      <c r="D374" s="72">
        <v>123.5</v>
      </c>
      <c r="E374" s="72">
        <v>6.5200000000000005</v>
      </c>
      <c r="F374" s="72">
        <v>0.495</v>
      </c>
      <c r="G374" s="72">
        <v>114.629</v>
      </c>
      <c r="H374" s="72">
        <v>36.347999999999999</v>
      </c>
      <c r="I374" s="72">
        <v>56</v>
      </c>
      <c r="J374" s="72">
        <v>68.126000000000005</v>
      </c>
      <c r="K374" s="72">
        <v>0.25800000000000001</v>
      </c>
    </row>
    <row r="375" spans="1:11" ht="15" thickBot="1" x14ac:dyDescent="0.35">
      <c r="A375" s="60">
        <f t="shared" si="5"/>
        <v>2020</v>
      </c>
      <c r="B375" s="72" t="s">
        <v>199</v>
      </c>
      <c r="C375" s="72" t="s">
        <v>104</v>
      </c>
      <c r="D375" s="72">
        <v>140.30000000000001</v>
      </c>
      <c r="E375" s="72">
        <v>6.3520000000000003</v>
      </c>
      <c r="F375" s="72">
        <v>0.64</v>
      </c>
      <c r="G375" s="72">
        <v>94.113</v>
      </c>
      <c r="H375" s="72">
        <v>48.649000000000001</v>
      </c>
      <c r="I375" s="72">
        <v>60</v>
      </c>
      <c r="J375" s="72">
        <v>54.826999999999998</v>
      </c>
      <c r="K375" s="72">
        <v>0</v>
      </c>
    </row>
    <row r="376" spans="1:11" ht="15" thickBot="1" x14ac:dyDescent="0.35">
      <c r="A376" s="60">
        <f t="shared" si="5"/>
        <v>2020</v>
      </c>
      <c r="B376" s="72" t="s">
        <v>199</v>
      </c>
      <c r="C376" s="72" t="s">
        <v>105</v>
      </c>
      <c r="D376" s="72">
        <v>118.5</v>
      </c>
      <c r="E376" s="72">
        <v>5.3630000000000004</v>
      </c>
      <c r="F376" s="72">
        <v>6.431</v>
      </c>
      <c r="G376" s="72">
        <v>225.85500000000002</v>
      </c>
      <c r="H376" s="72">
        <v>99.487000000000009</v>
      </c>
      <c r="I376" s="72">
        <v>80</v>
      </c>
      <c r="J376" s="72">
        <v>72.436000000000007</v>
      </c>
      <c r="K376" s="72">
        <v>-50.118000000000002</v>
      </c>
    </row>
    <row r="377" spans="1:11" ht="15" thickBot="1" x14ac:dyDescent="0.35">
      <c r="A377" s="60">
        <f t="shared" si="5"/>
        <v>2020</v>
      </c>
      <c r="B377" s="72" t="s">
        <v>199</v>
      </c>
      <c r="C377" s="72" t="s">
        <v>112</v>
      </c>
      <c r="D377" s="72">
        <v>199.9</v>
      </c>
      <c r="E377" s="72">
        <v>3.4250000000000003</v>
      </c>
      <c r="F377" s="72">
        <v>0.187</v>
      </c>
      <c r="G377" s="72">
        <v>18.071999999999999</v>
      </c>
      <c r="H377" s="72">
        <v>26.810000000000002</v>
      </c>
      <c r="I377" s="72">
        <v>29</v>
      </c>
      <c r="J377" s="72">
        <v>0</v>
      </c>
      <c r="K377" s="72">
        <v>11.051</v>
      </c>
    </row>
    <row r="378" spans="1:11" ht="15" thickBot="1" x14ac:dyDescent="0.35">
      <c r="A378" s="60">
        <f t="shared" si="5"/>
        <v>2020</v>
      </c>
      <c r="B378" s="72" t="s">
        <v>199</v>
      </c>
      <c r="C378" s="72" t="s">
        <v>129</v>
      </c>
      <c r="D378" s="72">
        <v>79.5</v>
      </c>
      <c r="E378" s="72">
        <v>3.1960000000000002</v>
      </c>
      <c r="F378" s="72">
        <v>2.19</v>
      </c>
      <c r="G378" s="72">
        <v>50.843000000000004</v>
      </c>
      <c r="H378" s="72">
        <v>62.585999999999999</v>
      </c>
      <c r="I378" s="72">
        <v>82</v>
      </c>
      <c r="J378" s="72">
        <v>78.013999999999996</v>
      </c>
      <c r="K378" s="72">
        <v>-104.556</v>
      </c>
    </row>
    <row r="379" spans="1:11" ht="15" thickBot="1" x14ac:dyDescent="0.35">
      <c r="A379" s="60">
        <f t="shared" si="5"/>
        <v>2020</v>
      </c>
      <c r="B379" s="72" t="s">
        <v>199</v>
      </c>
      <c r="C379" s="72" t="s">
        <v>133</v>
      </c>
      <c r="D379" s="72">
        <v>123</v>
      </c>
      <c r="E379" s="72">
        <v>4.069</v>
      </c>
      <c r="F379" s="72">
        <v>0.96199999999999997</v>
      </c>
      <c r="G379" s="72">
        <v>142.696</v>
      </c>
      <c r="H379" s="72">
        <v>94.018000000000001</v>
      </c>
      <c r="I379" s="72">
        <v>87</v>
      </c>
      <c r="J379" s="72">
        <v>0</v>
      </c>
      <c r="K379" s="72">
        <v>1.93</v>
      </c>
    </row>
    <row r="380" spans="1:11" ht="15" thickBot="1" x14ac:dyDescent="0.35">
      <c r="A380" s="60">
        <f t="shared" si="5"/>
        <v>2020</v>
      </c>
      <c r="B380" s="72" t="s">
        <v>199</v>
      </c>
      <c r="C380" s="72" t="s">
        <v>130</v>
      </c>
      <c r="D380" s="72">
        <v>58.9</v>
      </c>
      <c r="E380" s="72">
        <v>3.3460000000000001</v>
      </c>
      <c r="F380" s="72">
        <v>2.2800000000000002</v>
      </c>
      <c r="G380" s="72">
        <v>94.19</v>
      </c>
      <c r="H380" s="72">
        <v>42.997999999999998</v>
      </c>
      <c r="I380" s="72">
        <v>84</v>
      </c>
      <c r="J380" s="72">
        <v>0</v>
      </c>
      <c r="K380" s="72">
        <v>6.2270000000000003</v>
      </c>
    </row>
    <row r="381" spans="1:11" ht="15" thickBot="1" x14ac:dyDescent="0.35">
      <c r="A381" s="60">
        <f t="shared" si="5"/>
        <v>2020</v>
      </c>
      <c r="B381" s="72" t="s">
        <v>199</v>
      </c>
      <c r="C381" s="72" t="s">
        <v>141</v>
      </c>
      <c r="D381" s="72">
        <v>136.19999999999999</v>
      </c>
      <c r="E381" s="72">
        <v>3.4740000000000002</v>
      </c>
      <c r="F381" s="72">
        <v>0.46</v>
      </c>
      <c r="G381" s="72">
        <v>30.731000000000002</v>
      </c>
      <c r="H381" s="72">
        <v>32.843000000000004</v>
      </c>
      <c r="I381" s="72">
        <v>58</v>
      </c>
      <c r="J381" s="72">
        <v>40.448999999999998</v>
      </c>
      <c r="K381" s="72">
        <v>4.2050000000000001</v>
      </c>
    </row>
    <row r="382" spans="1:11" ht="15" thickBot="1" x14ac:dyDescent="0.35">
      <c r="A382" s="60">
        <f t="shared" si="5"/>
        <v>2020</v>
      </c>
      <c r="B382" s="72" t="s">
        <v>199</v>
      </c>
      <c r="C382" s="72" t="s">
        <v>143</v>
      </c>
      <c r="D382" s="72">
        <v>0</v>
      </c>
      <c r="E382" s="72">
        <v>6.3340000000000005</v>
      </c>
      <c r="F382" s="72">
        <v>1.0609999999999999</v>
      </c>
      <c r="G382" s="72">
        <v>52.917000000000002</v>
      </c>
      <c r="H382" s="72">
        <v>35.518000000000001</v>
      </c>
      <c r="I382" s="72">
        <v>62</v>
      </c>
      <c r="J382" s="72">
        <v>45.841000000000001</v>
      </c>
      <c r="K382" s="72">
        <v>3.2600000000000002</v>
      </c>
    </row>
    <row r="383" spans="1:11" ht="15" thickBot="1" x14ac:dyDescent="0.35">
      <c r="A383" s="60">
        <f t="shared" si="5"/>
        <v>2020</v>
      </c>
      <c r="B383" s="72" t="s">
        <v>199</v>
      </c>
      <c r="C383" s="72" t="s">
        <v>162</v>
      </c>
      <c r="D383" s="72">
        <v>0</v>
      </c>
      <c r="E383" s="72">
        <v>5.5609999999999999</v>
      </c>
      <c r="F383" s="72">
        <v>0.69800000000000006</v>
      </c>
      <c r="G383" s="72">
        <v>80.120999999999995</v>
      </c>
      <c r="H383" s="72">
        <v>39.119999999999997</v>
      </c>
      <c r="I383" s="72">
        <v>50</v>
      </c>
      <c r="J383" s="72">
        <v>52.95</v>
      </c>
      <c r="K383" s="72">
        <v>0.85</v>
      </c>
    </row>
    <row r="384" spans="1:11" ht="15" thickBot="1" x14ac:dyDescent="0.35">
      <c r="A384" s="60">
        <f t="shared" si="5"/>
        <v>2020</v>
      </c>
      <c r="B384" s="72" t="s">
        <v>199</v>
      </c>
      <c r="C384" s="72" t="s">
        <v>163</v>
      </c>
      <c r="D384" s="72">
        <v>119.7</v>
      </c>
      <c r="E384" s="72">
        <v>4.1950000000000003</v>
      </c>
      <c r="F384" s="72">
        <v>1.0449999999999999</v>
      </c>
      <c r="G384" s="72">
        <v>126.157</v>
      </c>
      <c r="H384" s="72">
        <v>29.22</v>
      </c>
      <c r="I384" s="72">
        <v>60</v>
      </c>
      <c r="J384" s="72">
        <v>49.572000000000003</v>
      </c>
      <c r="K384" s="72">
        <v>0.89</v>
      </c>
    </row>
    <row r="385" spans="1:11" ht="15" thickBot="1" x14ac:dyDescent="0.35">
      <c r="A385" s="60">
        <f t="shared" si="5"/>
        <v>2020</v>
      </c>
      <c r="B385" s="72" t="s">
        <v>199</v>
      </c>
      <c r="C385" s="72" t="s">
        <v>54</v>
      </c>
      <c r="D385" s="72">
        <v>143.20000000000002</v>
      </c>
      <c r="E385" s="72">
        <v>13.959</v>
      </c>
      <c r="F385" s="72">
        <v>1.7910000000000001</v>
      </c>
      <c r="G385" s="72">
        <v>37.201000000000001</v>
      </c>
      <c r="H385" s="72">
        <v>45.03</v>
      </c>
      <c r="I385" s="72">
        <v>62</v>
      </c>
      <c r="J385" s="72">
        <v>54.539000000000001</v>
      </c>
      <c r="K385" s="72">
        <v>14.693</v>
      </c>
    </row>
    <row r="386" spans="1:11" ht="15" thickBot="1" x14ac:dyDescent="0.35">
      <c r="A386" s="60">
        <f t="shared" si="5"/>
        <v>2020</v>
      </c>
      <c r="B386" s="72" t="s">
        <v>199</v>
      </c>
      <c r="C386" s="72" t="s">
        <v>164</v>
      </c>
      <c r="D386" s="72">
        <v>49.2</v>
      </c>
      <c r="E386" s="72">
        <v>6.476</v>
      </c>
      <c r="F386" s="72">
        <v>1.286</v>
      </c>
      <c r="G386" s="72">
        <v>63.332000000000001</v>
      </c>
      <c r="H386" s="72">
        <v>36.148000000000003</v>
      </c>
      <c r="I386" s="72">
        <v>85</v>
      </c>
      <c r="J386" s="72">
        <v>55.972999999999999</v>
      </c>
      <c r="K386" s="72">
        <v>10.305</v>
      </c>
    </row>
    <row r="387" spans="1:11" ht="15" thickBot="1" x14ac:dyDescent="0.35">
      <c r="A387" s="60">
        <f t="shared" si="5"/>
        <v>2020</v>
      </c>
      <c r="B387" s="72" t="s">
        <v>199</v>
      </c>
      <c r="C387" s="72" t="s">
        <v>31</v>
      </c>
      <c r="D387" s="72">
        <v>0</v>
      </c>
      <c r="E387" s="72">
        <v>4.5810000000000004</v>
      </c>
      <c r="F387" s="72">
        <v>2.782</v>
      </c>
      <c r="G387" s="72">
        <v>58.308</v>
      </c>
      <c r="H387" s="72">
        <v>43.343000000000004</v>
      </c>
      <c r="I387" s="72">
        <v>85</v>
      </c>
      <c r="J387" s="72">
        <v>83.313000000000002</v>
      </c>
      <c r="K387" s="72">
        <v>-73.171999999999997</v>
      </c>
    </row>
    <row r="388" spans="1:11" ht="15" thickBot="1" x14ac:dyDescent="0.35">
      <c r="A388" s="60">
        <f t="shared" si="5"/>
        <v>2020</v>
      </c>
      <c r="B388" s="72" t="s">
        <v>199</v>
      </c>
      <c r="C388" s="72" t="s">
        <v>177</v>
      </c>
      <c r="D388" s="72">
        <v>237.5</v>
      </c>
      <c r="E388" s="72">
        <v>13.49</v>
      </c>
      <c r="F388" s="72">
        <v>0.215</v>
      </c>
      <c r="G388" s="72">
        <v>28.722000000000001</v>
      </c>
      <c r="H388" s="72">
        <v>25.488</v>
      </c>
      <c r="I388" s="72">
        <v>39</v>
      </c>
      <c r="J388" s="72">
        <v>0</v>
      </c>
      <c r="K388" s="72">
        <v>3.8540000000000001</v>
      </c>
    </row>
    <row r="389" spans="1:11" ht="15" thickBot="1" x14ac:dyDescent="0.35">
      <c r="A389" s="60">
        <f t="shared" si="5"/>
        <v>2020</v>
      </c>
      <c r="B389" s="72" t="s">
        <v>199</v>
      </c>
      <c r="C389" s="72" t="s">
        <v>62</v>
      </c>
      <c r="D389" s="72">
        <v>108.60000000000001</v>
      </c>
      <c r="E389" s="72">
        <v>3.851</v>
      </c>
      <c r="F389" s="72">
        <v>1.8380000000000001</v>
      </c>
      <c r="G389" s="72">
        <v>53.919000000000004</v>
      </c>
      <c r="H389" s="72">
        <v>37.965000000000003</v>
      </c>
      <c r="I389" s="72">
        <v>77</v>
      </c>
      <c r="J389" s="72">
        <v>100</v>
      </c>
      <c r="K389" s="72">
        <v>12.775</v>
      </c>
    </row>
    <row r="390" spans="1:11" ht="15" thickBot="1" x14ac:dyDescent="0.35">
      <c r="A390" s="60">
        <f t="shared" si="5"/>
        <v>2020</v>
      </c>
      <c r="B390" s="72" t="s">
        <v>199</v>
      </c>
      <c r="C390" s="72" t="s">
        <v>183</v>
      </c>
      <c r="D390" s="72">
        <v>96</v>
      </c>
      <c r="E390" s="72">
        <v>3.6819999999999999</v>
      </c>
      <c r="F390" s="72">
        <v>1.3720000000000001</v>
      </c>
      <c r="G390" s="72">
        <v>51.036000000000001</v>
      </c>
      <c r="H390" s="72">
        <v>53.969000000000001</v>
      </c>
      <c r="I390" s="72">
        <v>69</v>
      </c>
      <c r="J390" s="72">
        <v>43.212000000000003</v>
      </c>
      <c r="K390" s="72">
        <v>113.739</v>
      </c>
    </row>
  </sheetData>
  <autoFilter ref="B3:K197"/>
  <mergeCells count="7">
    <mergeCell ref="A1:K1"/>
    <mergeCell ref="A2:A4"/>
    <mergeCell ref="B2:B4"/>
    <mergeCell ref="C2:C4"/>
    <mergeCell ref="D2:F2"/>
    <mergeCell ref="G2:H2"/>
    <mergeCell ref="I2:J2"/>
  </mergeCells>
  <conditionalFormatting sqref="C247:C273 C342:C353">
    <cfRule type="containsText" dxfId="76" priority="6" operator="containsText" text="↓">
      <formula>NOT(ISERROR(SEARCH("↓",C247)))</formula>
    </cfRule>
    <cfRule type="containsText" dxfId="75" priority="7" operator="containsText" text="→">
      <formula>NOT(ISERROR(SEARCH("→",C247)))</formula>
    </cfRule>
    <cfRule type="containsText" dxfId="74" priority="8" operator="containsText" text="➚">
      <formula>NOT(ISERROR(SEARCH("➚",C247)))</formula>
    </cfRule>
    <cfRule type="containsText" dxfId="73" priority="9" operator="containsText" text="↑">
      <formula>NOT(ISERROR(SEARCH("↑",C247)))</formula>
    </cfRule>
  </conditionalFormatting>
  <conditionalFormatting sqref="B247:B273 B342:B353 B295:C324 E295:K324">
    <cfRule type="containsText" dxfId="72" priority="1" operator="containsText" text="↓">
      <formula>NOT(ISERROR(SEARCH("↓",B247)))</formula>
    </cfRule>
    <cfRule type="containsText" dxfId="71" priority="2" operator="containsText" text="→">
      <formula>NOT(ISERROR(SEARCH("→",B247)))</formula>
    </cfRule>
    <cfRule type="containsText" dxfId="70" priority="3" operator="containsText" text="➚">
      <formula>NOT(ISERROR(SEARCH("➚",B247)))</formula>
    </cfRule>
    <cfRule type="containsText" dxfId="69" priority="4" operator="containsText" text="↑">
      <formula>NOT(ISERROR(SEARCH("↑",B247)))</formula>
    </cfRule>
  </conditionalFormatting>
  <conditionalFormatting sqref="B247:B273 B342:B353 B295:B324">
    <cfRule type="containsText" dxfId="68" priority="5" operator="containsText" text="grey">
      <formula>NOT(ISERROR(SEARCH("grey",B247)))</formula>
    </cfRule>
  </conditionalFormatting>
  <conditionalFormatting sqref="E247:E273 E342:E353">
    <cfRule type="containsText" dxfId="67" priority="68" operator="containsText" text="↓">
      <formula>NOT(ISERROR(SEARCH("↓",E247)))</formula>
    </cfRule>
    <cfRule type="containsText" dxfId="66" priority="69" operator="containsText" text="→">
      <formula>NOT(ISERROR(SEARCH("→",E247)))</formula>
    </cfRule>
    <cfRule type="containsText" dxfId="65" priority="70" operator="containsText" text="➚">
      <formula>NOT(ISERROR(SEARCH("➚",E247)))</formula>
    </cfRule>
    <cfRule type="containsText" dxfId="64" priority="71" operator="containsText" text="↑">
      <formula>NOT(ISERROR(SEARCH("↑",E247)))</formula>
    </cfRule>
  </conditionalFormatting>
  <conditionalFormatting sqref="E247:E273 E342:E353 E295:K324">
    <cfRule type="containsText" dxfId="63" priority="72" operator="containsText" text="grey">
      <formula>NOT(ISERROR(SEARCH("grey",E247)))</formula>
    </cfRule>
    <cfRule type="containsText" dxfId="62" priority="73" operator="containsText" text="orange">
      <formula>NOT(ISERROR(SEARCH("orange",E247)))</formula>
    </cfRule>
    <cfRule type="containsText" dxfId="61" priority="74" operator="containsText" text="yellow">
      <formula>NOT(ISERROR(SEARCH("yellow",E247)))</formula>
    </cfRule>
    <cfRule type="containsText" dxfId="60" priority="75" operator="containsText" text="red">
      <formula>NOT(ISERROR(SEARCH("red",E247)))</formula>
    </cfRule>
    <cfRule type="containsText" dxfId="59" priority="76" operator="containsText" text="green">
      <formula>NOT(ISERROR(SEARCH("green",E247)))</formula>
    </cfRule>
  </conditionalFormatting>
  <conditionalFormatting sqref="F247:F273 F342:F353">
    <cfRule type="containsText" dxfId="58" priority="59" operator="containsText" text="↓">
      <formula>NOT(ISERROR(SEARCH("↓",F247)))</formula>
    </cfRule>
    <cfRule type="containsText" dxfId="57" priority="60" operator="containsText" text="→">
      <formula>NOT(ISERROR(SEARCH("→",F247)))</formula>
    </cfRule>
    <cfRule type="containsText" dxfId="56" priority="61" operator="containsText" text="➚">
      <formula>NOT(ISERROR(SEARCH("➚",F247)))</formula>
    </cfRule>
    <cfRule type="containsText" dxfId="55" priority="62" operator="containsText" text="↑">
      <formula>NOT(ISERROR(SEARCH("↑",F247)))</formula>
    </cfRule>
  </conditionalFormatting>
  <conditionalFormatting sqref="F247:F273 F342:F353">
    <cfRule type="containsText" dxfId="54" priority="63" operator="containsText" text="grey">
      <formula>NOT(ISERROR(SEARCH("grey",F247)))</formula>
    </cfRule>
    <cfRule type="containsText" dxfId="53" priority="64" operator="containsText" text="orange">
      <formula>NOT(ISERROR(SEARCH("orange",F247)))</formula>
    </cfRule>
    <cfRule type="containsText" dxfId="52" priority="65" operator="containsText" text="yellow">
      <formula>NOT(ISERROR(SEARCH("yellow",F247)))</formula>
    </cfRule>
    <cfRule type="containsText" dxfId="51" priority="66" operator="containsText" text="red">
      <formula>NOT(ISERROR(SEARCH("red",F247)))</formula>
    </cfRule>
    <cfRule type="containsText" dxfId="50" priority="67" operator="containsText" text="green">
      <formula>NOT(ISERROR(SEARCH("green",F247)))</formula>
    </cfRule>
  </conditionalFormatting>
  <conditionalFormatting sqref="G247:G273 G342:G353">
    <cfRule type="containsText" dxfId="49" priority="50" operator="containsText" text="↓">
      <formula>NOT(ISERROR(SEARCH("↓",G247)))</formula>
    </cfRule>
    <cfRule type="containsText" dxfId="48" priority="51" operator="containsText" text="→">
      <formula>NOT(ISERROR(SEARCH("→",G247)))</formula>
    </cfRule>
    <cfRule type="containsText" dxfId="47" priority="52" operator="containsText" text="➚">
      <formula>NOT(ISERROR(SEARCH("➚",G247)))</formula>
    </cfRule>
    <cfRule type="containsText" dxfId="46" priority="53" operator="containsText" text="↑">
      <formula>NOT(ISERROR(SEARCH("↑",G247)))</formula>
    </cfRule>
  </conditionalFormatting>
  <conditionalFormatting sqref="G247:G273 G342:G353">
    <cfRule type="containsText" dxfId="45" priority="54" operator="containsText" text="grey">
      <formula>NOT(ISERROR(SEARCH("grey",G247)))</formula>
    </cfRule>
    <cfRule type="containsText" dxfId="44" priority="55" operator="containsText" text="orange">
      <formula>NOT(ISERROR(SEARCH("orange",G247)))</formula>
    </cfRule>
    <cfRule type="containsText" dxfId="43" priority="56" operator="containsText" text="yellow">
      <formula>NOT(ISERROR(SEARCH("yellow",G247)))</formula>
    </cfRule>
    <cfRule type="containsText" dxfId="42" priority="57" operator="containsText" text="red">
      <formula>NOT(ISERROR(SEARCH("red",G247)))</formula>
    </cfRule>
    <cfRule type="containsText" dxfId="41" priority="58" operator="containsText" text="green">
      <formula>NOT(ISERROR(SEARCH("green",G247)))</formula>
    </cfRule>
  </conditionalFormatting>
  <conditionalFormatting sqref="H247:H273 H342:H353">
    <cfRule type="containsText" dxfId="40" priority="41" operator="containsText" text="↓">
      <formula>NOT(ISERROR(SEARCH("↓",H247)))</formula>
    </cfRule>
    <cfRule type="containsText" dxfId="39" priority="42" operator="containsText" text="→">
      <formula>NOT(ISERROR(SEARCH("→",H247)))</formula>
    </cfRule>
    <cfRule type="containsText" dxfId="38" priority="43" operator="containsText" text="➚">
      <formula>NOT(ISERROR(SEARCH("➚",H247)))</formula>
    </cfRule>
    <cfRule type="containsText" dxfId="37" priority="44" operator="containsText" text="↑">
      <formula>NOT(ISERROR(SEARCH("↑",H247)))</formula>
    </cfRule>
  </conditionalFormatting>
  <conditionalFormatting sqref="H247:H273 H342:H353">
    <cfRule type="containsText" dxfId="36" priority="45" operator="containsText" text="grey">
      <formula>NOT(ISERROR(SEARCH("grey",H247)))</formula>
    </cfRule>
    <cfRule type="containsText" dxfId="35" priority="46" operator="containsText" text="orange">
      <formula>NOT(ISERROR(SEARCH("orange",H247)))</formula>
    </cfRule>
    <cfRule type="containsText" dxfId="34" priority="47" operator="containsText" text="yellow">
      <formula>NOT(ISERROR(SEARCH("yellow",H247)))</formula>
    </cfRule>
    <cfRule type="containsText" dxfId="33" priority="48" operator="containsText" text="red">
      <formula>NOT(ISERROR(SEARCH("red",H247)))</formula>
    </cfRule>
    <cfRule type="containsText" dxfId="32" priority="49" operator="containsText" text="green">
      <formula>NOT(ISERROR(SEARCH("green",H247)))</formula>
    </cfRule>
  </conditionalFormatting>
  <conditionalFormatting sqref="I247:I273 I342:I353">
    <cfRule type="containsText" dxfId="31" priority="32" operator="containsText" text="↓">
      <formula>NOT(ISERROR(SEARCH("↓",I247)))</formula>
    </cfRule>
    <cfRule type="containsText" dxfId="30" priority="33" operator="containsText" text="→">
      <formula>NOT(ISERROR(SEARCH("→",I247)))</formula>
    </cfRule>
    <cfRule type="containsText" dxfId="29" priority="34" operator="containsText" text="➚">
      <formula>NOT(ISERROR(SEARCH("➚",I247)))</formula>
    </cfRule>
    <cfRule type="containsText" dxfId="28" priority="35" operator="containsText" text="↑">
      <formula>NOT(ISERROR(SEARCH("↑",I247)))</formula>
    </cfRule>
  </conditionalFormatting>
  <conditionalFormatting sqref="I247:I273 I342:I353">
    <cfRule type="containsText" dxfId="27" priority="36" operator="containsText" text="grey">
      <formula>NOT(ISERROR(SEARCH("grey",I247)))</formula>
    </cfRule>
    <cfRule type="containsText" dxfId="26" priority="37" operator="containsText" text="orange">
      <formula>NOT(ISERROR(SEARCH("orange",I247)))</formula>
    </cfRule>
    <cfRule type="containsText" dxfId="25" priority="38" operator="containsText" text="yellow">
      <formula>NOT(ISERROR(SEARCH("yellow",I247)))</formula>
    </cfRule>
    <cfRule type="containsText" dxfId="24" priority="39" operator="containsText" text="red">
      <formula>NOT(ISERROR(SEARCH("red",I247)))</formula>
    </cfRule>
    <cfRule type="containsText" dxfId="23" priority="40" operator="containsText" text="green">
      <formula>NOT(ISERROR(SEARCH("green",I247)))</formula>
    </cfRule>
  </conditionalFormatting>
  <conditionalFormatting sqref="J247:J273 J342:J353">
    <cfRule type="containsText" dxfId="22" priority="23" operator="containsText" text="↓">
      <formula>NOT(ISERROR(SEARCH("↓",J247)))</formula>
    </cfRule>
    <cfRule type="containsText" dxfId="21" priority="24" operator="containsText" text="→">
      <formula>NOT(ISERROR(SEARCH("→",J247)))</formula>
    </cfRule>
    <cfRule type="containsText" dxfId="20" priority="25" operator="containsText" text="➚">
      <formula>NOT(ISERROR(SEARCH("➚",J247)))</formula>
    </cfRule>
    <cfRule type="containsText" dxfId="19" priority="26" operator="containsText" text="↑">
      <formula>NOT(ISERROR(SEARCH("↑",J247)))</formula>
    </cfRule>
  </conditionalFormatting>
  <conditionalFormatting sqref="J247:J273 J342:J353">
    <cfRule type="containsText" dxfId="18" priority="27" operator="containsText" text="grey">
      <formula>NOT(ISERROR(SEARCH("grey",J247)))</formula>
    </cfRule>
    <cfRule type="containsText" dxfId="17" priority="28" operator="containsText" text="orange">
      <formula>NOT(ISERROR(SEARCH("orange",J247)))</formula>
    </cfRule>
    <cfRule type="containsText" dxfId="16" priority="29" operator="containsText" text="yellow">
      <formula>NOT(ISERROR(SEARCH("yellow",J247)))</formula>
    </cfRule>
    <cfRule type="containsText" dxfId="15" priority="30" operator="containsText" text="red">
      <formula>NOT(ISERROR(SEARCH("red",J247)))</formula>
    </cfRule>
    <cfRule type="containsText" dxfId="14" priority="31" operator="containsText" text="green">
      <formula>NOT(ISERROR(SEARCH("green",J247)))</formula>
    </cfRule>
  </conditionalFormatting>
  <conditionalFormatting sqref="K247:K273 K342:K353">
    <cfRule type="containsText" dxfId="13" priority="14" operator="containsText" text="↓">
      <formula>NOT(ISERROR(SEARCH("↓",K247)))</formula>
    </cfRule>
    <cfRule type="containsText" dxfId="12" priority="15" operator="containsText" text="→">
      <formula>NOT(ISERROR(SEARCH("→",K247)))</formula>
    </cfRule>
    <cfRule type="containsText" dxfId="11" priority="16" operator="containsText" text="➚">
      <formula>NOT(ISERROR(SEARCH("➚",K247)))</formula>
    </cfRule>
    <cfRule type="containsText" dxfId="10" priority="17" operator="containsText" text="↑">
      <formula>NOT(ISERROR(SEARCH("↑",K247)))</formula>
    </cfRule>
  </conditionalFormatting>
  <conditionalFormatting sqref="K247:K273 K342:K353">
    <cfRule type="containsText" dxfId="9" priority="18" operator="containsText" text="grey">
      <formula>NOT(ISERROR(SEARCH("grey",K247)))</formula>
    </cfRule>
    <cfRule type="containsText" dxfId="8" priority="19" operator="containsText" text="orange">
      <formula>NOT(ISERROR(SEARCH("orange",K247)))</formula>
    </cfRule>
    <cfRule type="containsText" dxfId="7" priority="20" operator="containsText" text="yellow">
      <formula>NOT(ISERROR(SEARCH("yellow",K247)))</formula>
    </cfRule>
    <cfRule type="containsText" dxfId="6" priority="21" operator="containsText" text="red">
      <formula>NOT(ISERROR(SEARCH("red",K247)))</formula>
    </cfRule>
    <cfRule type="containsText" dxfId="5" priority="22" operator="containsText" text="green">
      <formula>NOT(ISERROR(SEARCH("green",K247)))</formula>
    </cfRule>
  </conditionalFormatting>
  <conditionalFormatting sqref="C247:C273 C342:C353 C295:C324">
    <cfRule type="containsText" dxfId="4" priority="77" operator="containsText" text="grey">
      <formula>NOT(ISERROR(SEARCH("grey",C247)))</formula>
    </cfRule>
    <cfRule type="containsText" dxfId="3" priority="10" operator="containsText" text="orange">
      <formula>NOT(ISERROR(SEARCH("orange",C247)))</formula>
    </cfRule>
    <cfRule type="containsText" dxfId="2" priority="11" operator="containsText" text="yellow">
      <formula>NOT(ISERROR(SEARCH("yellow",C247)))</formula>
    </cfRule>
    <cfRule type="containsText" dxfId="1" priority="12" operator="containsText" text="red">
      <formula>NOT(ISERROR(SEARCH("red",C247)))</formula>
    </cfRule>
    <cfRule type="containsText" dxfId="0" priority="13" operator="containsText" text="green">
      <formula>NOT(ISERROR(SEARCH("green",C247)))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pane xSplit="1" ySplit="1" topLeftCell="B47" activePane="bottomRight" state="frozen"/>
      <selection pane="topRight" activeCell="C1" sqref="C1"/>
      <selection pane="bottomLeft" activeCell="A2" sqref="A2"/>
      <selection pane="bottomRight" activeCell="B52" sqref="B52"/>
    </sheetView>
  </sheetViews>
  <sheetFormatPr defaultColWidth="9.109375" defaultRowHeight="14.4" x14ac:dyDescent="0.3"/>
  <cols>
    <col min="1" max="1" width="17.6640625" style="2" customWidth="1"/>
    <col min="2" max="2" width="18.44140625" style="2" customWidth="1"/>
    <col min="3" max="3" width="16" style="2" customWidth="1"/>
    <col min="4" max="16384" width="9.109375" style="2"/>
  </cols>
  <sheetData>
    <row r="1" spans="1:12" s="1" customFormat="1" ht="159" thickBot="1" x14ac:dyDescent="0.35">
      <c r="A1" s="27" t="s">
        <v>211</v>
      </c>
      <c r="B1" s="26" t="s">
        <v>0</v>
      </c>
      <c r="C1" s="16" t="s">
        <v>201</v>
      </c>
      <c r="D1" s="16" t="s">
        <v>202</v>
      </c>
      <c r="E1" s="16" t="s">
        <v>203</v>
      </c>
      <c r="F1" s="16" t="s">
        <v>204</v>
      </c>
      <c r="G1" s="16" t="s">
        <v>205</v>
      </c>
      <c r="H1" s="16" t="s">
        <v>206</v>
      </c>
      <c r="I1" s="16" t="s">
        <v>207</v>
      </c>
      <c r="J1" s="16" t="s">
        <v>208</v>
      </c>
      <c r="K1" s="16" t="s">
        <v>209</v>
      </c>
      <c r="L1" s="2"/>
    </row>
    <row r="2" spans="1:12" ht="15" thickBot="1" x14ac:dyDescent="0.35">
      <c r="A2" s="24" t="s">
        <v>196</v>
      </c>
      <c r="B2" s="24" t="s">
        <v>2</v>
      </c>
      <c r="C2" s="37"/>
      <c r="D2" s="38">
        <v>7.7</v>
      </c>
      <c r="E2" s="38">
        <v>0.40600000000000003</v>
      </c>
      <c r="F2" s="38">
        <v>8.5000000000000006E-2</v>
      </c>
      <c r="G2" s="38">
        <v>6.89</v>
      </c>
      <c r="H2" s="38">
        <v>10.005000000000001</v>
      </c>
      <c r="I2" s="38"/>
      <c r="J2" s="38">
        <v>27</v>
      </c>
      <c r="K2" s="38"/>
    </row>
    <row r="3" spans="1:12" ht="15" thickBot="1" x14ac:dyDescent="0.35">
      <c r="A3" s="5" t="s">
        <v>196</v>
      </c>
      <c r="B3" s="5" t="s">
        <v>14</v>
      </c>
      <c r="C3" s="39"/>
      <c r="D3" s="40">
        <v>2.54</v>
      </c>
      <c r="E3" s="40">
        <v>0.56799999999999995</v>
      </c>
      <c r="F3" s="40">
        <v>3.1E-2</v>
      </c>
      <c r="G3" s="40">
        <v>15.085000000000001</v>
      </c>
      <c r="H3" s="40">
        <v>13.943</v>
      </c>
      <c r="I3" s="40"/>
      <c r="J3" s="40">
        <v>41</v>
      </c>
      <c r="K3" s="40"/>
    </row>
    <row r="4" spans="1:12" ht="15" thickBot="1" x14ac:dyDescent="0.35">
      <c r="A4" s="5" t="s">
        <v>196</v>
      </c>
      <c r="B4" s="5" t="s">
        <v>28</v>
      </c>
      <c r="C4" s="39"/>
      <c r="D4" s="40">
        <v>17.7</v>
      </c>
      <c r="E4" s="40">
        <v>0.57599999999999996</v>
      </c>
      <c r="F4" s="40">
        <v>0.78800000000000003</v>
      </c>
      <c r="G4" s="40">
        <v>108</v>
      </c>
      <c r="H4" s="40">
        <v>55.634999999999998</v>
      </c>
      <c r="I4" s="40"/>
      <c r="J4" s="40">
        <v>60</v>
      </c>
      <c r="K4" s="40">
        <v>55.258000000000003</v>
      </c>
    </row>
    <row r="5" spans="1:12" ht="15" thickBot="1" x14ac:dyDescent="0.35">
      <c r="A5" s="5" t="s">
        <v>196</v>
      </c>
      <c r="B5" s="5" t="s">
        <v>15</v>
      </c>
      <c r="C5" s="39"/>
      <c r="D5" s="40">
        <v>4.96</v>
      </c>
      <c r="E5" s="40">
        <v>0.51700000000000002</v>
      </c>
      <c r="F5" s="40">
        <v>4.2999999999999997E-2</v>
      </c>
      <c r="G5" s="40">
        <v>8.9079999999999995</v>
      </c>
      <c r="H5" s="40">
        <v>24.902999999999999</v>
      </c>
      <c r="I5" s="40"/>
      <c r="J5" s="40">
        <v>40</v>
      </c>
      <c r="K5" s="40"/>
    </row>
    <row r="6" spans="1:12" ht="15" thickBot="1" x14ac:dyDescent="0.35">
      <c r="A6" s="5" t="s">
        <v>196</v>
      </c>
      <c r="B6" s="5" t="s">
        <v>12</v>
      </c>
      <c r="C6" s="39"/>
      <c r="D6" s="40">
        <v>0.8</v>
      </c>
      <c r="E6" s="40"/>
      <c r="F6" s="40">
        <v>1.6E-2</v>
      </c>
      <c r="G6" s="40">
        <v>13.779</v>
      </c>
      <c r="H6" s="40">
        <v>5.7889999999999997</v>
      </c>
      <c r="I6" s="40"/>
      <c r="J6" s="40">
        <v>19</v>
      </c>
      <c r="K6" s="40"/>
    </row>
    <row r="7" spans="1:12" ht="15" thickBot="1" x14ac:dyDescent="0.35">
      <c r="A7" s="5" t="s">
        <v>196</v>
      </c>
      <c r="B7" s="5" t="s">
        <v>40</v>
      </c>
      <c r="C7" s="39"/>
      <c r="D7" s="40">
        <v>13.41</v>
      </c>
      <c r="E7" s="40"/>
      <c r="F7" s="40">
        <v>0.21199999999999999</v>
      </c>
      <c r="G7" s="40">
        <v>231.85599999999999</v>
      </c>
      <c r="H7" s="40">
        <v>16.710999999999999</v>
      </c>
      <c r="I7" s="40"/>
      <c r="J7" s="40">
        <v>58</v>
      </c>
      <c r="K7" s="40"/>
    </row>
    <row r="8" spans="1:12" ht="15" thickBot="1" x14ac:dyDescent="0.35">
      <c r="A8" s="5" t="s">
        <v>196</v>
      </c>
      <c r="B8" s="5" t="s">
        <v>35</v>
      </c>
      <c r="C8" s="39"/>
      <c r="D8" s="40">
        <v>3.62</v>
      </c>
      <c r="E8" s="40">
        <v>0.46100000000000002</v>
      </c>
      <c r="F8" s="40">
        <v>2.5000000000000001E-2</v>
      </c>
      <c r="G8" s="40">
        <v>7.2160000000000002</v>
      </c>
      <c r="H8" s="40">
        <v>10.901</v>
      </c>
      <c r="I8" s="40"/>
      <c r="J8" s="40">
        <v>25</v>
      </c>
      <c r="K8" s="40"/>
    </row>
    <row r="9" spans="1:12" ht="15" thickBot="1" x14ac:dyDescent="0.35">
      <c r="A9" s="5" t="s">
        <v>196</v>
      </c>
      <c r="B9" s="5" t="s">
        <v>29</v>
      </c>
      <c r="C9" s="39"/>
      <c r="D9" s="40">
        <v>4.33</v>
      </c>
      <c r="E9" s="40"/>
      <c r="F9" s="40">
        <v>1.2E-2</v>
      </c>
      <c r="G9" s="40">
        <v>108.32</v>
      </c>
      <c r="H9" s="40">
        <v>197.75</v>
      </c>
      <c r="I9" s="40"/>
      <c r="J9" s="40">
        <v>26</v>
      </c>
      <c r="K9" s="40"/>
    </row>
    <row r="10" spans="1:12" ht="15" thickBot="1" x14ac:dyDescent="0.35">
      <c r="A10" s="5" t="s">
        <v>196</v>
      </c>
      <c r="B10" s="5" t="s">
        <v>168</v>
      </c>
      <c r="C10" s="39"/>
      <c r="D10" s="40">
        <v>2.2599999999999998</v>
      </c>
      <c r="E10" s="40"/>
      <c r="F10" s="40">
        <v>7.0000000000000001E-3</v>
      </c>
      <c r="G10" s="40">
        <v>11.872</v>
      </c>
      <c r="H10" s="40">
        <v>23.986999999999998</v>
      </c>
      <c r="I10" s="40"/>
      <c r="J10" s="40">
        <v>21</v>
      </c>
      <c r="K10" s="40"/>
    </row>
    <row r="11" spans="1:12" ht="15" thickBot="1" x14ac:dyDescent="0.35">
      <c r="A11" s="5" t="s">
        <v>196</v>
      </c>
      <c r="B11" s="5" t="s">
        <v>39</v>
      </c>
      <c r="C11" s="39"/>
      <c r="D11" s="40">
        <v>8.43</v>
      </c>
      <c r="E11" s="40"/>
      <c r="F11" s="40"/>
      <c r="G11" s="40"/>
      <c r="H11" s="40"/>
      <c r="I11" s="40"/>
      <c r="J11" s="40">
        <v>21</v>
      </c>
      <c r="K11" s="40"/>
    </row>
    <row r="12" spans="1:12" ht="15" thickBot="1" x14ac:dyDescent="0.35">
      <c r="A12" s="5" t="s">
        <v>196</v>
      </c>
      <c r="B12" s="5" t="s">
        <v>36</v>
      </c>
      <c r="C12" s="39"/>
      <c r="D12" s="40">
        <v>4.55</v>
      </c>
      <c r="E12" s="40">
        <v>0.496</v>
      </c>
      <c r="F12" s="40">
        <v>4.9000000000000002E-2</v>
      </c>
      <c r="G12" s="40">
        <v>4.0449999999999999</v>
      </c>
      <c r="H12" s="40">
        <v>9.8569999999999993</v>
      </c>
      <c r="I12" s="40"/>
      <c r="J12" s="40">
        <v>18</v>
      </c>
      <c r="K12" s="40"/>
    </row>
    <row r="13" spans="1:12" ht="15" thickBot="1" x14ac:dyDescent="0.35">
      <c r="A13" s="5" t="s">
        <v>196</v>
      </c>
      <c r="B13" s="5" t="s">
        <v>37</v>
      </c>
      <c r="C13" s="39"/>
      <c r="D13" s="40">
        <v>10.27</v>
      </c>
      <c r="E13" s="41"/>
      <c r="F13" s="40">
        <v>0.14299999999999999</v>
      </c>
      <c r="G13" s="40">
        <v>23.658999999999999</v>
      </c>
      <c r="H13" s="40">
        <v>7.82</v>
      </c>
      <c r="I13" s="40"/>
      <c r="J13" s="40">
        <v>19</v>
      </c>
      <c r="K13" s="40"/>
    </row>
    <row r="14" spans="1:12" ht="15" thickBot="1" x14ac:dyDescent="0.35">
      <c r="A14" s="5" t="s">
        <v>196</v>
      </c>
      <c r="B14" s="5" t="s">
        <v>34</v>
      </c>
      <c r="C14" s="39"/>
      <c r="D14" s="40">
        <v>3.5</v>
      </c>
      <c r="E14" s="40">
        <v>0.60499999999999998</v>
      </c>
      <c r="F14" s="40">
        <v>3.3000000000000002E-2</v>
      </c>
      <c r="G14" s="40">
        <v>5.7450000000000001</v>
      </c>
      <c r="H14" s="40">
        <v>4.2220000000000004</v>
      </c>
      <c r="I14" s="40"/>
      <c r="J14" s="40">
        <v>36</v>
      </c>
      <c r="K14" s="40"/>
    </row>
    <row r="15" spans="1:12" ht="15" thickBot="1" x14ac:dyDescent="0.35">
      <c r="A15" s="5" t="s">
        <v>196</v>
      </c>
      <c r="B15" s="5" t="s">
        <v>46</v>
      </c>
      <c r="C15" s="39"/>
      <c r="D15" s="40">
        <v>11.57</v>
      </c>
      <c r="E15" s="40"/>
      <c r="F15" s="40">
        <v>0.125</v>
      </c>
      <c r="G15" s="40">
        <v>147.22</v>
      </c>
      <c r="H15" s="40">
        <v>19.562000000000001</v>
      </c>
      <c r="I15" s="40"/>
      <c r="J15" s="40">
        <v>27</v>
      </c>
      <c r="K15" s="40"/>
    </row>
    <row r="16" spans="1:12" ht="15" thickBot="1" x14ac:dyDescent="0.35">
      <c r="A16" s="5" t="s">
        <v>196</v>
      </c>
      <c r="B16" s="5" t="s">
        <v>68</v>
      </c>
      <c r="C16" s="39"/>
      <c r="D16" s="40">
        <v>9.15</v>
      </c>
      <c r="E16" s="40"/>
      <c r="F16" s="41"/>
      <c r="G16" s="40"/>
      <c r="H16" s="40"/>
      <c r="I16" s="40"/>
      <c r="J16" s="40">
        <v>16</v>
      </c>
      <c r="K16" s="40"/>
    </row>
    <row r="17" spans="1:11" ht="15" thickBot="1" x14ac:dyDescent="0.35">
      <c r="A17" s="5" t="s">
        <v>196</v>
      </c>
      <c r="B17" s="5" t="s">
        <v>53</v>
      </c>
      <c r="C17" s="39"/>
      <c r="D17" s="40">
        <v>7.44</v>
      </c>
      <c r="E17" s="40"/>
      <c r="F17" s="40">
        <v>1.6E-2</v>
      </c>
      <c r="G17" s="40">
        <v>37.991</v>
      </c>
      <c r="H17" s="40">
        <v>27.99</v>
      </c>
      <c r="I17" s="40"/>
      <c r="J17" s="40">
        <v>21</v>
      </c>
      <c r="K17" s="40"/>
    </row>
    <row r="18" spans="1:11" ht="15" thickBot="1" x14ac:dyDescent="0.35">
      <c r="A18" s="5" t="s">
        <v>196</v>
      </c>
      <c r="B18" s="5" t="s">
        <v>165</v>
      </c>
      <c r="C18" s="39"/>
      <c r="D18" s="40">
        <v>23.4</v>
      </c>
      <c r="E18" s="40"/>
      <c r="F18" s="40">
        <v>0.61299999999999999</v>
      </c>
      <c r="G18" s="40">
        <v>114.82599999999999</v>
      </c>
      <c r="H18" s="40">
        <v>27.175000000000001</v>
      </c>
      <c r="I18" s="40"/>
      <c r="J18" s="40">
        <v>33</v>
      </c>
      <c r="K18" s="40"/>
    </row>
    <row r="19" spans="1:11" ht="15" thickBot="1" x14ac:dyDescent="0.35">
      <c r="A19" s="5" t="s">
        <v>196</v>
      </c>
      <c r="B19" s="5" t="s">
        <v>56</v>
      </c>
      <c r="C19" s="39"/>
      <c r="D19" s="40">
        <v>2.79</v>
      </c>
      <c r="E19" s="40">
        <v>0.371</v>
      </c>
      <c r="F19" s="40">
        <v>2.3E-2</v>
      </c>
      <c r="G19" s="40">
        <v>0.46100000000000002</v>
      </c>
      <c r="H19" s="40">
        <v>2.8660000000000001</v>
      </c>
      <c r="I19" s="40"/>
      <c r="J19" s="40">
        <v>38</v>
      </c>
      <c r="K19" s="40"/>
    </row>
    <row r="20" spans="1:11" ht="15" thickBot="1" x14ac:dyDescent="0.35">
      <c r="A20" s="5" t="s">
        <v>196</v>
      </c>
      <c r="B20" s="5" t="s">
        <v>61</v>
      </c>
      <c r="C20" s="39"/>
      <c r="D20" s="40">
        <v>20.47</v>
      </c>
      <c r="E20" s="41"/>
      <c r="F20" s="40">
        <v>0.19800000000000001</v>
      </c>
      <c r="G20" s="40">
        <v>74.173000000000002</v>
      </c>
      <c r="H20" s="40">
        <v>7.19</v>
      </c>
      <c r="I20" s="40"/>
      <c r="J20" s="40">
        <v>30</v>
      </c>
      <c r="K20" s="40"/>
    </row>
    <row r="21" spans="1:11" ht="15" thickBot="1" x14ac:dyDescent="0.35">
      <c r="A21" s="5" t="s">
        <v>196</v>
      </c>
      <c r="B21" s="5" t="s">
        <v>66</v>
      </c>
      <c r="C21" s="39"/>
      <c r="D21" s="40">
        <v>9.64</v>
      </c>
      <c r="E21" s="40">
        <v>0.51400000000000001</v>
      </c>
      <c r="F21" s="40">
        <v>3.5999999999999997E-2</v>
      </c>
      <c r="G21" s="40">
        <v>62.491999999999997</v>
      </c>
      <c r="H21" s="40">
        <v>13.484</v>
      </c>
      <c r="I21" s="40"/>
      <c r="J21" s="40">
        <v>37</v>
      </c>
      <c r="K21" s="40">
        <v>47.991</v>
      </c>
    </row>
    <row r="22" spans="1:11" ht="15" thickBot="1" x14ac:dyDescent="0.35">
      <c r="A22" s="5" t="s">
        <v>196</v>
      </c>
      <c r="B22" s="5" t="s">
        <v>64</v>
      </c>
      <c r="C22" s="39"/>
      <c r="D22" s="40">
        <v>4.53</v>
      </c>
      <c r="E22" s="40">
        <v>0.53100000000000003</v>
      </c>
      <c r="F22" s="40">
        <v>5.0999999999999997E-2</v>
      </c>
      <c r="G22" s="40">
        <v>8.5519999999999996</v>
      </c>
      <c r="H22" s="40">
        <v>6.4649999999999999</v>
      </c>
      <c r="I22" s="40"/>
      <c r="J22" s="40">
        <v>43</v>
      </c>
      <c r="K22" s="40">
        <v>49.491999999999997</v>
      </c>
    </row>
    <row r="23" spans="1:11" ht="15" thickBot="1" x14ac:dyDescent="0.35">
      <c r="A23" s="5" t="s">
        <v>196</v>
      </c>
      <c r="B23" s="5" t="s">
        <v>65</v>
      </c>
      <c r="C23" s="39"/>
      <c r="D23" s="40">
        <v>4.3499999999999996</v>
      </c>
      <c r="E23" s="40">
        <v>0.53</v>
      </c>
      <c r="F23" s="40">
        <v>2.8000000000000001E-2</v>
      </c>
      <c r="G23" s="40">
        <v>16.646999999999998</v>
      </c>
      <c r="H23" s="40">
        <v>21.890999999999998</v>
      </c>
      <c r="I23" s="40"/>
      <c r="J23" s="40">
        <v>28</v>
      </c>
      <c r="K23" s="41"/>
    </row>
    <row r="24" spans="1:11" ht="15" thickBot="1" x14ac:dyDescent="0.35">
      <c r="A24" s="5" t="s">
        <v>196</v>
      </c>
      <c r="B24" s="5" t="s">
        <v>67</v>
      </c>
      <c r="C24" s="39"/>
      <c r="D24" s="40">
        <v>3.16</v>
      </c>
      <c r="E24" s="41"/>
      <c r="F24" s="40"/>
      <c r="G24" s="40"/>
      <c r="H24" s="40"/>
      <c r="I24" s="40"/>
      <c r="J24" s="40">
        <v>19</v>
      </c>
      <c r="K24" s="41"/>
    </row>
    <row r="25" spans="1:11" ht="15" thickBot="1" x14ac:dyDescent="0.35">
      <c r="A25" s="5" t="s">
        <v>196</v>
      </c>
      <c r="B25" s="5" t="s">
        <v>89</v>
      </c>
      <c r="C25" s="39"/>
      <c r="D25" s="40">
        <v>2.98</v>
      </c>
      <c r="E25" s="40">
        <v>0.55000000000000004</v>
      </c>
      <c r="F25" s="40">
        <v>0.627</v>
      </c>
      <c r="G25" s="40">
        <v>7.4020000000000001</v>
      </c>
      <c r="H25" s="40">
        <v>26.792999999999999</v>
      </c>
      <c r="I25" s="40"/>
      <c r="J25" s="40">
        <v>31</v>
      </c>
      <c r="K25" s="40">
        <v>50.831000000000003</v>
      </c>
    </row>
    <row r="26" spans="1:11" ht="15" thickBot="1" x14ac:dyDescent="0.35">
      <c r="A26" s="5" t="s">
        <v>196</v>
      </c>
      <c r="B26" s="5" t="s">
        <v>103</v>
      </c>
      <c r="C26" s="39"/>
      <c r="D26" s="40">
        <v>24.65</v>
      </c>
      <c r="E26" s="41"/>
      <c r="F26" s="40">
        <v>0.316</v>
      </c>
      <c r="G26" s="40">
        <v>63.468000000000004</v>
      </c>
      <c r="H26" s="40">
        <v>21.542999999999999</v>
      </c>
      <c r="I26" s="40"/>
      <c r="J26" s="40">
        <v>41</v>
      </c>
      <c r="K26" s="41"/>
    </row>
    <row r="27" spans="1:11" ht="15" thickBot="1" x14ac:dyDescent="0.35">
      <c r="A27" s="5" t="s">
        <v>196</v>
      </c>
      <c r="B27" s="5" t="s">
        <v>98</v>
      </c>
      <c r="C27" s="39"/>
      <c r="D27" s="40">
        <v>3.3</v>
      </c>
      <c r="E27" s="40">
        <v>0.48099999999999998</v>
      </c>
      <c r="F27" s="40">
        <v>1.7000000000000001E-2</v>
      </c>
      <c r="G27" s="40">
        <v>23.138000000000002</v>
      </c>
      <c r="H27" s="40">
        <v>1.3959999999999999</v>
      </c>
      <c r="I27" s="41"/>
      <c r="J27" s="40">
        <v>28</v>
      </c>
      <c r="K27" s="40">
        <v>48.956000000000003</v>
      </c>
    </row>
    <row r="28" spans="1:11" ht="15" thickBot="1" x14ac:dyDescent="0.35">
      <c r="A28" s="5" t="s">
        <v>196</v>
      </c>
      <c r="B28" s="5" t="s">
        <v>110</v>
      </c>
      <c r="C28" s="39"/>
      <c r="D28" s="40">
        <v>1.92</v>
      </c>
      <c r="E28" s="40">
        <v>0.60599999999999998</v>
      </c>
      <c r="F28" s="40">
        <v>3.1E-2</v>
      </c>
      <c r="G28" s="40">
        <v>5.87</v>
      </c>
      <c r="H28" s="40">
        <v>6.6360000000000001</v>
      </c>
      <c r="I28" s="40"/>
      <c r="J28" s="40">
        <v>25</v>
      </c>
      <c r="K28" s="40"/>
    </row>
    <row r="29" spans="1:11" ht="15" thickBot="1" x14ac:dyDescent="0.35">
      <c r="A29" s="5" t="s">
        <v>196</v>
      </c>
      <c r="B29" s="5" t="s">
        <v>123</v>
      </c>
      <c r="C29" s="39"/>
      <c r="D29" s="40">
        <v>5.99</v>
      </c>
      <c r="E29" s="40">
        <v>0.53300000000000003</v>
      </c>
      <c r="F29" s="40">
        <v>8.6999999999999994E-2</v>
      </c>
      <c r="G29" s="40">
        <v>8.1950000000000003</v>
      </c>
      <c r="H29" s="40">
        <v>5.282</v>
      </c>
      <c r="I29" s="40"/>
      <c r="J29" s="40">
        <v>30</v>
      </c>
      <c r="K29" s="40"/>
    </row>
    <row r="30" spans="1:11" ht="15" thickBot="1" x14ac:dyDescent="0.35">
      <c r="A30" s="5" t="s">
        <v>196</v>
      </c>
      <c r="B30" s="5" t="s">
        <v>115</v>
      </c>
      <c r="C30" s="39"/>
      <c r="D30" s="40">
        <v>7.5</v>
      </c>
      <c r="E30" s="40">
        <v>0.69299999999999995</v>
      </c>
      <c r="F30" s="40">
        <v>2.8000000000000001E-2</v>
      </c>
      <c r="G30" s="40">
        <v>9.5009999999999994</v>
      </c>
      <c r="H30" s="40">
        <v>30.463000000000001</v>
      </c>
      <c r="I30" s="40"/>
      <c r="J30" s="40">
        <v>30</v>
      </c>
      <c r="K30" s="40"/>
    </row>
    <row r="31" spans="1:11" ht="15" thickBot="1" x14ac:dyDescent="0.35">
      <c r="A31" s="5" t="s">
        <v>196</v>
      </c>
      <c r="B31" s="5" t="s">
        <v>121</v>
      </c>
      <c r="C31" s="39"/>
      <c r="D31" s="40">
        <v>10.66</v>
      </c>
      <c r="E31" s="40">
        <v>0.496</v>
      </c>
      <c r="F31" s="40">
        <v>0.113</v>
      </c>
      <c r="G31" s="40">
        <v>33.018000000000001</v>
      </c>
      <c r="H31" s="40">
        <v>36.944000000000003</v>
      </c>
      <c r="I31" s="40"/>
      <c r="J31" s="40">
        <v>29</v>
      </c>
      <c r="K31" s="40"/>
    </row>
    <row r="32" spans="1:11" ht="15" thickBot="1" x14ac:dyDescent="0.35">
      <c r="A32" s="5" t="s">
        <v>196</v>
      </c>
      <c r="B32" s="5" t="s">
        <v>122</v>
      </c>
      <c r="C32" s="39"/>
      <c r="D32" s="40">
        <v>7.11</v>
      </c>
      <c r="E32" s="40">
        <v>0.61</v>
      </c>
      <c r="F32" s="40">
        <v>3.3460000000000001</v>
      </c>
      <c r="G32" s="40">
        <v>225.41300000000001</v>
      </c>
      <c r="H32" s="40">
        <v>26.8</v>
      </c>
      <c r="I32" s="40"/>
      <c r="J32" s="40">
        <v>53</v>
      </c>
      <c r="K32" s="40">
        <v>79.834999999999994</v>
      </c>
    </row>
    <row r="33" spans="1:11" ht="15" thickBot="1" x14ac:dyDescent="0.35">
      <c r="A33" s="5" t="s">
        <v>196</v>
      </c>
      <c r="B33" s="5" t="s">
        <v>120</v>
      </c>
      <c r="C33" s="39"/>
      <c r="D33" s="40">
        <v>3.39</v>
      </c>
      <c r="E33" s="40">
        <v>0.46300000000000002</v>
      </c>
      <c r="F33" s="40">
        <v>2.1000000000000001E-2</v>
      </c>
      <c r="G33" s="40">
        <v>5.7380000000000004</v>
      </c>
      <c r="H33" s="40">
        <v>6.5629999999999997</v>
      </c>
      <c r="I33" s="40"/>
      <c r="J33" s="40">
        <v>25</v>
      </c>
      <c r="K33" s="40"/>
    </row>
    <row r="34" spans="1:11" ht="15" thickBot="1" x14ac:dyDescent="0.35">
      <c r="A34" s="5" t="s">
        <v>196</v>
      </c>
      <c r="B34" s="5" t="s">
        <v>125</v>
      </c>
      <c r="C34" s="39"/>
      <c r="D34" s="40">
        <v>20.350000000000001</v>
      </c>
      <c r="E34" s="40">
        <v>0.61899999999999999</v>
      </c>
      <c r="F34" s="40">
        <v>0.58899999999999997</v>
      </c>
      <c r="G34" s="40">
        <v>106.205</v>
      </c>
      <c r="H34" s="40">
        <v>42.564999999999998</v>
      </c>
      <c r="I34" s="40"/>
      <c r="J34" s="40">
        <v>51</v>
      </c>
      <c r="K34" s="40"/>
    </row>
    <row r="35" spans="1:11" ht="15" thickBot="1" x14ac:dyDescent="0.35">
      <c r="A35" s="5" t="s">
        <v>196</v>
      </c>
      <c r="B35" s="5" t="s">
        <v>126</v>
      </c>
      <c r="C35" s="39"/>
      <c r="D35" s="40">
        <v>0.69</v>
      </c>
      <c r="E35" s="40">
        <v>0.66100000000000003</v>
      </c>
      <c r="F35" s="40">
        <v>1.6E-2</v>
      </c>
      <c r="G35" s="40">
        <v>7.61</v>
      </c>
      <c r="H35" s="40">
        <v>33.548999999999999</v>
      </c>
      <c r="I35" s="40"/>
      <c r="J35" s="40">
        <v>32</v>
      </c>
      <c r="K35" s="40"/>
    </row>
    <row r="36" spans="1:11" ht="15" thickBot="1" x14ac:dyDescent="0.35">
      <c r="A36" s="5" t="s">
        <v>196</v>
      </c>
      <c r="B36" s="5" t="s">
        <v>127</v>
      </c>
      <c r="C36" s="39"/>
      <c r="D36" s="40">
        <v>9.01</v>
      </c>
      <c r="E36" s="40">
        <v>0.51200000000000001</v>
      </c>
      <c r="F36" s="40">
        <v>5.6000000000000001E-2</v>
      </c>
      <c r="G36" s="40">
        <v>2.1589999999999998</v>
      </c>
      <c r="H36" s="40">
        <v>10.664999999999999</v>
      </c>
      <c r="I36" s="40"/>
      <c r="J36" s="40">
        <v>25</v>
      </c>
      <c r="K36" s="40"/>
    </row>
    <row r="37" spans="1:11" ht="15" thickBot="1" x14ac:dyDescent="0.35">
      <c r="A37" s="5" t="s">
        <v>196</v>
      </c>
      <c r="B37" s="5" t="s">
        <v>148</v>
      </c>
      <c r="C37" s="39"/>
      <c r="D37" s="40">
        <v>1.35</v>
      </c>
      <c r="E37" s="40">
        <v>0.755</v>
      </c>
      <c r="F37" s="40">
        <v>0.11799999999999999</v>
      </c>
      <c r="G37" s="40">
        <v>13.250999999999999</v>
      </c>
      <c r="H37" s="40">
        <v>9.8490000000000002</v>
      </c>
      <c r="I37" s="40"/>
      <c r="J37" s="40">
        <v>54</v>
      </c>
      <c r="K37" s="40"/>
    </row>
    <row r="38" spans="1:11" ht="15" thickBot="1" x14ac:dyDescent="0.35">
      <c r="A38" s="5" t="s">
        <v>196</v>
      </c>
      <c r="B38" s="5" t="s">
        <v>160</v>
      </c>
      <c r="C38" s="39"/>
      <c r="D38" s="40">
        <v>13.86</v>
      </c>
      <c r="E38" s="41"/>
      <c r="F38" s="40">
        <v>0.22600000000000001</v>
      </c>
      <c r="G38" s="40">
        <v>489.34399999999999</v>
      </c>
      <c r="H38" s="40">
        <v>9.51</v>
      </c>
      <c r="I38" s="40"/>
      <c r="J38" s="40">
        <v>47</v>
      </c>
      <c r="K38" s="40"/>
    </row>
    <row r="39" spans="1:11" ht="15" thickBot="1" x14ac:dyDescent="0.35">
      <c r="A39" s="5" t="s">
        <v>196</v>
      </c>
      <c r="B39" s="5" t="s">
        <v>151</v>
      </c>
      <c r="C39" s="39"/>
      <c r="D39" s="40">
        <v>7.1</v>
      </c>
      <c r="E39" s="40">
        <v>0.66200000000000003</v>
      </c>
      <c r="F39" s="40">
        <v>5.3999999999999999E-2</v>
      </c>
      <c r="G39" s="40">
        <v>13.173</v>
      </c>
      <c r="H39" s="40">
        <v>14.018000000000001</v>
      </c>
      <c r="I39" s="40"/>
      <c r="J39" s="40">
        <v>45</v>
      </c>
      <c r="K39" s="40"/>
    </row>
    <row r="40" spans="1:11" ht="15" thickBot="1" x14ac:dyDescent="0.35">
      <c r="A40" s="5" t="s">
        <v>196</v>
      </c>
      <c r="B40" s="5" t="s">
        <v>166</v>
      </c>
      <c r="C40" s="39"/>
      <c r="D40" s="40"/>
      <c r="E40" s="40"/>
      <c r="F40" s="40">
        <v>1.63</v>
      </c>
      <c r="G40" s="40">
        <v>1155.809</v>
      </c>
      <c r="H40" s="40">
        <v>35.847999999999999</v>
      </c>
      <c r="I40" s="40"/>
      <c r="J40" s="40">
        <v>66</v>
      </c>
      <c r="K40" s="40">
        <v>68.108000000000004</v>
      </c>
    </row>
    <row r="41" spans="1:11" ht="15" thickBot="1" x14ac:dyDescent="0.35">
      <c r="A41" s="5" t="s">
        <v>196</v>
      </c>
      <c r="B41" s="5" t="s">
        <v>154</v>
      </c>
      <c r="C41" s="39"/>
      <c r="D41" s="40">
        <v>4.5999999999999996</v>
      </c>
      <c r="E41" s="40">
        <v>0.502</v>
      </c>
      <c r="F41" s="40">
        <v>2.7E-2</v>
      </c>
      <c r="G41" s="40">
        <v>20.835999999999999</v>
      </c>
      <c r="H41" s="40">
        <v>11.968999999999999</v>
      </c>
      <c r="I41" s="40"/>
      <c r="J41" s="40">
        <v>33</v>
      </c>
      <c r="K41" s="40"/>
    </row>
    <row r="42" spans="1:11" ht="15" thickBot="1" x14ac:dyDescent="0.35">
      <c r="A42" s="5" t="s">
        <v>196</v>
      </c>
      <c r="B42" s="5" t="s">
        <v>157</v>
      </c>
      <c r="C42" s="39"/>
      <c r="D42" s="40">
        <v>13.1</v>
      </c>
      <c r="E42" s="41"/>
      <c r="F42" s="40">
        <v>2E-3</v>
      </c>
      <c r="G42" s="40">
        <v>10.153</v>
      </c>
      <c r="H42" s="40">
        <v>30.774000000000001</v>
      </c>
      <c r="I42" s="40"/>
      <c r="J42" s="40">
        <v>12</v>
      </c>
      <c r="K42" s="40"/>
    </row>
    <row r="43" spans="1:11" ht="15" thickBot="1" x14ac:dyDescent="0.35">
      <c r="A43" s="5" t="s">
        <v>196</v>
      </c>
      <c r="B43" s="5" t="s">
        <v>191</v>
      </c>
      <c r="C43" s="39"/>
      <c r="D43" s="40">
        <v>28.74</v>
      </c>
      <c r="E43" s="40">
        <v>0.66300000000000003</v>
      </c>
      <c r="F43" s="40">
        <v>0.253</v>
      </c>
      <c r="G43" s="40">
        <v>43.091000000000001</v>
      </c>
      <c r="H43" s="40">
        <v>24.350999999999999</v>
      </c>
      <c r="I43" s="40"/>
      <c r="J43" s="40">
        <v>44</v>
      </c>
      <c r="K43" s="40">
        <v>47.125</v>
      </c>
    </row>
    <row r="44" spans="1:11" ht="15" thickBot="1" x14ac:dyDescent="0.35">
      <c r="A44" s="5" t="s">
        <v>196</v>
      </c>
      <c r="B44" s="5" t="s">
        <v>159</v>
      </c>
      <c r="C44" s="39"/>
      <c r="D44" s="40">
        <v>12.66</v>
      </c>
      <c r="E44" s="41"/>
      <c r="F44" s="40">
        <v>3.0000000000000001E-3</v>
      </c>
      <c r="G44" s="40">
        <v>0.20100000000000001</v>
      </c>
      <c r="H44" s="40">
        <v>49.996000000000002</v>
      </c>
      <c r="I44" s="40"/>
      <c r="J44" s="40">
        <v>12</v>
      </c>
      <c r="K44" s="40"/>
    </row>
    <row r="45" spans="1:11" ht="15" thickBot="1" x14ac:dyDescent="0.35">
      <c r="A45" s="5" t="s">
        <v>196</v>
      </c>
      <c r="B45" s="5" t="s">
        <v>150</v>
      </c>
      <c r="C45" s="39"/>
      <c r="D45" s="40">
        <v>17.71</v>
      </c>
      <c r="E45" s="41"/>
      <c r="F45" s="40">
        <v>1E-3</v>
      </c>
      <c r="G45" s="40">
        <v>4.9000000000000002E-2</v>
      </c>
      <c r="H45" s="40">
        <v>57.024000000000001</v>
      </c>
      <c r="I45" s="40"/>
      <c r="J45" s="40">
        <v>16</v>
      </c>
      <c r="K45" s="40"/>
    </row>
    <row r="46" spans="1:11" ht="15" thickBot="1" x14ac:dyDescent="0.35">
      <c r="A46" s="5" t="s">
        <v>196</v>
      </c>
      <c r="B46" s="5" t="s">
        <v>179</v>
      </c>
      <c r="C46" s="39"/>
      <c r="D46" s="40">
        <v>2.16</v>
      </c>
      <c r="E46" s="40">
        <v>0.55100000000000005</v>
      </c>
      <c r="F46" s="40">
        <v>3.1E-2</v>
      </c>
      <c r="G46" s="40">
        <v>2.835</v>
      </c>
      <c r="H46" s="40">
        <v>10.574</v>
      </c>
      <c r="I46" s="40"/>
      <c r="J46" s="40">
        <v>38</v>
      </c>
      <c r="K46" s="40">
        <v>46.084000000000003</v>
      </c>
    </row>
    <row r="47" spans="1:11" ht="15" thickBot="1" x14ac:dyDescent="0.35">
      <c r="A47" s="5" t="s">
        <v>196</v>
      </c>
      <c r="B47" s="5" t="s">
        <v>169</v>
      </c>
      <c r="C47" s="39"/>
      <c r="D47" s="40">
        <v>4.05</v>
      </c>
      <c r="E47" s="40">
        <v>0.52100000000000002</v>
      </c>
      <c r="F47" s="40">
        <v>2.8000000000000001E-2</v>
      </c>
      <c r="G47" s="40">
        <v>18.981000000000002</v>
      </c>
      <c r="H47" s="40">
        <v>9.8699999999999992</v>
      </c>
      <c r="I47" s="40"/>
      <c r="J47" s="40">
        <v>29</v>
      </c>
      <c r="K47" s="40"/>
    </row>
    <row r="48" spans="1:11" ht="15" thickBot="1" x14ac:dyDescent="0.35">
      <c r="A48" s="5" t="s">
        <v>196</v>
      </c>
      <c r="B48" s="5" t="s">
        <v>180</v>
      </c>
      <c r="C48" s="39"/>
      <c r="D48" s="40">
        <v>2.44</v>
      </c>
      <c r="E48" s="40">
        <v>0.38800000000000001</v>
      </c>
      <c r="F48" s="40">
        <v>5.5E-2</v>
      </c>
      <c r="G48" s="40">
        <v>5.6360000000000001</v>
      </c>
      <c r="H48" s="40">
        <v>16.446999999999999</v>
      </c>
      <c r="I48" s="40"/>
      <c r="J48" s="40">
        <v>27</v>
      </c>
      <c r="K48" s="40"/>
    </row>
    <row r="49" spans="1:12" ht="15" thickBot="1" x14ac:dyDescent="0.35">
      <c r="A49" s="5" t="s">
        <v>196</v>
      </c>
      <c r="B49" s="5" t="s">
        <v>192</v>
      </c>
      <c r="C49" s="39"/>
      <c r="D49" s="40">
        <v>12.17</v>
      </c>
      <c r="E49" s="40">
        <v>0.46400000000000002</v>
      </c>
      <c r="F49" s="40">
        <v>8.1000000000000003E-2</v>
      </c>
      <c r="G49" s="40">
        <v>11.579000000000001</v>
      </c>
      <c r="H49" s="40">
        <v>8.734</v>
      </c>
      <c r="I49" s="40"/>
      <c r="J49" s="40">
        <v>33</v>
      </c>
      <c r="K49" s="40"/>
    </row>
    <row r="50" spans="1:12" ht="15" thickBot="1" x14ac:dyDescent="0.35">
      <c r="A50" s="7" t="s">
        <v>196</v>
      </c>
      <c r="B50" s="23" t="s">
        <v>193</v>
      </c>
      <c r="C50" s="39"/>
      <c r="D50" s="40">
        <v>5.73</v>
      </c>
      <c r="E50" s="40">
        <v>0.46600000000000003</v>
      </c>
      <c r="F50" s="40">
        <v>0.11</v>
      </c>
      <c r="G50" s="40">
        <v>3.948</v>
      </c>
      <c r="H50" s="40">
        <v>5.6669999999999998</v>
      </c>
      <c r="I50" s="40"/>
      <c r="J50" s="40">
        <v>24</v>
      </c>
      <c r="K50" s="40"/>
    </row>
    <row r="51" spans="1:12" x14ac:dyDescent="0.3">
      <c r="B51" s="29" t="s">
        <v>265</v>
      </c>
      <c r="C51" s="53">
        <v>49</v>
      </c>
      <c r="D51" s="53">
        <v>49</v>
      </c>
      <c r="E51" s="53">
        <v>49</v>
      </c>
      <c r="F51" s="53">
        <v>49</v>
      </c>
      <c r="G51" s="53">
        <v>49</v>
      </c>
      <c r="H51" s="53">
        <v>49</v>
      </c>
      <c r="I51" s="53">
        <v>49</v>
      </c>
      <c r="J51" s="53">
        <v>49</v>
      </c>
      <c r="K51" s="53">
        <v>49</v>
      </c>
    </row>
    <row r="52" spans="1:12" x14ac:dyDescent="0.3">
      <c r="A52" s="13"/>
      <c r="B52" s="30" t="s">
        <v>273</v>
      </c>
      <c r="C52" s="54">
        <v>49</v>
      </c>
      <c r="D52" s="54">
        <v>1</v>
      </c>
      <c r="E52" s="54">
        <v>18</v>
      </c>
      <c r="F52" s="54">
        <v>3</v>
      </c>
      <c r="G52" s="54">
        <v>3</v>
      </c>
      <c r="H52" s="54">
        <v>3</v>
      </c>
      <c r="I52" s="54">
        <v>49</v>
      </c>
      <c r="J52" s="54">
        <v>0</v>
      </c>
      <c r="K52" s="54">
        <v>40</v>
      </c>
    </row>
    <row r="53" spans="1:12" x14ac:dyDescent="0.3">
      <c r="B53" s="30" t="s">
        <v>266</v>
      </c>
      <c r="C53" s="55">
        <f>(C51-C52)*100/C51</f>
        <v>0</v>
      </c>
      <c r="D53" s="55">
        <f t="shared" ref="D53:K53" si="0">(D51-D52)*100/D51</f>
        <v>97.959183673469383</v>
      </c>
      <c r="E53" s="55">
        <f t="shared" si="0"/>
        <v>63.265306122448976</v>
      </c>
      <c r="F53" s="55">
        <f t="shared" si="0"/>
        <v>93.877551020408163</v>
      </c>
      <c r="G53" s="55">
        <f t="shared" si="0"/>
        <v>93.877551020408163</v>
      </c>
      <c r="H53" s="55">
        <f t="shared" si="0"/>
        <v>93.877551020408163</v>
      </c>
      <c r="I53" s="55">
        <f t="shared" si="0"/>
        <v>0</v>
      </c>
      <c r="J53" s="55">
        <f t="shared" si="0"/>
        <v>100</v>
      </c>
      <c r="K53" s="55">
        <f t="shared" si="0"/>
        <v>18.367346938775512</v>
      </c>
    </row>
    <row r="54" spans="1:12" x14ac:dyDescent="0.3">
      <c r="B54" s="30" t="s">
        <v>267</v>
      </c>
      <c r="C54" s="55">
        <v>0</v>
      </c>
      <c r="D54" s="55">
        <f t="shared" ref="D54:K54" si="1">AVERAGE(D2:D50)</f>
        <v>8.4122916666666701</v>
      </c>
      <c r="E54" s="55">
        <f t="shared" si="1"/>
        <v>0.54100000000000004</v>
      </c>
      <c r="F54" s="55">
        <f t="shared" si="1"/>
        <v>0.22608695652173913</v>
      </c>
      <c r="G54" s="55">
        <f t="shared" si="1"/>
        <v>71.616086956521727</v>
      </c>
      <c r="H54" s="55">
        <f t="shared" si="1"/>
        <v>22.869043478260863</v>
      </c>
      <c r="I54" s="55">
        <v>0</v>
      </c>
      <c r="J54" s="55">
        <f t="shared" si="1"/>
        <v>32.306122448979593</v>
      </c>
      <c r="K54" s="55">
        <f t="shared" si="1"/>
        <v>54.853333333333332</v>
      </c>
    </row>
    <row r="55" spans="1:12" x14ac:dyDescent="0.3">
      <c r="B55" s="30" t="s">
        <v>268</v>
      </c>
      <c r="C55" s="55">
        <v>0</v>
      </c>
      <c r="D55" s="55">
        <f t="shared" ref="D55:K55" si="2">_xlfn.STDEV.S(D2:D50)</f>
        <v>6.7839903024517074</v>
      </c>
      <c r="E55" s="55">
        <f t="shared" si="2"/>
        <v>8.9573061426599057E-2</v>
      </c>
      <c r="F55" s="55">
        <f t="shared" si="2"/>
        <v>0.55096928029254677</v>
      </c>
      <c r="G55" s="55">
        <f t="shared" si="2"/>
        <v>184.71382421462738</v>
      </c>
      <c r="H55" s="55">
        <f t="shared" si="2"/>
        <v>29.799544555025612</v>
      </c>
      <c r="I55" s="55">
        <v>0</v>
      </c>
      <c r="J55" s="55">
        <f t="shared" si="2"/>
        <v>12.674127323068854</v>
      </c>
      <c r="K55" s="55">
        <f t="shared" si="2"/>
        <v>11.52906748180442</v>
      </c>
    </row>
    <row r="56" spans="1:12" ht="15" thickBot="1" x14ac:dyDescent="0.35">
      <c r="B56" s="31" t="s">
        <v>269</v>
      </c>
      <c r="C56" s="56">
        <v>0</v>
      </c>
      <c r="D56" s="56">
        <f t="shared" ref="D56:K56" si="3">D55*100/D54</f>
        <v>80.643783778122739</v>
      </c>
      <c r="E56" s="56">
        <f t="shared" si="3"/>
        <v>16.556942962402783</v>
      </c>
      <c r="F56" s="56">
        <f t="shared" si="3"/>
        <v>243.69795089862646</v>
      </c>
      <c r="G56" s="56">
        <f t="shared" si="3"/>
        <v>257.92225191913587</v>
      </c>
      <c r="H56" s="56">
        <f t="shared" si="3"/>
        <v>130.3051637614526</v>
      </c>
      <c r="I56" s="56">
        <v>0</v>
      </c>
      <c r="J56" s="56">
        <f t="shared" si="3"/>
        <v>39.2313479993919</v>
      </c>
      <c r="K56" s="56">
        <f t="shared" si="3"/>
        <v>21.017988846264743</v>
      </c>
    </row>
    <row r="57" spans="1:12" x14ac:dyDescent="0.3">
      <c r="B57" s="51" t="s">
        <v>264</v>
      </c>
      <c r="C57" s="52">
        <v>123.33</v>
      </c>
      <c r="D57" s="52">
        <v>8.01</v>
      </c>
      <c r="E57" s="52">
        <v>0.59</v>
      </c>
      <c r="F57" s="52">
        <v>0.71</v>
      </c>
      <c r="G57" s="52">
        <v>87.74</v>
      </c>
      <c r="H57" s="52">
        <v>29.49</v>
      </c>
      <c r="I57" s="52">
        <v>40.86</v>
      </c>
      <c r="J57" s="52">
        <v>43.07</v>
      </c>
      <c r="K57" s="52">
        <v>62.19</v>
      </c>
    </row>
    <row r="58" spans="1:12" x14ac:dyDescent="0.3">
      <c r="B58" s="13" t="s">
        <v>270</v>
      </c>
      <c r="C58" s="50">
        <v>0</v>
      </c>
      <c r="D58" s="57">
        <f>D57/D54*100</f>
        <v>95.217811238515026</v>
      </c>
      <c r="E58" s="57">
        <f>E54/E57*100</f>
        <v>91.694915254237301</v>
      </c>
      <c r="F58" s="57">
        <f>F57/F54*100</f>
        <v>314.03846153846155</v>
      </c>
      <c r="G58" s="57">
        <f>G57/G54*100</f>
        <v>122.51437313695612</v>
      </c>
      <c r="H58" s="57">
        <f>H57/H54*100</f>
        <v>128.95161106337031</v>
      </c>
      <c r="I58" s="57">
        <f>I54/I57*100</f>
        <v>0</v>
      </c>
      <c r="J58" s="57">
        <f>J54/J57*100</f>
        <v>75.008410608264668</v>
      </c>
      <c r="K58" s="57">
        <f>K57/K54*100</f>
        <v>113.37506076810891</v>
      </c>
    </row>
    <row r="59" spans="1:12" x14ac:dyDescent="0.3">
      <c r="C59" s="14" t="s">
        <v>212</v>
      </c>
      <c r="D59" s="14" t="s">
        <v>212</v>
      </c>
      <c r="E59" s="14" t="s">
        <v>213</v>
      </c>
      <c r="F59" s="14" t="s">
        <v>212</v>
      </c>
      <c r="G59" s="14" t="s">
        <v>212</v>
      </c>
      <c r="H59" s="14" t="s">
        <v>212</v>
      </c>
      <c r="I59" s="14" t="s">
        <v>213</v>
      </c>
      <c r="J59" s="14" t="s">
        <v>213</v>
      </c>
      <c r="K59" s="14" t="s">
        <v>212</v>
      </c>
    </row>
    <row r="61" spans="1:12" x14ac:dyDescent="0.3">
      <c r="B61" s="51"/>
      <c r="C61" s="52"/>
      <c r="D61" s="52"/>
      <c r="E61" s="52"/>
      <c r="F61" s="52"/>
      <c r="G61" s="52"/>
      <c r="H61" s="52"/>
      <c r="I61" s="52"/>
      <c r="J61" s="52"/>
      <c r="K61" s="52"/>
      <c r="L61" s="52"/>
    </row>
  </sheetData>
  <autoFilter ref="A1:C5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workbookViewId="0">
      <pane xSplit="1" ySplit="1" topLeftCell="B29" activePane="bottomRight" state="frozen"/>
      <selection pane="topRight" activeCell="C1" sqref="C1"/>
      <selection pane="bottomLeft" activeCell="A2" sqref="A2"/>
      <selection pane="bottomRight" activeCell="B30" sqref="B30"/>
    </sheetView>
  </sheetViews>
  <sheetFormatPr defaultColWidth="9.109375" defaultRowHeight="14.4" x14ac:dyDescent="0.3"/>
  <cols>
    <col min="1" max="1" width="17.6640625" style="2" customWidth="1"/>
    <col min="2" max="2" width="18.44140625" style="2" customWidth="1"/>
    <col min="3" max="3" width="16" style="2" customWidth="1"/>
    <col min="4" max="16384" width="9.109375" style="2"/>
  </cols>
  <sheetData>
    <row r="1" spans="1:11" s="1" customFormat="1" ht="158.4" x14ac:dyDescent="0.3">
      <c r="A1" s="34" t="s">
        <v>211</v>
      </c>
      <c r="B1" s="26" t="s">
        <v>0</v>
      </c>
      <c r="C1" s="16" t="s">
        <v>201</v>
      </c>
      <c r="D1" s="16" t="s">
        <v>202</v>
      </c>
      <c r="E1" s="16" t="s">
        <v>203</v>
      </c>
      <c r="F1" s="16" t="s">
        <v>204</v>
      </c>
      <c r="G1" s="16" t="s">
        <v>205</v>
      </c>
      <c r="H1" s="16" t="s">
        <v>206</v>
      </c>
      <c r="I1" s="16" t="s">
        <v>207</v>
      </c>
      <c r="J1" s="16" t="s">
        <v>208</v>
      </c>
      <c r="K1" s="16" t="s">
        <v>209</v>
      </c>
    </row>
    <row r="2" spans="1:11" ht="15" thickBot="1" x14ac:dyDescent="0.35">
      <c r="A2" s="18" t="s">
        <v>195</v>
      </c>
      <c r="B2" s="19" t="s">
        <v>1</v>
      </c>
      <c r="C2" s="42"/>
      <c r="D2" s="43">
        <v>11.73</v>
      </c>
      <c r="E2" s="43">
        <v>0.41399999999999998</v>
      </c>
      <c r="F2" s="43">
        <v>2.1000000000000001E-2</v>
      </c>
      <c r="G2" s="43">
        <v>5.07</v>
      </c>
      <c r="H2" s="43">
        <v>9.09</v>
      </c>
      <c r="I2" s="43"/>
      <c r="J2" s="43">
        <v>19</v>
      </c>
      <c r="K2" s="43"/>
    </row>
    <row r="3" spans="1:11" ht="15" thickBot="1" x14ac:dyDescent="0.35">
      <c r="A3" s="4" t="s">
        <v>195</v>
      </c>
      <c r="B3" s="5" t="s">
        <v>3</v>
      </c>
      <c r="C3" s="42"/>
      <c r="D3" s="43">
        <v>11.7</v>
      </c>
      <c r="E3" s="43">
        <v>0.49</v>
      </c>
      <c r="F3" s="43">
        <v>0.19400000000000001</v>
      </c>
      <c r="G3" s="43">
        <v>49.344000000000001</v>
      </c>
      <c r="H3" s="43">
        <v>16.962</v>
      </c>
      <c r="I3" s="43"/>
      <c r="J3" s="43">
        <v>36</v>
      </c>
      <c r="K3" s="43"/>
    </row>
    <row r="4" spans="1:11" ht="15" thickBot="1" x14ac:dyDescent="0.35">
      <c r="A4" s="4" t="s">
        <v>195</v>
      </c>
      <c r="B4" s="5" t="s">
        <v>4</v>
      </c>
      <c r="C4" s="42"/>
      <c r="D4" s="43"/>
      <c r="E4" s="43"/>
      <c r="F4" s="43">
        <v>1.238</v>
      </c>
      <c r="G4" s="43">
        <v>40.119999999999997</v>
      </c>
      <c r="H4" s="43">
        <v>22.494</v>
      </c>
      <c r="I4" s="43"/>
      <c r="J4" s="44"/>
      <c r="K4" s="43">
        <v>69.049000000000007</v>
      </c>
    </row>
    <row r="5" spans="1:11" ht="15" thickBot="1" x14ac:dyDescent="0.35">
      <c r="A5" s="4" t="s">
        <v>195</v>
      </c>
      <c r="B5" s="5" t="s">
        <v>7</v>
      </c>
      <c r="C5" s="42"/>
      <c r="D5" s="43">
        <v>20.21</v>
      </c>
      <c r="E5" s="43"/>
      <c r="F5" s="43">
        <v>0.12</v>
      </c>
      <c r="G5" s="43">
        <v>41.29</v>
      </c>
      <c r="H5" s="43">
        <v>9.0879999999999992</v>
      </c>
      <c r="I5" s="43"/>
      <c r="J5" s="43">
        <v>49</v>
      </c>
      <c r="K5" s="43"/>
    </row>
    <row r="6" spans="1:11" ht="15" thickBot="1" x14ac:dyDescent="0.35">
      <c r="A6" s="4" t="s">
        <v>195</v>
      </c>
      <c r="B6" s="5" t="s">
        <v>11</v>
      </c>
      <c r="C6" s="42"/>
      <c r="D6" s="43">
        <v>6.27</v>
      </c>
      <c r="E6" s="43"/>
      <c r="F6" s="43">
        <v>9.5000000000000001E-2</v>
      </c>
      <c r="G6" s="43">
        <v>25.218</v>
      </c>
      <c r="H6" s="43">
        <v>15.14</v>
      </c>
      <c r="I6" s="43"/>
      <c r="J6" s="43">
        <v>30</v>
      </c>
      <c r="K6" s="43"/>
    </row>
    <row r="7" spans="1:11" ht="15" thickBot="1" x14ac:dyDescent="0.35">
      <c r="A7" s="4" t="s">
        <v>195</v>
      </c>
      <c r="B7" s="5" t="s">
        <v>21</v>
      </c>
      <c r="C7" s="42"/>
      <c r="D7" s="43">
        <v>5.28</v>
      </c>
      <c r="E7" s="43">
        <v>0.46500000000000002</v>
      </c>
      <c r="F7" s="43">
        <v>1.2999999999999999E-2</v>
      </c>
      <c r="G7" s="43">
        <v>0.70899999999999996</v>
      </c>
      <c r="H7" s="43">
        <v>0.53200000000000003</v>
      </c>
      <c r="I7" s="43"/>
      <c r="J7" s="43">
        <v>47</v>
      </c>
      <c r="K7" s="43"/>
    </row>
    <row r="8" spans="1:11" ht="15" thickBot="1" x14ac:dyDescent="0.35">
      <c r="A8" s="4" t="s">
        <v>195</v>
      </c>
      <c r="B8" s="5" t="s">
        <v>20</v>
      </c>
      <c r="C8" s="42"/>
      <c r="D8" s="43">
        <v>16.850000000000001</v>
      </c>
      <c r="E8" s="43">
        <v>0.64500000000000002</v>
      </c>
      <c r="F8" s="43">
        <v>0.13400000000000001</v>
      </c>
      <c r="G8" s="43">
        <v>73.795000000000002</v>
      </c>
      <c r="H8" s="43">
        <v>16.997</v>
      </c>
      <c r="I8" s="43"/>
      <c r="J8" s="43">
        <v>35</v>
      </c>
      <c r="K8" s="44"/>
    </row>
    <row r="9" spans="1:11" ht="15" thickBot="1" x14ac:dyDescent="0.35">
      <c r="A9" s="4" t="s">
        <v>195</v>
      </c>
      <c r="B9" s="5" t="s">
        <v>17</v>
      </c>
      <c r="C9" s="42"/>
      <c r="D9" s="43">
        <v>5.71</v>
      </c>
      <c r="E9" s="43">
        <v>0.628</v>
      </c>
      <c r="F9" s="43">
        <v>0.42</v>
      </c>
      <c r="G9" s="43">
        <v>61.976999999999997</v>
      </c>
      <c r="H9" s="43">
        <v>24.934999999999999</v>
      </c>
      <c r="I9" s="43"/>
      <c r="J9" s="43">
        <v>44</v>
      </c>
      <c r="K9" s="43">
        <v>55.569000000000003</v>
      </c>
    </row>
    <row r="10" spans="1:11" ht="15" thickBot="1" x14ac:dyDescent="0.35">
      <c r="A10" s="4" t="s">
        <v>195</v>
      </c>
      <c r="B10" s="5" t="s">
        <v>74</v>
      </c>
      <c r="C10" s="42"/>
      <c r="D10" s="43">
        <v>7.2</v>
      </c>
      <c r="E10" s="43">
        <v>0.69</v>
      </c>
      <c r="F10" s="43">
        <v>0.49</v>
      </c>
      <c r="G10" s="43">
        <v>57.581000000000003</v>
      </c>
      <c r="H10" s="43">
        <v>20.495000000000001</v>
      </c>
      <c r="I10" s="43"/>
      <c r="J10" s="43">
        <v>47</v>
      </c>
      <c r="K10" s="43">
        <v>54.533999999999999</v>
      </c>
    </row>
    <row r="11" spans="1:11" ht="15" thickBot="1" x14ac:dyDescent="0.35">
      <c r="A11" s="4" t="s">
        <v>195</v>
      </c>
      <c r="B11" s="5" t="s">
        <v>43</v>
      </c>
      <c r="C11" s="42"/>
      <c r="D11" s="43">
        <v>7.21</v>
      </c>
      <c r="E11" s="44"/>
      <c r="F11" s="43">
        <v>1.097</v>
      </c>
      <c r="G11" s="43">
        <v>193.09100000000001</v>
      </c>
      <c r="H11" s="43">
        <v>27.321999999999999</v>
      </c>
      <c r="I11" s="43"/>
      <c r="J11" s="43">
        <v>57</v>
      </c>
      <c r="K11" s="43">
        <v>71.129000000000005</v>
      </c>
    </row>
    <row r="12" spans="1:11" ht="15" thickBot="1" x14ac:dyDescent="0.35">
      <c r="A12" s="4" t="s">
        <v>195</v>
      </c>
      <c r="B12" s="5" t="s">
        <v>63</v>
      </c>
      <c r="C12" s="42"/>
      <c r="D12" s="43">
        <v>12.05</v>
      </c>
      <c r="E12" s="43">
        <v>0.56399999999999995</v>
      </c>
      <c r="F12" s="43">
        <v>0.312</v>
      </c>
      <c r="G12" s="43">
        <v>54.661000000000001</v>
      </c>
      <c r="H12" s="43">
        <v>12.952</v>
      </c>
      <c r="I12" s="43"/>
      <c r="J12" s="43">
        <v>56</v>
      </c>
      <c r="K12" s="43"/>
    </row>
    <row r="13" spans="1:11" ht="15" thickBot="1" x14ac:dyDescent="0.35">
      <c r="A13" s="4" t="s">
        <v>195</v>
      </c>
      <c r="B13" s="5" t="s">
        <v>88</v>
      </c>
      <c r="C13" s="42"/>
      <c r="D13" s="43">
        <v>6.05</v>
      </c>
      <c r="E13" s="43">
        <v>0.51200000000000001</v>
      </c>
      <c r="F13" s="43">
        <v>0.222</v>
      </c>
      <c r="G13" s="43">
        <v>100.348</v>
      </c>
      <c r="H13" s="43">
        <v>46.372</v>
      </c>
      <c r="I13" s="43"/>
      <c r="J13" s="43">
        <v>38</v>
      </c>
      <c r="K13" s="43"/>
    </row>
    <row r="14" spans="1:11" ht="15" thickBot="1" x14ac:dyDescent="0.35">
      <c r="A14" s="4" t="s">
        <v>195</v>
      </c>
      <c r="B14" s="5" t="s">
        <v>90</v>
      </c>
      <c r="C14" s="42"/>
      <c r="D14" s="43">
        <v>7.89</v>
      </c>
      <c r="E14" s="43">
        <v>0.55200000000000005</v>
      </c>
      <c r="F14" s="43">
        <v>0.13300000000000001</v>
      </c>
      <c r="G14" s="43">
        <v>67.304000000000002</v>
      </c>
      <c r="H14" s="43">
        <v>18.917000000000002</v>
      </c>
      <c r="I14" s="43"/>
      <c r="J14" s="43">
        <v>31</v>
      </c>
      <c r="K14" s="43"/>
    </row>
    <row r="15" spans="1:11" ht="15" thickBot="1" x14ac:dyDescent="0.35">
      <c r="A15" s="4" t="s">
        <v>195</v>
      </c>
      <c r="B15" s="5" t="s">
        <v>101</v>
      </c>
      <c r="C15" s="42"/>
      <c r="D15" s="44"/>
      <c r="E15" s="43"/>
      <c r="F15" s="43">
        <v>1.288</v>
      </c>
      <c r="G15" s="43">
        <v>85.692999999999998</v>
      </c>
      <c r="H15" s="43">
        <v>42.180999999999997</v>
      </c>
      <c r="I15" s="43"/>
      <c r="J15" s="44"/>
      <c r="K15" s="43">
        <v>69.507999999999996</v>
      </c>
    </row>
    <row r="16" spans="1:11" ht="15" thickBot="1" x14ac:dyDescent="0.35">
      <c r="A16" s="4" t="s">
        <v>195</v>
      </c>
      <c r="B16" s="5" t="s">
        <v>116</v>
      </c>
      <c r="C16" s="42"/>
      <c r="D16" s="43">
        <v>4.09</v>
      </c>
      <c r="E16" s="43"/>
      <c r="F16" s="43">
        <v>1.23</v>
      </c>
      <c r="G16" s="43">
        <v>555.76</v>
      </c>
      <c r="H16" s="43">
        <v>34.337000000000003</v>
      </c>
      <c r="I16" s="43"/>
      <c r="J16" s="43">
        <v>53</v>
      </c>
      <c r="K16" s="43">
        <v>73.513999999999996</v>
      </c>
    </row>
    <row r="17" spans="1:11" ht="15" thickBot="1" x14ac:dyDescent="0.35">
      <c r="A17" s="4" t="s">
        <v>195</v>
      </c>
      <c r="B17" s="5" t="s">
        <v>109</v>
      </c>
      <c r="C17" s="42"/>
      <c r="D17" s="43">
        <v>4.71</v>
      </c>
      <c r="E17" s="43">
        <v>0.48499999999999999</v>
      </c>
      <c r="F17" s="43">
        <v>1.7999999999999999E-2</v>
      </c>
      <c r="G17" s="43">
        <v>9.7119999999999997</v>
      </c>
      <c r="H17" s="43">
        <v>2.2000000000000002</v>
      </c>
      <c r="I17" s="43"/>
      <c r="J17" s="43">
        <v>34</v>
      </c>
      <c r="K17" s="44"/>
    </row>
    <row r="18" spans="1:11" ht="15" thickBot="1" x14ac:dyDescent="0.35">
      <c r="A18" s="4" t="s">
        <v>195</v>
      </c>
      <c r="B18" s="5" t="s">
        <v>108</v>
      </c>
      <c r="C18" s="42"/>
      <c r="D18" s="44"/>
      <c r="E18" s="43"/>
      <c r="F18" s="43">
        <v>1.4650000000000001</v>
      </c>
      <c r="G18" s="43">
        <v>109.494</v>
      </c>
      <c r="H18" s="43">
        <v>47.972000000000001</v>
      </c>
      <c r="I18" s="43"/>
      <c r="J18" s="44"/>
      <c r="K18" s="43">
        <v>67.558000000000007</v>
      </c>
    </row>
    <row r="19" spans="1:11" ht="15" thickBot="1" x14ac:dyDescent="0.35">
      <c r="A19" s="4" t="s">
        <v>195</v>
      </c>
      <c r="B19" s="5" t="s">
        <v>118</v>
      </c>
      <c r="C19" s="42"/>
      <c r="D19" s="43">
        <v>15.86</v>
      </c>
      <c r="E19" s="43"/>
      <c r="F19" s="43">
        <v>1.3129999999999999</v>
      </c>
      <c r="G19" s="43">
        <v>43.151000000000003</v>
      </c>
      <c r="H19" s="43">
        <v>30.753</v>
      </c>
      <c r="I19" s="43"/>
      <c r="J19" s="43">
        <v>45</v>
      </c>
      <c r="K19" s="43"/>
    </row>
    <row r="20" spans="1:11" ht="15" thickBot="1" x14ac:dyDescent="0.35">
      <c r="A20" s="4" t="s">
        <v>195</v>
      </c>
      <c r="B20" s="5" t="s">
        <v>114</v>
      </c>
      <c r="C20" s="42"/>
      <c r="D20" s="43">
        <v>18.399999999999999</v>
      </c>
      <c r="E20" s="43">
        <v>0.57599999999999996</v>
      </c>
      <c r="F20" s="43">
        <v>0.184</v>
      </c>
      <c r="G20" s="43">
        <v>144.55000000000001</v>
      </c>
      <c r="H20" s="43">
        <v>17.05</v>
      </c>
      <c r="I20" s="43"/>
      <c r="J20" s="43">
        <v>35</v>
      </c>
      <c r="K20" s="43"/>
    </row>
    <row r="21" spans="1:11" ht="15" thickBot="1" x14ac:dyDescent="0.35">
      <c r="A21" s="4" t="s">
        <v>195</v>
      </c>
      <c r="B21" s="5" t="s">
        <v>146</v>
      </c>
      <c r="C21" s="42"/>
      <c r="D21" s="43">
        <v>4.84</v>
      </c>
      <c r="E21" s="43">
        <v>0.754</v>
      </c>
      <c r="F21" s="43">
        <v>0.21099999999999999</v>
      </c>
      <c r="G21" s="43">
        <v>29.4</v>
      </c>
      <c r="H21" s="43">
        <v>41.314999999999998</v>
      </c>
      <c r="I21" s="43"/>
      <c r="J21" s="43">
        <v>44</v>
      </c>
      <c r="K21" s="43">
        <v>55.606000000000002</v>
      </c>
    </row>
    <row r="22" spans="1:11" ht="15" thickBot="1" x14ac:dyDescent="0.35">
      <c r="A22" s="4" t="s">
        <v>195</v>
      </c>
      <c r="B22" s="5" t="s">
        <v>147</v>
      </c>
      <c r="C22" s="42"/>
      <c r="D22" s="43">
        <v>5.73</v>
      </c>
      <c r="E22" s="43">
        <v>0.57299999999999995</v>
      </c>
      <c r="F22" s="43">
        <v>0.34699999999999998</v>
      </c>
      <c r="G22" s="43">
        <v>33.155999999999999</v>
      </c>
      <c r="H22" s="43">
        <v>27.161999999999999</v>
      </c>
      <c r="I22" s="43"/>
      <c r="J22" s="43">
        <v>30</v>
      </c>
      <c r="K22" s="44"/>
    </row>
    <row r="23" spans="1:11" ht="15" thickBot="1" x14ac:dyDescent="0.35">
      <c r="A23" s="4" t="s">
        <v>195</v>
      </c>
      <c r="B23" s="5" t="s">
        <v>156</v>
      </c>
      <c r="C23" s="42"/>
      <c r="D23" s="44"/>
      <c r="E23" s="44"/>
      <c r="F23" s="43">
        <v>11.029</v>
      </c>
      <c r="G23" s="43">
        <v>251.15100000000001</v>
      </c>
      <c r="H23" s="43">
        <v>148.11600000000001</v>
      </c>
      <c r="I23" s="43"/>
      <c r="J23" s="44"/>
      <c r="K23" s="43">
        <v>61.512</v>
      </c>
    </row>
    <row r="24" spans="1:11" ht="15" thickBot="1" x14ac:dyDescent="0.35">
      <c r="A24" s="4" t="s">
        <v>195</v>
      </c>
      <c r="B24" s="5" t="s">
        <v>158</v>
      </c>
      <c r="C24" s="42"/>
      <c r="D24" s="43">
        <v>9.08</v>
      </c>
      <c r="E24" s="43">
        <v>0.67</v>
      </c>
      <c r="F24" s="43">
        <v>0.61499999999999999</v>
      </c>
      <c r="G24" s="43">
        <v>15.244999999999999</v>
      </c>
      <c r="H24" s="43">
        <v>21.577000000000002</v>
      </c>
      <c r="I24" s="43"/>
      <c r="J24" s="43">
        <v>38</v>
      </c>
      <c r="K24" s="43"/>
    </row>
    <row r="25" spans="1:11" ht="15" thickBot="1" x14ac:dyDescent="0.35">
      <c r="A25" s="4" t="s">
        <v>195</v>
      </c>
      <c r="B25" s="5" t="s">
        <v>171</v>
      </c>
      <c r="C25" s="42"/>
      <c r="D25" s="43">
        <v>7.5</v>
      </c>
      <c r="E25" s="43"/>
      <c r="F25" s="43">
        <v>9.8000000000000004E-2</v>
      </c>
      <c r="G25" s="43">
        <v>17.154</v>
      </c>
      <c r="H25" s="43">
        <v>9.34</v>
      </c>
      <c r="I25" s="43"/>
      <c r="J25" s="43">
        <v>25</v>
      </c>
      <c r="K25" s="43"/>
    </row>
    <row r="26" spans="1:11" ht="15" thickBot="1" x14ac:dyDescent="0.35">
      <c r="A26" s="4" t="s">
        <v>195</v>
      </c>
      <c r="B26" s="5" t="s">
        <v>172</v>
      </c>
      <c r="C26" s="42"/>
      <c r="D26" s="43">
        <v>4.38</v>
      </c>
      <c r="E26" s="43"/>
      <c r="F26" s="43">
        <v>0.38800000000000001</v>
      </c>
      <c r="G26" s="43">
        <v>29.582999999999998</v>
      </c>
      <c r="H26" s="43">
        <v>30.058</v>
      </c>
      <c r="I26" s="43"/>
      <c r="J26" s="43">
        <v>19</v>
      </c>
      <c r="K26" s="43"/>
    </row>
    <row r="27" spans="1:11" ht="15" thickBot="1" x14ac:dyDescent="0.35">
      <c r="A27" s="4" t="s">
        <v>195</v>
      </c>
      <c r="B27" s="5" t="s">
        <v>181</v>
      </c>
      <c r="C27" s="42"/>
      <c r="D27" s="43">
        <v>9.48</v>
      </c>
      <c r="E27" s="43">
        <v>0.66</v>
      </c>
      <c r="F27" s="43">
        <v>0.19</v>
      </c>
      <c r="G27" s="43">
        <v>32.347999999999999</v>
      </c>
      <c r="H27" s="43">
        <v>23.483000000000001</v>
      </c>
      <c r="I27" s="43"/>
      <c r="J27" s="43">
        <v>33</v>
      </c>
      <c r="K27" s="43"/>
    </row>
    <row r="28" spans="1:11" ht="15" thickBot="1" x14ac:dyDescent="0.35">
      <c r="A28" s="22" t="s">
        <v>195</v>
      </c>
      <c r="B28" s="23" t="s">
        <v>184</v>
      </c>
      <c r="C28" s="45"/>
      <c r="D28" s="46">
        <v>5.97</v>
      </c>
      <c r="E28" s="46">
        <v>0.46600000000000003</v>
      </c>
      <c r="F28" s="46">
        <v>0.06</v>
      </c>
      <c r="G28" s="46">
        <v>23.579000000000001</v>
      </c>
      <c r="H28" s="46">
        <v>20.308</v>
      </c>
      <c r="I28" s="46"/>
      <c r="J28" s="46">
        <v>26</v>
      </c>
      <c r="K28" s="46"/>
    </row>
    <row r="29" spans="1:11" x14ac:dyDescent="0.3">
      <c r="B29" s="29" t="s">
        <v>265</v>
      </c>
      <c r="C29" s="25">
        <v>27</v>
      </c>
      <c r="D29" s="25">
        <v>27</v>
      </c>
      <c r="E29" s="25">
        <v>27</v>
      </c>
      <c r="F29" s="25">
        <v>27</v>
      </c>
      <c r="G29" s="25">
        <v>27</v>
      </c>
      <c r="H29" s="25">
        <v>27</v>
      </c>
      <c r="I29" s="25">
        <v>27</v>
      </c>
      <c r="J29" s="25">
        <v>27</v>
      </c>
      <c r="K29" s="25">
        <v>27</v>
      </c>
    </row>
    <row r="30" spans="1:11" x14ac:dyDescent="0.3">
      <c r="B30" s="30" t="s">
        <v>273</v>
      </c>
      <c r="C30" s="4">
        <v>27</v>
      </c>
      <c r="D30" s="4">
        <v>4</v>
      </c>
      <c r="E30" s="4">
        <v>11</v>
      </c>
      <c r="F30" s="4">
        <v>0</v>
      </c>
      <c r="G30" s="4">
        <v>0</v>
      </c>
      <c r="H30" s="4">
        <v>0</v>
      </c>
      <c r="I30" s="4">
        <v>27</v>
      </c>
      <c r="J30" s="4">
        <v>4</v>
      </c>
      <c r="K30" s="4">
        <v>18</v>
      </c>
    </row>
    <row r="31" spans="1:11" x14ac:dyDescent="0.3">
      <c r="B31" s="30" t="s">
        <v>266</v>
      </c>
      <c r="C31" s="32">
        <f>(C29-C30)*100/C29</f>
        <v>0</v>
      </c>
      <c r="D31" s="32">
        <f t="shared" ref="D31:K31" si="0">(D29-D30)*100/D29</f>
        <v>85.18518518518519</v>
      </c>
      <c r="E31" s="32">
        <f t="shared" si="0"/>
        <v>59.25925925925926</v>
      </c>
      <c r="F31" s="32">
        <f t="shared" si="0"/>
        <v>100</v>
      </c>
      <c r="G31" s="32">
        <f t="shared" si="0"/>
        <v>100</v>
      </c>
      <c r="H31" s="32">
        <f t="shared" si="0"/>
        <v>100</v>
      </c>
      <c r="I31" s="32">
        <f t="shared" si="0"/>
        <v>0</v>
      </c>
      <c r="J31" s="32">
        <f t="shared" si="0"/>
        <v>85.18518518518519</v>
      </c>
      <c r="K31" s="32">
        <f t="shared" si="0"/>
        <v>33.333333333333336</v>
      </c>
    </row>
    <row r="32" spans="1:11" x14ac:dyDescent="0.3">
      <c r="B32" s="30" t="s">
        <v>267</v>
      </c>
      <c r="C32" s="32">
        <v>0</v>
      </c>
      <c r="D32" s="32">
        <f t="shared" ref="D32:K32" si="1">AVERAGE(D2:D28)</f>
        <v>9.0517391304347807</v>
      </c>
      <c r="E32" s="32">
        <f t="shared" si="1"/>
        <v>0.57150000000000001</v>
      </c>
      <c r="F32" s="32">
        <f t="shared" si="1"/>
        <v>0.84907407407407398</v>
      </c>
      <c r="G32" s="32">
        <f t="shared" si="1"/>
        <v>79.647555555555556</v>
      </c>
      <c r="H32" s="32">
        <f t="shared" si="1"/>
        <v>27.301777777777776</v>
      </c>
      <c r="I32" s="32">
        <v>0</v>
      </c>
      <c r="J32" s="32">
        <f t="shared" si="1"/>
        <v>37.869565217391305</v>
      </c>
      <c r="K32" s="32">
        <f t="shared" si="1"/>
        <v>64.219888888888889</v>
      </c>
    </row>
    <row r="33" spans="2:11" x14ac:dyDescent="0.3">
      <c r="B33" s="30" t="s">
        <v>268</v>
      </c>
      <c r="C33" s="32">
        <v>0</v>
      </c>
      <c r="D33" s="32">
        <f t="shared" ref="D33:K33" si="2">_xlfn.STDEV.S(D2:D28)</f>
        <v>4.761144488244887</v>
      </c>
      <c r="E33" s="32">
        <f t="shared" si="2"/>
        <v>9.6221965614233268E-2</v>
      </c>
      <c r="F33" s="32">
        <f t="shared" si="2"/>
        <v>2.088333305366266</v>
      </c>
      <c r="G33" s="32">
        <f t="shared" si="2"/>
        <v>111.23463250103822</v>
      </c>
      <c r="H33" s="32">
        <f t="shared" si="2"/>
        <v>27.11811286311071</v>
      </c>
      <c r="I33" s="32">
        <v>0</v>
      </c>
      <c r="J33" s="32">
        <f t="shared" si="2"/>
        <v>10.847305269999246</v>
      </c>
      <c r="K33" s="32">
        <f t="shared" si="2"/>
        <v>7.4726986665534989</v>
      </c>
    </row>
    <row r="34" spans="2:11" ht="15" thickBot="1" x14ac:dyDescent="0.35">
      <c r="B34" s="31" t="s">
        <v>271</v>
      </c>
      <c r="C34" s="33">
        <v>0</v>
      </c>
      <c r="D34" s="33">
        <f t="shared" ref="D34:K34" si="3">D33*100/D32</f>
        <v>52.599223415933729</v>
      </c>
      <c r="E34" s="33">
        <f t="shared" si="3"/>
        <v>16.836739390067063</v>
      </c>
      <c r="F34" s="33">
        <f t="shared" si="3"/>
        <v>245.9541951794512</v>
      </c>
      <c r="G34" s="33">
        <f t="shared" si="3"/>
        <v>139.65856418964435</v>
      </c>
      <c r="H34" s="33">
        <f t="shared" si="3"/>
        <v>99.327278552473757</v>
      </c>
      <c r="I34" s="33">
        <v>0</v>
      </c>
      <c r="J34" s="33">
        <f t="shared" si="3"/>
        <v>28.643860070032453</v>
      </c>
      <c r="K34" s="33">
        <f t="shared" si="3"/>
        <v>11.636112730563134</v>
      </c>
    </row>
    <row r="35" spans="2:11" x14ac:dyDescent="0.3">
      <c r="B35" s="51" t="s">
        <v>264</v>
      </c>
      <c r="C35" s="52">
        <v>123.33</v>
      </c>
      <c r="D35" s="52">
        <v>8.01</v>
      </c>
      <c r="E35" s="52">
        <v>0.59</v>
      </c>
      <c r="F35" s="52">
        <v>0.71</v>
      </c>
      <c r="G35" s="52">
        <v>87.74</v>
      </c>
      <c r="H35" s="52">
        <v>29.49</v>
      </c>
      <c r="I35" s="52">
        <v>40.86</v>
      </c>
      <c r="J35" s="52">
        <v>43.07</v>
      </c>
      <c r="K35" s="52">
        <v>62.19</v>
      </c>
    </row>
    <row r="36" spans="2:11" x14ac:dyDescent="0.3">
      <c r="B36" s="13" t="s">
        <v>270</v>
      </c>
      <c r="C36" s="50">
        <v>0</v>
      </c>
      <c r="D36" s="57">
        <f>D35/D32*100</f>
        <v>88.4912820020174</v>
      </c>
      <c r="E36" s="57">
        <f>E32/E35*100</f>
        <v>96.864406779661024</v>
      </c>
      <c r="F36" s="57">
        <f>F35/F32*100</f>
        <v>83.620501635768818</v>
      </c>
      <c r="G36" s="57">
        <f>G35/G32*100</f>
        <v>110.16031739831591</v>
      </c>
      <c r="H36" s="57">
        <f>H35/H32*100</f>
        <v>108.01494408178547</v>
      </c>
      <c r="I36" s="57">
        <f>I32/I35*100</f>
        <v>0</v>
      </c>
      <c r="J36" s="57">
        <f>J32/J35*100</f>
        <v>87.925621586699108</v>
      </c>
      <c r="K36" s="57">
        <f>K35/K32*100</f>
        <v>96.839158516139861</v>
      </c>
    </row>
    <row r="37" spans="2:11" x14ac:dyDescent="0.3">
      <c r="C37" s="14" t="s">
        <v>212</v>
      </c>
      <c r="D37" s="14" t="s">
        <v>212</v>
      </c>
      <c r="E37" s="14" t="s">
        <v>213</v>
      </c>
      <c r="F37" s="14" t="s">
        <v>212</v>
      </c>
      <c r="G37" s="14" t="s">
        <v>212</v>
      </c>
      <c r="H37" s="14" t="s">
        <v>212</v>
      </c>
      <c r="I37" s="14" t="s">
        <v>213</v>
      </c>
      <c r="J37" s="14" t="s">
        <v>213</v>
      </c>
      <c r="K37" s="14" t="s">
        <v>212</v>
      </c>
    </row>
  </sheetData>
  <autoFilter ref="A1:C2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1"/>
  <sheetViews>
    <sheetView workbookViewId="0">
      <pane xSplit="1" ySplit="1" topLeftCell="B11" activePane="bottomRight" state="frozen"/>
      <selection pane="topRight" activeCell="C1" sqref="C1"/>
      <selection pane="bottomLeft" activeCell="A2" sqref="A2"/>
      <selection pane="bottomRight" activeCell="B24" sqref="B24"/>
    </sheetView>
  </sheetViews>
  <sheetFormatPr defaultColWidth="9.109375" defaultRowHeight="14.4" x14ac:dyDescent="0.3"/>
  <cols>
    <col min="1" max="1" width="18.44140625" style="2" customWidth="1"/>
    <col min="2" max="2" width="17.6640625" style="2" customWidth="1"/>
    <col min="3" max="3" width="18.44140625" style="2" customWidth="1"/>
    <col min="4" max="4" width="16" style="2" customWidth="1"/>
    <col min="5" max="5" width="20.109375" style="2" customWidth="1"/>
    <col min="6" max="6" width="18.33203125" style="2" customWidth="1"/>
    <col min="7" max="7" width="15.88671875" style="2" customWidth="1"/>
    <col min="8" max="8" width="14" style="2" customWidth="1"/>
    <col min="9" max="9" width="15.33203125" style="2" customWidth="1"/>
    <col min="10" max="10" width="14.109375" style="2" customWidth="1"/>
    <col min="11" max="11" width="13.5546875" style="2" customWidth="1"/>
    <col min="12" max="12" width="23.44140625" style="2" customWidth="1"/>
    <col min="13" max="18" width="9.109375" style="2"/>
    <col min="19" max="19" width="62.6640625" style="2" customWidth="1"/>
    <col min="20" max="16384" width="9.109375" style="2"/>
  </cols>
  <sheetData>
    <row r="1" spans="1:29" s="3" customFormat="1" ht="30" customHeight="1" thickBot="1" x14ac:dyDescent="0.35">
      <c r="A1" s="34" t="s">
        <v>211</v>
      </c>
      <c r="B1" s="26" t="s">
        <v>0</v>
      </c>
      <c r="C1" s="16" t="s">
        <v>201</v>
      </c>
      <c r="D1" s="16" t="s">
        <v>202</v>
      </c>
      <c r="E1" s="16" t="s">
        <v>203</v>
      </c>
      <c r="F1" s="16" t="s">
        <v>204</v>
      </c>
      <c r="G1" s="16" t="s">
        <v>205</v>
      </c>
      <c r="H1" s="16" t="s">
        <v>206</v>
      </c>
      <c r="I1" s="16" t="s">
        <v>207</v>
      </c>
      <c r="J1" s="16" t="s">
        <v>208</v>
      </c>
      <c r="K1" s="16" t="s">
        <v>209</v>
      </c>
      <c r="L1" s="2"/>
      <c r="M1" s="2"/>
      <c r="N1" s="2"/>
      <c r="O1" s="2"/>
      <c r="P1" s="2"/>
      <c r="Q1" s="2"/>
      <c r="R1" s="2"/>
      <c r="S1" s="2"/>
      <c r="T1" s="2"/>
      <c r="U1" s="2"/>
      <c r="V1" s="2"/>
      <c r="W1" s="2"/>
      <c r="X1" s="2"/>
      <c r="Y1" s="2"/>
      <c r="Z1" s="2"/>
      <c r="AA1" s="2"/>
      <c r="AB1" s="2"/>
      <c r="AC1" s="2"/>
    </row>
    <row r="2" spans="1:29" ht="15" thickBot="1" x14ac:dyDescent="0.35">
      <c r="A2" s="20" t="s">
        <v>200</v>
      </c>
      <c r="B2" s="20" t="s">
        <v>16</v>
      </c>
      <c r="C2" s="37"/>
      <c r="D2" s="38">
        <v>5.3</v>
      </c>
      <c r="E2" s="38">
        <v>0.42399999999999999</v>
      </c>
      <c r="F2" s="38">
        <v>6.2E-2</v>
      </c>
      <c r="G2" s="38">
        <v>1.651</v>
      </c>
      <c r="H2" s="38">
        <v>8.5050000000000008</v>
      </c>
      <c r="I2" s="38"/>
      <c r="J2" s="38">
        <v>26</v>
      </c>
      <c r="K2" s="38"/>
    </row>
    <row r="3" spans="1:29" ht="15" thickBot="1" x14ac:dyDescent="0.35">
      <c r="A3" s="15" t="s">
        <v>200</v>
      </c>
      <c r="B3" s="15" t="s">
        <v>27</v>
      </c>
      <c r="C3" s="39"/>
      <c r="D3" s="40">
        <v>3.74</v>
      </c>
      <c r="E3" s="40"/>
      <c r="F3" s="40">
        <v>0.39100000000000001</v>
      </c>
      <c r="G3" s="40">
        <v>149.511</v>
      </c>
      <c r="H3" s="40">
        <v>14.331</v>
      </c>
      <c r="I3" s="40"/>
      <c r="J3" s="40">
        <v>68</v>
      </c>
      <c r="K3" s="40"/>
    </row>
    <row r="4" spans="1:29" ht="15" thickBot="1" x14ac:dyDescent="0.35">
      <c r="A4" s="15" t="s">
        <v>200</v>
      </c>
      <c r="B4" s="15" t="s">
        <v>26</v>
      </c>
      <c r="C4" s="39"/>
      <c r="D4" s="40">
        <v>8.3699999999999992</v>
      </c>
      <c r="E4" s="40"/>
      <c r="F4" s="40">
        <v>1.228</v>
      </c>
      <c r="G4" s="40">
        <v>242.54400000000001</v>
      </c>
      <c r="H4" s="40">
        <v>23.184000000000001</v>
      </c>
      <c r="I4" s="40"/>
      <c r="J4" s="40">
        <v>60</v>
      </c>
      <c r="K4" s="40"/>
    </row>
    <row r="5" spans="1:29" ht="15" thickBot="1" x14ac:dyDescent="0.35">
      <c r="A5" s="15" t="s">
        <v>200</v>
      </c>
      <c r="B5" s="15" t="s">
        <v>91</v>
      </c>
      <c r="C5" s="39"/>
      <c r="D5" s="40">
        <v>0.31</v>
      </c>
      <c r="E5" s="40">
        <v>0.48899999999999999</v>
      </c>
      <c r="F5" s="40">
        <v>6.8000000000000005E-2</v>
      </c>
      <c r="G5" s="40">
        <v>10.97</v>
      </c>
      <c r="H5" s="40">
        <v>11.917999999999999</v>
      </c>
      <c r="I5" s="40"/>
      <c r="J5" s="40">
        <v>21</v>
      </c>
      <c r="K5" s="40"/>
    </row>
    <row r="6" spans="1:29" ht="15" thickBot="1" x14ac:dyDescent="0.35">
      <c r="A6" s="15" t="s">
        <v>200</v>
      </c>
      <c r="B6" s="15" t="s">
        <v>33</v>
      </c>
      <c r="C6" s="39"/>
      <c r="D6" s="40">
        <v>5</v>
      </c>
      <c r="E6" s="40">
        <v>0.313</v>
      </c>
      <c r="F6" s="40">
        <v>8.8999999999999996E-2</v>
      </c>
      <c r="G6" s="40">
        <v>30.02</v>
      </c>
      <c r="H6" s="40">
        <v>23.120999999999999</v>
      </c>
      <c r="I6" s="40"/>
      <c r="J6" s="40">
        <v>42</v>
      </c>
      <c r="K6" s="40">
        <v>58.301000000000002</v>
      </c>
    </row>
    <row r="7" spans="1:29" ht="15" thickBot="1" x14ac:dyDescent="0.35">
      <c r="A7" s="15" t="s">
        <v>200</v>
      </c>
      <c r="B7" s="15" t="s">
        <v>78</v>
      </c>
      <c r="C7" s="39"/>
      <c r="D7" s="40">
        <v>7.11</v>
      </c>
      <c r="E7" s="40">
        <v>0.497</v>
      </c>
      <c r="F7" s="40">
        <v>0.10100000000000001</v>
      </c>
      <c r="G7" s="40">
        <v>7.0490000000000004</v>
      </c>
      <c r="H7" s="40">
        <v>13.162000000000001</v>
      </c>
      <c r="I7" s="40"/>
      <c r="J7" s="40">
        <v>40</v>
      </c>
      <c r="K7" s="40"/>
    </row>
    <row r="8" spans="1:29" ht="15" thickBot="1" x14ac:dyDescent="0.35">
      <c r="A8" s="15" t="s">
        <v>200</v>
      </c>
      <c r="B8" s="15" t="s">
        <v>77</v>
      </c>
      <c r="C8" s="39"/>
      <c r="D8" s="40">
        <v>4.1100000000000003</v>
      </c>
      <c r="E8" s="40">
        <v>0.60599999999999998</v>
      </c>
      <c r="F8" s="40">
        <v>0.12</v>
      </c>
      <c r="G8" s="40">
        <v>10.846</v>
      </c>
      <c r="H8" s="40">
        <v>14.132999999999999</v>
      </c>
      <c r="I8" s="40"/>
      <c r="J8" s="40">
        <v>37</v>
      </c>
      <c r="K8" s="40"/>
    </row>
    <row r="9" spans="1:29" ht="15" thickBot="1" x14ac:dyDescent="0.35">
      <c r="A9" s="15" t="s">
        <v>200</v>
      </c>
      <c r="B9" s="15" t="s">
        <v>142</v>
      </c>
      <c r="C9" s="39"/>
      <c r="D9" s="40">
        <v>2.81</v>
      </c>
      <c r="E9" s="40"/>
      <c r="F9" s="40">
        <v>1.4E-2</v>
      </c>
      <c r="G9" s="40">
        <v>24.536999999999999</v>
      </c>
      <c r="H9" s="40">
        <v>5.4889999999999999</v>
      </c>
      <c r="I9" s="40"/>
      <c r="J9" s="40">
        <v>18</v>
      </c>
      <c r="K9" s="40"/>
    </row>
    <row r="10" spans="1:29" ht="15" thickBot="1" x14ac:dyDescent="0.35">
      <c r="A10" s="15" t="s">
        <v>200</v>
      </c>
      <c r="B10" s="15" t="s">
        <v>96</v>
      </c>
      <c r="C10" s="39"/>
      <c r="D10" s="40">
        <v>0.95</v>
      </c>
      <c r="E10" s="40"/>
      <c r="F10" s="40">
        <v>4.4999999999999998E-2</v>
      </c>
      <c r="G10" s="40">
        <v>18.675000000000001</v>
      </c>
      <c r="H10" s="40">
        <v>7.6289999999999996</v>
      </c>
      <c r="I10" s="40"/>
      <c r="J10" s="40">
        <v>29</v>
      </c>
      <c r="K10" s="40"/>
    </row>
    <row r="11" spans="1:29" ht="15" thickBot="1" x14ac:dyDescent="0.35">
      <c r="A11" s="15" t="s">
        <v>200</v>
      </c>
      <c r="B11" s="15" t="s">
        <v>124</v>
      </c>
      <c r="C11" s="39"/>
      <c r="D11" s="40">
        <v>4.55</v>
      </c>
      <c r="E11" s="40">
        <v>0.627</v>
      </c>
      <c r="F11" s="40">
        <v>0.89700000000000002</v>
      </c>
      <c r="G11" s="40">
        <v>37.478000000000002</v>
      </c>
      <c r="H11" s="40">
        <v>28.094999999999999</v>
      </c>
      <c r="I11" s="40"/>
      <c r="J11" s="40">
        <v>51</v>
      </c>
      <c r="K11" s="40"/>
    </row>
    <row r="12" spans="1:29" ht="15" thickBot="1" x14ac:dyDescent="0.35">
      <c r="A12" s="15" t="s">
        <v>200</v>
      </c>
      <c r="B12" s="15" t="s">
        <v>111</v>
      </c>
      <c r="C12" s="39"/>
      <c r="D12" s="40">
        <v>7.18</v>
      </c>
      <c r="E12" s="41"/>
      <c r="F12" s="40">
        <v>0.85499999999999998</v>
      </c>
      <c r="G12" s="40">
        <v>285.79599999999999</v>
      </c>
      <c r="H12" s="40">
        <v>11.696</v>
      </c>
      <c r="I12" s="40"/>
      <c r="J12" s="40">
        <v>43</v>
      </c>
      <c r="K12" s="40"/>
    </row>
    <row r="13" spans="1:29" ht="15" thickBot="1" x14ac:dyDescent="0.35">
      <c r="A13" s="15" t="s">
        <v>200</v>
      </c>
      <c r="B13" s="15" t="s">
        <v>119</v>
      </c>
      <c r="C13" s="39"/>
      <c r="D13" s="40">
        <v>4.33</v>
      </c>
      <c r="E13" s="40">
        <v>0.53500000000000003</v>
      </c>
      <c r="F13" s="40">
        <v>0.28199999999999997</v>
      </c>
      <c r="G13" s="40">
        <v>59.085999999999999</v>
      </c>
      <c r="H13" s="40">
        <v>78.853999999999999</v>
      </c>
      <c r="I13" s="40"/>
      <c r="J13" s="40">
        <v>35</v>
      </c>
      <c r="K13" s="40"/>
    </row>
    <row r="14" spans="1:29" ht="15" thickBot="1" x14ac:dyDescent="0.35">
      <c r="A14" s="15" t="s">
        <v>200</v>
      </c>
      <c r="B14" s="15" t="s">
        <v>117</v>
      </c>
      <c r="C14" s="39"/>
      <c r="D14" s="40">
        <v>1.79</v>
      </c>
      <c r="E14" s="40">
        <v>0.47799999999999998</v>
      </c>
      <c r="F14" s="41"/>
      <c r="G14" s="40">
        <v>3.24</v>
      </c>
      <c r="H14" s="40">
        <v>9.3070000000000004</v>
      </c>
      <c r="I14" s="40"/>
      <c r="J14" s="40">
        <v>28</v>
      </c>
      <c r="K14" s="40"/>
    </row>
    <row r="15" spans="1:29" ht="15" thickBot="1" x14ac:dyDescent="0.35">
      <c r="A15" s="15" t="s">
        <v>200</v>
      </c>
      <c r="B15" s="15" t="s">
        <v>131</v>
      </c>
      <c r="C15" s="39"/>
      <c r="D15" s="40">
        <v>4.4400000000000004</v>
      </c>
      <c r="E15" s="40">
        <v>0.61</v>
      </c>
      <c r="F15" s="40">
        <v>7.3999999999999996E-2</v>
      </c>
      <c r="G15" s="40">
        <v>5.3869999999999996</v>
      </c>
      <c r="H15" s="40">
        <v>10.021000000000001</v>
      </c>
      <c r="I15" s="40"/>
      <c r="J15" s="40">
        <v>33</v>
      </c>
      <c r="K15" s="40"/>
    </row>
    <row r="16" spans="1:29" ht="15" thickBot="1" x14ac:dyDescent="0.35">
      <c r="A16" s="15" t="s">
        <v>200</v>
      </c>
      <c r="B16" s="15" t="s">
        <v>135</v>
      </c>
      <c r="C16" s="39"/>
      <c r="D16" s="40">
        <v>4.6500000000000004</v>
      </c>
      <c r="E16" s="40">
        <v>0.312</v>
      </c>
      <c r="F16" s="40">
        <v>2.1999999999999999E-2</v>
      </c>
      <c r="G16" s="40">
        <v>5.4630000000000001</v>
      </c>
      <c r="H16" s="40">
        <v>15.112</v>
      </c>
      <c r="I16" s="40"/>
      <c r="J16" s="40">
        <v>31</v>
      </c>
      <c r="K16" s="40"/>
    </row>
    <row r="17" spans="1:11" ht="15" thickBot="1" x14ac:dyDescent="0.35">
      <c r="A17" s="15" t="s">
        <v>200</v>
      </c>
      <c r="B17" s="15" t="s">
        <v>138</v>
      </c>
      <c r="C17" s="39"/>
      <c r="D17" s="40">
        <v>3.36</v>
      </c>
      <c r="E17" s="40">
        <v>0.432</v>
      </c>
      <c r="F17" s="40">
        <v>9.6000000000000002E-2</v>
      </c>
      <c r="G17" s="40">
        <v>9.1959999999999997</v>
      </c>
      <c r="H17" s="40">
        <v>8.0299999999999994</v>
      </c>
      <c r="I17" s="40"/>
      <c r="J17" s="40">
        <v>34</v>
      </c>
      <c r="K17" s="40"/>
    </row>
    <row r="18" spans="1:11" ht="15" thickBot="1" x14ac:dyDescent="0.35">
      <c r="A18" s="15" t="s">
        <v>200</v>
      </c>
      <c r="B18" s="15" t="s">
        <v>152</v>
      </c>
      <c r="C18" s="39"/>
      <c r="D18" s="40">
        <v>5.19</v>
      </c>
      <c r="E18" s="40">
        <v>0.72799999999999998</v>
      </c>
      <c r="F18" s="40">
        <v>6.6139999999999999</v>
      </c>
      <c r="G18" s="40">
        <v>232.57499999999999</v>
      </c>
      <c r="H18" s="40">
        <v>76.718999999999994</v>
      </c>
      <c r="I18" s="40"/>
      <c r="J18" s="40">
        <v>85</v>
      </c>
      <c r="K18" s="40">
        <v>81.353999999999999</v>
      </c>
    </row>
    <row r="19" spans="1:11" ht="15" thickBot="1" x14ac:dyDescent="0.35">
      <c r="A19" s="15" t="s">
        <v>200</v>
      </c>
      <c r="B19" s="15" t="s">
        <v>102</v>
      </c>
      <c r="C19" s="39"/>
      <c r="D19" s="40">
        <v>4.84</v>
      </c>
      <c r="E19" s="40">
        <v>0.60599999999999998</v>
      </c>
      <c r="F19" s="40">
        <v>0.252</v>
      </c>
      <c r="G19" s="40">
        <v>11.467000000000001</v>
      </c>
      <c r="H19" s="40">
        <v>4.28</v>
      </c>
      <c r="I19" s="40"/>
      <c r="J19" s="40">
        <v>38</v>
      </c>
      <c r="K19" s="40"/>
    </row>
    <row r="20" spans="1:11" ht="15" thickBot="1" x14ac:dyDescent="0.35">
      <c r="A20" s="15" t="s">
        <v>200</v>
      </c>
      <c r="B20" s="15" t="s">
        <v>170</v>
      </c>
      <c r="C20" s="39"/>
      <c r="D20" s="40">
        <v>1.02</v>
      </c>
      <c r="E20" s="40">
        <v>0.57599999999999996</v>
      </c>
      <c r="F20" s="40">
        <v>0.316</v>
      </c>
      <c r="G20" s="40">
        <v>28.396999999999998</v>
      </c>
      <c r="H20" s="40">
        <v>23.831</v>
      </c>
      <c r="I20" s="40"/>
      <c r="J20" s="40">
        <v>36</v>
      </c>
      <c r="K20" s="40"/>
    </row>
    <row r="21" spans="1:11" ht="15" thickBot="1" x14ac:dyDescent="0.35">
      <c r="A21" s="15" t="s">
        <v>200</v>
      </c>
      <c r="B21" s="15" t="s">
        <v>173</v>
      </c>
      <c r="C21" s="39"/>
      <c r="D21" s="40">
        <v>5.0599999999999996</v>
      </c>
      <c r="E21" s="40"/>
      <c r="F21" s="40"/>
      <c r="G21" s="40"/>
      <c r="H21" s="40"/>
      <c r="I21" s="40"/>
      <c r="J21" s="40">
        <v>40</v>
      </c>
      <c r="K21" s="40"/>
    </row>
    <row r="22" spans="1:11" ht="15" thickBot="1" x14ac:dyDescent="0.35">
      <c r="A22" s="21" t="s">
        <v>200</v>
      </c>
      <c r="B22" s="35" t="s">
        <v>187</v>
      </c>
      <c r="C22" s="39"/>
      <c r="D22" s="40">
        <v>2.27</v>
      </c>
      <c r="E22" s="40">
        <v>0.61499999999999999</v>
      </c>
      <c r="F22" s="40">
        <v>0.14000000000000001</v>
      </c>
      <c r="G22" s="40">
        <v>11.698</v>
      </c>
      <c r="H22" s="40">
        <v>14.191000000000001</v>
      </c>
      <c r="I22" s="40"/>
      <c r="J22" s="40">
        <v>36</v>
      </c>
      <c r="K22" s="40"/>
    </row>
    <row r="23" spans="1:11" x14ac:dyDescent="0.3">
      <c r="B23" s="28" t="s">
        <v>265</v>
      </c>
      <c r="C23" s="4">
        <v>21</v>
      </c>
      <c r="D23" s="4">
        <v>21</v>
      </c>
      <c r="E23" s="4">
        <v>21</v>
      </c>
      <c r="F23" s="4">
        <v>21</v>
      </c>
      <c r="G23" s="4">
        <v>21</v>
      </c>
      <c r="H23" s="4">
        <v>21</v>
      </c>
      <c r="I23" s="4">
        <v>21</v>
      </c>
      <c r="J23" s="4">
        <v>21</v>
      </c>
      <c r="K23" s="4">
        <v>21</v>
      </c>
    </row>
    <row r="24" spans="1:11" x14ac:dyDescent="0.3">
      <c r="B24" s="28" t="s">
        <v>273</v>
      </c>
      <c r="C24" s="4">
        <v>21</v>
      </c>
      <c r="D24" s="4"/>
      <c r="E24" s="4">
        <v>6</v>
      </c>
      <c r="F24" s="4">
        <v>2</v>
      </c>
      <c r="G24" s="4">
        <v>1</v>
      </c>
      <c r="H24" s="4">
        <v>1</v>
      </c>
      <c r="I24" s="4">
        <v>21</v>
      </c>
      <c r="J24" s="4">
        <v>0</v>
      </c>
      <c r="K24" s="4">
        <v>19</v>
      </c>
    </row>
    <row r="25" spans="1:11" x14ac:dyDescent="0.3">
      <c r="B25" s="28" t="s">
        <v>266</v>
      </c>
      <c r="C25" s="32">
        <f>(C23-C24)*100/C23</f>
        <v>0</v>
      </c>
      <c r="D25" s="32">
        <f t="shared" ref="D25:K25" si="0">(D23-D24)*100/D23</f>
        <v>100</v>
      </c>
      <c r="E25" s="32">
        <f t="shared" si="0"/>
        <v>71.428571428571431</v>
      </c>
      <c r="F25" s="32">
        <f t="shared" si="0"/>
        <v>90.476190476190482</v>
      </c>
      <c r="G25" s="32">
        <f t="shared" si="0"/>
        <v>95.238095238095241</v>
      </c>
      <c r="H25" s="32">
        <f t="shared" si="0"/>
        <v>95.238095238095241</v>
      </c>
      <c r="I25" s="32">
        <f t="shared" si="0"/>
        <v>0</v>
      </c>
      <c r="J25" s="32">
        <f t="shared" si="0"/>
        <v>100</v>
      </c>
      <c r="K25" s="32">
        <f t="shared" si="0"/>
        <v>9.5238095238095237</v>
      </c>
    </row>
    <row r="26" spans="1:11" x14ac:dyDescent="0.3">
      <c r="B26" s="28" t="s">
        <v>267</v>
      </c>
      <c r="C26" s="32">
        <v>0</v>
      </c>
      <c r="D26" s="32">
        <f t="shared" ref="D26:K26" si="1">AVERAGE(D2:D22)</f>
        <v>4.1133333333333333</v>
      </c>
      <c r="E26" s="32">
        <f t="shared" si="1"/>
        <v>0.5232</v>
      </c>
      <c r="F26" s="32">
        <f t="shared" si="1"/>
        <v>0.61399999999999999</v>
      </c>
      <c r="G26" s="32">
        <f t="shared" si="1"/>
        <v>59.279299999999999</v>
      </c>
      <c r="H26" s="32">
        <f t="shared" si="1"/>
        <v>20.080399999999997</v>
      </c>
      <c r="I26" s="32">
        <v>0</v>
      </c>
      <c r="J26" s="32">
        <f t="shared" si="1"/>
        <v>39.571428571428569</v>
      </c>
      <c r="K26" s="32">
        <f t="shared" si="1"/>
        <v>69.827500000000001</v>
      </c>
    </row>
    <row r="27" spans="1:11" x14ac:dyDescent="0.3">
      <c r="B27" s="28" t="s">
        <v>268</v>
      </c>
      <c r="C27" s="32">
        <v>0</v>
      </c>
      <c r="D27" s="32">
        <f t="shared" ref="D27:K27" si="2">_xlfn.STDEV.S(D2:D22)</f>
        <v>2.0875328340731141</v>
      </c>
      <c r="E27" s="32">
        <f t="shared" si="2"/>
        <v>0.11837120788917761</v>
      </c>
      <c r="F27" s="32">
        <f t="shared" si="2"/>
        <v>1.4925638270364781</v>
      </c>
      <c r="G27" s="32">
        <f t="shared" si="2"/>
        <v>90.302919249950918</v>
      </c>
      <c r="H27" s="32">
        <f t="shared" si="2"/>
        <v>20.756848600680669</v>
      </c>
      <c r="I27" s="32">
        <v>0</v>
      </c>
      <c r="J27" s="32">
        <f t="shared" si="2"/>
        <v>15.622328343020536</v>
      </c>
      <c r="K27" s="32">
        <f t="shared" si="2"/>
        <v>16.300932626693477</v>
      </c>
    </row>
    <row r="28" spans="1:11" x14ac:dyDescent="0.3">
      <c r="B28" s="28" t="s">
        <v>271</v>
      </c>
      <c r="C28" s="32">
        <v>0</v>
      </c>
      <c r="D28" s="32">
        <f t="shared" ref="D28:K28" si="3">D27*100/D26</f>
        <v>50.75039304877911</v>
      </c>
      <c r="E28" s="32">
        <f t="shared" si="3"/>
        <v>22.624466339674623</v>
      </c>
      <c r="F28" s="32">
        <f t="shared" si="3"/>
        <v>243.08857117857949</v>
      </c>
      <c r="G28" s="32">
        <f t="shared" si="3"/>
        <v>152.33465855695144</v>
      </c>
      <c r="H28" s="32">
        <f t="shared" si="3"/>
        <v>103.3687008260825</v>
      </c>
      <c r="I28" s="32">
        <v>0</v>
      </c>
      <c r="J28" s="32">
        <f t="shared" si="3"/>
        <v>39.478808087055505</v>
      </c>
      <c r="K28" s="32">
        <f t="shared" si="3"/>
        <v>23.34457431054166</v>
      </c>
    </row>
    <row r="29" spans="1:11" x14ac:dyDescent="0.3">
      <c r="B29" s="51" t="s">
        <v>264</v>
      </c>
      <c r="C29" s="52">
        <v>123.33</v>
      </c>
      <c r="D29" s="52">
        <v>8.01</v>
      </c>
      <c r="E29" s="52">
        <v>0.59</v>
      </c>
      <c r="F29" s="52">
        <v>0.71</v>
      </c>
      <c r="G29" s="52">
        <v>87.74</v>
      </c>
      <c r="H29" s="52">
        <v>29.49</v>
      </c>
      <c r="I29" s="52">
        <v>40.86</v>
      </c>
      <c r="J29" s="52">
        <v>43.07</v>
      </c>
      <c r="K29" s="52">
        <v>62.19</v>
      </c>
    </row>
    <row r="30" spans="1:11" x14ac:dyDescent="0.3">
      <c r="B30" s="13" t="s">
        <v>270</v>
      </c>
      <c r="C30" s="50">
        <v>0</v>
      </c>
      <c r="D30" s="57">
        <f>D29/D26*100</f>
        <v>194.73257698541329</v>
      </c>
      <c r="E30" s="57">
        <f>E26/E29*100</f>
        <v>88.677966101694921</v>
      </c>
      <c r="F30" s="57">
        <f>F29/F26*100</f>
        <v>115.63517915309447</v>
      </c>
      <c r="G30" s="57">
        <f>G29/G26*100</f>
        <v>148.01119446417215</v>
      </c>
      <c r="H30" s="57">
        <f>H29/H26*100</f>
        <v>146.85962431027269</v>
      </c>
      <c r="I30" s="57">
        <f>I26/I29*100</f>
        <v>0</v>
      </c>
      <c r="J30" s="57">
        <f>J26/J29*100</f>
        <v>91.877010846130887</v>
      </c>
      <c r="K30" s="57">
        <f>K29/K26*100</f>
        <v>89.062332175718723</v>
      </c>
    </row>
    <row r="31" spans="1:11" x14ac:dyDescent="0.3">
      <c r="C31" s="14" t="s">
        <v>212</v>
      </c>
      <c r="D31" s="14" t="s">
        <v>212</v>
      </c>
      <c r="E31" s="14" t="s">
        <v>213</v>
      </c>
      <c r="F31" s="14" t="s">
        <v>212</v>
      </c>
      <c r="G31" s="14" t="s">
        <v>212</v>
      </c>
      <c r="H31" s="14" t="s">
        <v>212</v>
      </c>
      <c r="I31" s="14" t="s">
        <v>213</v>
      </c>
      <c r="J31" s="14" t="s">
        <v>213</v>
      </c>
      <c r="K31" s="14"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pane xSplit="1" ySplit="1" topLeftCell="B18" activePane="bottomRight" state="frozen"/>
      <selection pane="topRight" activeCell="C1" sqref="C1"/>
      <selection pane="bottomLeft" activeCell="A2" sqref="A2"/>
      <selection pane="bottomRight" activeCell="C48" sqref="C48"/>
    </sheetView>
  </sheetViews>
  <sheetFormatPr defaultColWidth="9.109375" defaultRowHeight="14.4" x14ac:dyDescent="0.3"/>
  <cols>
    <col min="1" max="1" width="17.6640625" style="2" customWidth="1"/>
    <col min="2" max="2" width="18.44140625" style="2" customWidth="1"/>
    <col min="3" max="3" width="16" style="2" customWidth="1"/>
    <col min="4" max="16384" width="9.109375" style="2"/>
  </cols>
  <sheetData>
    <row r="1" spans="1:11" s="1" customFormat="1" ht="158.4" x14ac:dyDescent="0.3">
      <c r="A1" s="34" t="s">
        <v>211</v>
      </c>
      <c r="B1" s="26" t="s">
        <v>0</v>
      </c>
      <c r="C1" s="16" t="s">
        <v>201</v>
      </c>
      <c r="D1" s="16" t="s">
        <v>202</v>
      </c>
      <c r="E1" s="16" t="s">
        <v>203</v>
      </c>
      <c r="F1" s="16" t="s">
        <v>204</v>
      </c>
      <c r="G1" s="16" t="s">
        <v>205</v>
      </c>
      <c r="H1" s="16" t="s">
        <v>206</v>
      </c>
      <c r="I1" s="16" t="s">
        <v>207</v>
      </c>
      <c r="J1" s="16" t="s">
        <v>208</v>
      </c>
      <c r="K1" s="16" t="s">
        <v>209</v>
      </c>
    </row>
    <row r="2" spans="1:11" ht="15" thickBot="1" x14ac:dyDescent="0.35">
      <c r="A2" s="18" t="s">
        <v>198</v>
      </c>
      <c r="B2" s="19" t="s">
        <v>8</v>
      </c>
      <c r="C2" s="42"/>
      <c r="D2" s="44"/>
      <c r="E2" s="43">
        <v>0.85899999999999999</v>
      </c>
      <c r="F2" s="43">
        <v>0.63600000000000001</v>
      </c>
      <c r="G2" s="43">
        <v>1201.8779999999999</v>
      </c>
      <c r="H2" s="43">
        <v>37.387</v>
      </c>
      <c r="I2" s="43"/>
      <c r="J2" s="44"/>
      <c r="K2" s="43"/>
    </row>
    <row r="3" spans="1:11" ht="15" thickBot="1" x14ac:dyDescent="0.35">
      <c r="A3" s="4" t="s">
        <v>198</v>
      </c>
      <c r="B3" s="5" t="s">
        <v>6</v>
      </c>
      <c r="C3" s="42"/>
      <c r="D3" s="43">
        <v>11.67</v>
      </c>
      <c r="E3" s="43">
        <v>0.65300000000000002</v>
      </c>
      <c r="F3" s="43">
        <v>0.29499999999999998</v>
      </c>
      <c r="G3" s="43">
        <v>22.189</v>
      </c>
      <c r="H3" s="43">
        <v>46.552999999999997</v>
      </c>
      <c r="I3" s="43"/>
      <c r="J3" s="43">
        <v>42</v>
      </c>
      <c r="K3" s="43"/>
    </row>
    <row r="4" spans="1:11" ht="15" thickBot="1" x14ac:dyDescent="0.35">
      <c r="A4" s="4" t="s">
        <v>198</v>
      </c>
      <c r="B4" s="5" t="s">
        <v>19</v>
      </c>
      <c r="C4" s="42"/>
      <c r="D4" s="43">
        <v>14.41</v>
      </c>
      <c r="E4" s="43">
        <v>0.64400000000000002</v>
      </c>
      <c r="F4" s="43">
        <v>0.39100000000000001</v>
      </c>
      <c r="G4" s="43">
        <v>413.87799999999999</v>
      </c>
      <c r="H4" s="43">
        <v>44.093000000000004</v>
      </c>
      <c r="I4" s="43"/>
      <c r="J4" s="43">
        <v>63</v>
      </c>
      <c r="K4" s="43">
        <v>100</v>
      </c>
    </row>
    <row r="5" spans="1:11" ht="15" thickBot="1" x14ac:dyDescent="0.35">
      <c r="A5" s="4" t="s">
        <v>198</v>
      </c>
      <c r="B5" s="5" t="s">
        <v>25</v>
      </c>
      <c r="C5" s="42"/>
      <c r="D5" s="43">
        <v>12.79</v>
      </c>
      <c r="E5" s="43">
        <v>0.70499999999999996</v>
      </c>
      <c r="F5" s="43">
        <v>0.64900000000000002</v>
      </c>
      <c r="G5" s="43">
        <v>433.56</v>
      </c>
      <c r="H5" s="43">
        <v>25.931999999999999</v>
      </c>
      <c r="I5" s="43"/>
      <c r="J5" s="43">
        <v>64</v>
      </c>
      <c r="K5" s="43"/>
    </row>
    <row r="6" spans="1:11" ht="15" thickBot="1" x14ac:dyDescent="0.35">
      <c r="A6" s="4" t="s">
        <v>198</v>
      </c>
      <c r="B6" s="5" t="s">
        <v>22</v>
      </c>
      <c r="C6" s="42"/>
      <c r="D6" s="43">
        <v>7.82</v>
      </c>
      <c r="E6" s="43">
        <v>0.52200000000000002</v>
      </c>
      <c r="F6" s="43">
        <v>0.251</v>
      </c>
      <c r="G6" s="43">
        <v>303.69900000000001</v>
      </c>
      <c r="H6" s="43">
        <v>19.838999999999999</v>
      </c>
      <c r="I6" s="43"/>
      <c r="J6" s="44"/>
      <c r="K6" s="43"/>
    </row>
    <row r="7" spans="1:11" ht="15" thickBot="1" x14ac:dyDescent="0.35">
      <c r="A7" s="4" t="s">
        <v>198</v>
      </c>
      <c r="B7" s="5" t="s">
        <v>23</v>
      </c>
      <c r="C7" s="42"/>
      <c r="D7" s="43">
        <v>5.61</v>
      </c>
      <c r="E7" s="43">
        <v>0.52900000000000003</v>
      </c>
      <c r="F7" s="43">
        <v>9.5000000000000001E-2</v>
      </c>
      <c r="G7" s="43">
        <v>17.032</v>
      </c>
      <c r="H7" s="43">
        <v>43.753</v>
      </c>
      <c r="I7" s="43"/>
      <c r="J7" s="43">
        <v>31</v>
      </c>
      <c r="K7" s="43"/>
    </row>
    <row r="8" spans="1:11" ht="15" thickBot="1" x14ac:dyDescent="0.35">
      <c r="A8" s="4" t="s">
        <v>198</v>
      </c>
      <c r="B8" s="5" t="s">
        <v>24</v>
      </c>
      <c r="C8" s="42"/>
      <c r="D8" s="43">
        <v>13.67</v>
      </c>
      <c r="E8" s="43">
        <v>0.46800000000000003</v>
      </c>
      <c r="F8" s="43">
        <v>0.105</v>
      </c>
      <c r="G8" s="43">
        <v>11.363</v>
      </c>
      <c r="H8" s="43">
        <v>53.509</v>
      </c>
      <c r="I8" s="43"/>
      <c r="J8" s="43">
        <v>38</v>
      </c>
      <c r="K8" s="43"/>
    </row>
    <row r="9" spans="1:11" ht="15" thickBot="1" x14ac:dyDescent="0.35">
      <c r="A9" s="4" t="s">
        <v>198</v>
      </c>
      <c r="B9" s="5" t="s">
        <v>41</v>
      </c>
      <c r="C9" s="42"/>
      <c r="D9" s="43">
        <v>17.079999999999998</v>
      </c>
      <c r="E9" s="43">
        <v>0.63900000000000001</v>
      </c>
      <c r="F9" s="43">
        <v>0.49199999999999999</v>
      </c>
      <c r="G9" s="43">
        <v>31.661000000000001</v>
      </c>
      <c r="H9" s="43">
        <v>14.673999999999999</v>
      </c>
      <c r="I9" s="43"/>
      <c r="J9" s="43">
        <v>57</v>
      </c>
      <c r="K9" s="43"/>
    </row>
    <row r="10" spans="1:11" ht="15" thickBot="1" x14ac:dyDescent="0.35">
      <c r="A10" s="4" t="s">
        <v>198</v>
      </c>
      <c r="B10" s="5" t="s">
        <v>42</v>
      </c>
      <c r="C10" s="42"/>
      <c r="D10" s="43">
        <v>3.87</v>
      </c>
      <c r="E10" s="44"/>
      <c r="F10" s="43">
        <v>0.159</v>
      </c>
      <c r="G10" s="43">
        <v>55.817999999999998</v>
      </c>
      <c r="H10" s="43">
        <v>20.617999999999999</v>
      </c>
      <c r="I10" s="43"/>
      <c r="J10" s="43">
        <v>47</v>
      </c>
      <c r="K10" s="43"/>
    </row>
    <row r="11" spans="1:11" ht="15" thickBot="1" x14ac:dyDescent="0.35">
      <c r="A11" s="4" t="s">
        <v>198</v>
      </c>
      <c r="B11" s="5" t="s">
        <v>47</v>
      </c>
      <c r="C11" s="42"/>
      <c r="D11" s="44"/>
      <c r="E11" s="43">
        <v>0.56699999999999995</v>
      </c>
      <c r="F11" s="44"/>
      <c r="G11" s="43"/>
      <c r="H11" s="43"/>
      <c r="I11" s="43"/>
      <c r="J11" s="43">
        <v>55</v>
      </c>
      <c r="K11" s="43"/>
    </row>
    <row r="12" spans="1:11" ht="15" thickBot="1" x14ac:dyDescent="0.35">
      <c r="A12" s="4" t="s">
        <v>198</v>
      </c>
      <c r="B12" s="5" t="s">
        <v>49</v>
      </c>
      <c r="C12" s="42"/>
      <c r="D12" s="43">
        <v>8.9</v>
      </c>
      <c r="E12" s="43">
        <v>0.59399999999999997</v>
      </c>
      <c r="F12" s="43">
        <v>0.14299999999999999</v>
      </c>
      <c r="G12" s="43">
        <v>31.18</v>
      </c>
      <c r="H12" s="43">
        <v>18.600000000000001</v>
      </c>
      <c r="I12" s="43"/>
      <c r="J12" s="43">
        <v>28</v>
      </c>
      <c r="K12" s="43"/>
    </row>
    <row r="13" spans="1:11" ht="15" thickBot="1" x14ac:dyDescent="0.35">
      <c r="A13" s="4" t="s">
        <v>198</v>
      </c>
      <c r="B13" s="5" t="s">
        <v>51</v>
      </c>
      <c r="C13" s="42"/>
      <c r="D13" s="43">
        <v>6.23</v>
      </c>
      <c r="E13" s="43">
        <v>0.56799999999999995</v>
      </c>
      <c r="F13" s="43">
        <v>0.13800000000000001</v>
      </c>
      <c r="G13" s="43">
        <v>24.154</v>
      </c>
      <c r="H13" s="43">
        <v>22.637</v>
      </c>
      <c r="I13" s="43"/>
      <c r="J13" s="43">
        <v>39</v>
      </c>
      <c r="K13" s="43"/>
    </row>
    <row r="14" spans="1:11" ht="15" thickBot="1" x14ac:dyDescent="0.35">
      <c r="A14" s="4" t="s">
        <v>198</v>
      </c>
      <c r="B14" s="5" t="s">
        <v>155</v>
      </c>
      <c r="C14" s="42"/>
      <c r="D14" s="43">
        <v>6.98</v>
      </c>
      <c r="E14" s="43">
        <v>0.50700000000000001</v>
      </c>
      <c r="F14" s="43">
        <v>0.39300000000000002</v>
      </c>
      <c r="G14" s="43">
        <v>30.056000000000001</v>
      </c>
      <c r="H14" s="43">
        <v>13.856</v>
      </c>
      <c r="I14" s="43"/>
      <c r="J14" s="43">
        <v>36</v>
      </c>
      <c r="K14" s="43"/>
    </row>
    <row r="15" spans="1:11" ht="15" thickBot="1" x14ac:dyDescent="0.35">
      <c r="A15" s="4" t="s">
        <v>198</v>
      </c>
      <c r="B15" s="5" t="s">
        <v>70</v>
      </c>
      <c r="C15" s="42"/>
      <c r="D15" s="44"/>
      <c r="E15" s="43">
        <v>0.67200000000000004</v>
      </c>
      <c r="F15" s="44"/>
      <c r="G15" s="44"/>
      <c r="H15" s="44"/>
      <c r="I15" s="43"/>
      <c r="J15" s="43">
        <v>53</v>
      </c>
      <c r="K15" s="43"/>
    </row>
    <row r="16" spans="1:11" ht="15" thickBot="1" x14ac:dyDescent="0.35">
      <c r="A16" s="4" t="s">
        <v>198</v>
      </c>
      <c r="B16" s="5" t="s">
        <v>71</v>
      </c>
      <c r="C16" s="42"/>
      <c r="D16" s="43">
        <v>4.6500000000000004</v>
      </c>
      <c r="E16" s="43">
        <v>0.39600000000000002</v>
      </c>
      <c r="F16" s="43">
        <v>0.109</v>
      </c>
      <c r="G16" s="43">
        <v>14.202</v>
      </c>
      <c r="H16" s="43">
        <v>10.898</v>
      </c>
      <c r="I16" s="43"/>
      <c r="J16" s="43">
        <v>25</v>
      </c>
      <c r="K16" s="43"/>
    </row>
    <row r="17" spans="1:11" ht="15" thickBot="1" x14ac:dyDescent="0.35">
      <c r="A17" s="4" t="s">
        <v>198</v>
      </c>
      <c r="B17" s="5" t="s">
        <v>72</v>
      </c>
      <c r="C17" s="42"/>
      <c r="D17" s="43">
        <v>15.82</v>
      </c>
      <c r="E17" s="43">
        <v>0.59199999999999997</v>
      </c>
      <c r="F17" s="43">
        <v>10.994999999999999</v>
      </c>
      <c r="G17" s="43">
        <v>438.245</v>
      </c>
      <c r="H17" s="43">
        <v>234.21700000000001</v>
      </c>
      <c r="I17" s="43"/>
      <c r="J17" s="43">
        <v>41</v>
      </c>
      <c r="K17" s="43"/>
    </row>
    <row r="18" spans="1:11" ht="15" thickBot="1" x14ac:dyDescent="0.35">
      <c r="A18" s="4" t="s">
        <v>198</v>
      </c>
      <c r="B18" s="5" t="s">
        <v>75</v>
      </c>
      <c r="C18" s="42"/>
      <c r="D18" s="43">
        <v>14.5</v>
      </c>
      <c r="E18" s="43"/>
      <c r="F18" s="43">
        <v>1.6E-2</v>
      </c>
      <c r="G18" s="43">
        <v>13.148</v>
      </c>
      <c r="H18" s="43">
        <v>9.7509999999999994</v>
      </c>
      <c r="I18" s="43"/>
      <c r="J18" s="43">
        <v>18</v>
      </c>
      <c r="K18" s="43"/>
    </row>
    <row r="19" spans="1:11" ht="15" thickBot="1" x14ac:dyDescent="0.35">
      <c r="A19" s="4" t="s">
        <v>198</v>
      </c>
      <c r="B19" s="5" t="s">
        <v>73</v>
      </c>
      <c r="C19" s="42"/>
      <c r="D19" s="43">
        <v>9.39</v>
      </c>
      <c r="E19" s="43">
        <v>0.51400000000000001</v>
      </c>
      <c r="F19" s="43">
        <v>0.17399999999999999</v>
      </c>
      <c r="G19" s="43">
        <v>23.56</v>
      </c>
      <c r="H19" s="43">
        <v>13.189</v>
      </c>
      <c r="I19" s="43"/>
      <c r="J19" s="43">
        <v>24</v>
      </c>
      <c r="K19" s="43"/>
    </row>
    <row r="20" spans="1:11" ht="15" thickBot="1" x14ac:dyDescent="0.35">
      <c r="A20" s="4" t="s">
        <v>198</v>
      </c>
      <c r="B20" s="5" t="s">
        <v>85</v>
      </c>
      <c r="C20" s="42"/>
      <c r="D20" s="43">
        <v>8.4</v>
      </c>
      <c r="E20" s="43">
        <v>0.63400000000000001</v>
      </c>
      <c r="F20" s="43">
        <v>0.20399999999999999</v>
      </c>
      <c r="G20" s="43">
        <v>138.44900000000001</v>
      </c>
      <c r="H20" s="43">
        <v>16.498000000000001</v>
      </c>
      <c r="I20" s="43"/>
      <c r="J20" s="43">
        <v>44</v>
      </c>
      <c r="K20" s="43"/>
    </row>
    <row r="21" spans="1:11" ht="15" thickBot="1" x14ac:dyDescent="0.35">
      <c r="A21" s="4" t="s">
        <v>198</v>
      </c>
      <c r="B21" s="5" t="s">
        <v>128</v>
      </c>
      <c r="C21" s="42"/>
      <c r="D21" s="43">
        <v>5.82</v>
      </c>
      <c r="E21" s="43">
        <v>0.48299999999999998</v>
      </c>
      <c r="F21" s="43">
        <v>9.6000000000000002E-2</v>
      </c>
      <c r="G21" s="43">
        <v>28.280999999999999</v>
      </c>
      <c r="H21" s="43">
        <v>16.428999999999998</v>
      </c>
      <c r="I21" s="43"/>
      <c r="J21" s="43">
        <v>22</v>
      </c>
      <c r="K21" s="43"/>
    </row>
    <row r="22" spans="1:11" ht="15" thickBot="1" x14ac:dyDescent="0.35">
      <c r="A22" s="4" t="s">
        <v>198</v>
      </c>
      <c r="B22" s="5" t="s">
        <v>136</v>
      </c>
      <c r="C22" s="42"/>
      <c r="D22" s="43">
        <v>10.23</v>
      </c>
      <c r="E22" s="43">
        <v>0.68300000000000005</v>
      </c>
      <c r="F22" s="43">
        <v>0.45100000000000001</v>
      </c>
      <c r="G22" s="43">
        <v>58.935000000000002</v>
      </c>
      <c r="H22" s="43">
        <v>22.545999999999999</v>
      </c>
      <c r="I22" s="43"/>
      <c r="J22" s="43">
        <v>35</v>
      </c>
      <c r="K22" s="43">
        <v>71.784000000000006</v>
      </c>
    </row>
    <row r="23" spans="1:11" ht="15" thickBot="1" x14ac:dyDescent="0.35">
      <c r="A23" s="4" t="s">
        <v>198</v>
      </c>
      <c r="B23" s="5" t="s">
        <v>144</v>
      </c>
      <c r="C23" s="42"/>
      <c r="D23" s="43">
        <v>7.61</v>
      </c>
      <c r="E23" s="44"/>
      <c r="F23" s="43">
        <v>0.33700000000000002</v>
      </c>
      <c r="G23" s="43">
        <v>26.05</v>
      </c>
      <c r="H23" s="43">
        <v>61.921999999999997</v>
      </c>
      <c r="I23" s="43"/>
      <c r="J23" s="43">
        <v>28</v>
      </c>
      <c r="K23" s="43"/>
    </row>
    <row r="24" spans="1:11" ht="15" thickBot="1" x14ac:dyDescent="0.35">
      <c r="A24" s="4" t="s">
        <v>198</v>
      </c>
      <c r="B24" s="5" t="s">
        <v>137</v>
      </c>
      <c r="C24" s="42"/>
      <c r="D24" s="43">
        <v>6.24</v>
      </c>
      <c r="E24" s="43">
        <v>0.49399999999999999</v>
      </c>
      <c r="F24" s="43">
        <v>0.151</v>
      </c>
      <c r="G24" s="43">
        <v>27.866</v>
      </c>
      <c r="H24" s="43">
        <v>19.058</v>
      </c>
      <c r="I24" s="43"/>
      <c r="J24" s="43">
        <v>38</v>
      </c>
      <c r="K24" s="43"/>
    </row>
    <row r="25" spans="1:11" ht="15" thickBot="1" x14ac:dyDescent="0.35">
      <c r="A25" s="4" t="s">
        <v>198</v>
      </c>
      <c r="B25" s="5" t="s">
        <v>93</v>
      </c>
      <c r="C25" s="42"/>
      <c r="D25" s="44"/>
      <c r="E25" s="43">
        <v>0.70699999999999996</v>
      </c>
      <c r="F25" s="43"/>
      <c r="G25" s="43"/>
      <c r="H25" s="43"/>
      <c r="I25" s="43"/>
      <c r="J25" s="44"/>
      <c r="K25" s="43"/>
    </row>
    <row r="26" spans="1:11" ht="15" thickBot="1" x14ac:dyDescent="0.35">
      <c r="A26" s="4" t="s">
        <v>198</v>
      </c>
      <c r="B26" s="5" t="s">
        <v>100</v>
      </c>
      <c r="C26" s="42"/>
      <c r="D26" s="43">
        <v>17.13</v>
      </c>
      <c r="E26" s="43">
        <v>0.68799999999999994</v>
      </c>
      <c r="F26" s="43"/>
      <c r="G26" s="43"/>
      <c r="H26" s="43"/>
      <c r="I26" s="43"/>
      <c r="J26" s="43">
        <v>56</v>
      </c>
      <c r="K26" s="43"/>
    </row>
    <row r="27" spans="1:11" ht="15" thickBot="1" x14ac:dyDescent="0.35">
      <c r="A27" s="4" t="s">
        <v>198</v>
      </c>
      <c r="B27" s="5" t="s">
        <v>185</v>
      </c>
      <c r="C27" s="42"/>
      <c r="D27" s="43">
        <v>20.27</v>
      </c>
      <c r="E27" s="43">
        <v>0.63100000000000001</v>
      </c>
      <c r="F27" s="43"/>
      <c r="G27" s="43"/>
      <c r="H27" s="43"/>
      <c r="I27" s="43"/>
      <c r="J27" s="43">
        <v>59</v>
      </c>
      <c r="K27" s="43"/>
    </row>
    <row r="28" spans="1:11" ht="15" thickBot="1" x14ac:dyDescent="0.35">
      <c r="A28" s="4" t="s">
        <v>198</v>
      </c>
      <c r="B28" s="5" t="s">
        <v>161</v>
      </c>
      <c r="C28" s="42"/>
      <c r="D28" s="43">
        <v>8.65</v>
      </c>
      <c r="E28" s="43">
        <v>0.50600000000000001</v>
      </c>
      <c r="F28" s="43">
        <v>0.51200000000000001</v>
      </c>
      <c r="G28" s="43">
        <v>206.81299999999999</v>
      </c>
      <c r="H28" s="43">
        <v>22.733000000000001</v>
      </c>
      <c r="I28" s="43"/>
      <c r="J28" s="43">
        <v>38</v>
      </c>
      <c r="K28" s="43"/>
    </row>
    <row r="29" spans="1:11" ht="15" thickBot="1" x14ac:dyDescent="0.35">
      <c r="A29" s="4" t="s">
        <v>198</v>
      </c>
      <c r="B29" s="5" t="s">
        <v>175</v>
      </c>
      <c r="C29" s="42"/>
      <c r="D29" s="43">
        <v>6.74</v>
      </c>
      <c r="E29" s="43">
        <v>0.65600000000000003</v>
      </c>
      <c r="F29" s="43">
        <v>0.60199999999999998</v>
      </c>
      <c r="G29" s="43">
        <v>64.725999999999999</v>
      </c>
      <c r="H29" s="43">
        <v>14.039</v>
      </c>
      <c r="I29" s="43"/>
      <c r="J29" s="43">
        <v>40</v>
      </c>
      <c r="K29" s="43"/>
    </row>
    <row r="30" spans="1:11" ht="15" thickBot="1" x14ac:dyDescent="0.35">
      <c r="A30" s="4" t="s">
        <v>198</v>
      </c>
      <c r="B30" s="5" t="s">
        <v>182</v>
      </c>
      <c r="C30" s="42"/>
      <c r="D30" s="43">
        <v>12.67</v>
      </c>
      <c r="E30" s="43">
        <v>0.80400000000000005</v>
      </c>
      <c r="F30" s="43">
        <v>0.48899999999999999</v>
      </c>
      <c r="G30" s="43">
        <v>124.49299999999999</v>
      </c>
      <c r="H30" s="43">
        <v>101.20399999999999</v>
      </c>
      <c r="I30" s="43"/>
      <c r="J30" s="43">
        <v>71</v>
      </c>
      <c r="K30" s="43"/>
    </row>
    <row r="31" spans="1:11" x14ac:dyDescent="0.3">
      <c r="A31" s="22" t="s">
        <v>198</v>
      </c>
      <c r="B31" s="23" t="s">
        <v>186</v>
      </c>
      <c r="C31" s="45"/>
      <c r="D31" s="46">
        <v>9.14</v>
      </c>
      <c r="E31" s="46">
        <v>0.54200000000000004</v>
      </c>
      <c r="F31" s="46">
        <v>0.11899999999999999</v>
      </c>
      <c r="G31" s="46">
        <v>32.779000000000003</v>
      </c>
      <c r="H31" s="46">
        <v>27.641999999999999</v>
      </c>
      <c r="I31" s="46"/>
      <c r="J31" s="46">
        <v>15</v>
      </c>
      <c r="K31" s="46"/>
    </row>
    <row r="32" spans="1:11" x14ac:dyDescent="0.3">
      <c r="B32" s="28" t="s">
        <v>265</v>
      </c>
      <c r="C32" s="4">
        <v>30</v>
      </c>
      <c r="D32" s="4">
        <v>30</v>
      </c>
      <c r="E32" s="4">
        <v>30</v>
      </c>
      <c r="F32" s="4">
        <v>30</v>
      </c>
      <c r="G32" s="4">
        <v>30</v>
      </c>
      <c r="H32" s="4">
        <v>30</v>
      </c>
      <c r="I32" s="4">
        <v>30</v>
      </c>
      <c r="J32" s="4">
        <v>30</v>
      </c>
      <c r="K32" s="4">
        <v>30</v>
      </c>
    </row>
    <row r="33" spans="2:11" x14ac:dyDescent="0.3">
      <c r="B33" s="28" t="s">
        <v>273</v>
      </c>
      <c r="C33" s="4">
        <v>30</v>
      </c>
      <c r="D33" s="4">
        <v>4</v>
      </c>
      <c r="E33" s="4">
        <v>3</v>
      </c>
      <c r="F33" s="4">
        <v>5</v>
      </c>
      <c r="G33" s="4">
        <v>5</v>
      </c>
      <c r="H33" s="4">
        <v>5</v>
      </c>
      <c r="I33" s="4">
        <v>30</v>
      </c>
      <c r="J33" s="4">
        <v>3</v>
      </c>
      <c r="K33" s="4">
        <v>28</v>
      </c>
    </row>
    <row r="34" spans="2:11" x14ac:dyDescent="0.3">
      <c r="B34" s="28" t="s">
        <v>266</v>
      </c>
      <c r="C34" s="32">
        <f>(C32-C33)*100/C32</f>
        <v>0</v>
      </c>
      <c r="D34" s="32">
        <f t="shared" ref="D34:K34" si="0">(D32-D33)*100/D32</f>
        <v>86.666666666666671</v>
      </c>
      <c r="E34" s="32">
        <f t="shared" si="0"/>
        <v>90</v>
      </c>
      <c r="F34" s="32">
        <f t="shared" si="0"/>
        <v>83.333333333333329</v>
      </c>
      <c r="G34" s="32">
        <f t="shared" si="0"/>
        <v>83.333333333333329</v>
      </c>
      <c r="H34" s="32">
        <f t="shared" si="0"/>
        <v>83.333333333333329</v>
      </c>
      <c r="I34" s="32">
        <f t="shared" si="0"/>
        <v>0</v>
      </c>
      <c r="J34" s="32">
        <f t="shared" si="0"/>
        <v>90</v>
      </c>
      <c r="K34" s="32">
        <f t="shared" si="0"/>
        <v>6.666666666666667</v>
      </c>
    </row>
    <row r="35" spans="2:11" x14ac:dyDescent="0.3">
      <c r="B35" s="28" t="s">
        <v>267</v>
      </c>
      <c r="C35" s="32">
        <v>0</v>
      </c>
      <c r="D35" s="32">
        <f t="shared" ref="D35:K35" si="1">AVERAGE(D2:D31)</f>
        <v>10.241923076923079</v>
      </c>
      <c r="E35" s="32">
        <f t="shared" si="1"/>
        <v>0.60211111111111126</v>
      </c>
      <c r="F35" s="32">
        <f t="shared" si="1"/>
        <v>0.72008000000000005</v>
      </c>
      <c r="G35" s="32">
        <f t="shared" si="1"/>
        <v>150.96060000000003</v>
      </c>
      <c r="H35" s="32">
        <f t="shared" si="1"/>
        <v>37.263080000000002</v>
      </c>
      <c r="I35" s="32">
        <v>0</v>
      </c>
      <c r="J35" s="32">
        <f t="shared" si="1"/>
        <v>41</v>
      </c>
      <c r="K35" s="32">
        <f t="shared" si="1"/>
        <v>85.891999999999996</v>
      </c>
    </row>
    <row r="36" spans="2:11" x14ac:dyDescent="0.3">
      <c r="B36" s="28" t="s">
        <v>268</v>
      </c>
      <c r="C36" s="32">
        <v>0</v>
      </c>
      <c r="D36" s="32">
        <f t="shared" ref="D36:K36" si="2">_xlfn.STDEV.S(D2:D31)</f>
        <v>4.3722753977587123</v>
      </c>
      <c r="E36" s="32">
        <f t="shared" si="2"/>
        <v>0.10523502390558977</v>
      </c>
      <c r="F36" s="32">
        <f t="shared" si="2"/>
        <v>2.1491076814963614</v>
      </c>
      <c r="G36" s="32">
        <f t="shared" si="2"/>
        <v>259.42186239164579</v>
      </c>
      <c r="H36" s="32">
        <f t="shared" si="2"/>
        <v>45.891044289636</v>
      </c>
      <c r="I36" s="32">
        <v>0</v>
      </c>
      <c r="J36" s="32">
        <f t="shared" si="2"/>
        <v>14.866068747318506</v>
      </c>
      <c r="K36" s="32">
        <f t="shared" si="2"/>
        <v>19.951724937959671</v>
      </c>
    </row>
    <row r="37" spans="2:11" x14ac:dyDescent="0.3">
      <c r="B37" s="28" t="s">
        <v>269</v>
      </c>
      <c r="C37" s="32">
        <v>0</v>
      </c>
      <c r="D37" s="32">
        <f t="shared" ref="D37:K37" si="3">D36*100/D35</f>
        <v>42.689984731580793</v>
      </c>
      <c r="E37" s="32">
        <f t="shared" si="3"/>
        <v>17.477675127335441</v>
      </c>
      <c r="F37" s="32">
        <f t="shared" si="3"/>
        <v>298.4540164282248</v>
      </c>
      <c r="G37" s="32">
        <f t="shared" si="3"/>
        <v>171.84739752733211</v>
      </c>
      <c r="H37" s="32">
        <f t="shared" si="3"/>
        <v>123.15418985665167</v>
      </c>
      <c r="I37" s="32">
        <v>0</v>
      </c>
      <c r="J37" s="32">
        <f t="shared" si="3"/>
        <v>36.258704261752456</v>
      </c>
      <c r="K37" s="32">
        <f t="shared" si="3"/>
        <v>23.228851275974097</v>
      </c>
    </row>
    <row r="38" spans="2:11" x14ac:dyDescent="0.3">
      <c r="B38" s="51" t="s">
        <v>264</v>
      </c>
      <c r="C38" s="52">
        <v>123.33</v>
      </c>
      <c r="D38" s="52">
        <v>8.01</v>
      </c>
      <c r="E38" s="52">
        <v>0.59</v>
      </c>
      <c r="F38" s="52">
        <v>0.71</v>
      </c>
      <c r="G38" s="52">
        <v>87.74</v>
      </c>
      <c r="H38" s="52">
        <v>29.49</v>
      </c>
      <c r="I38" s="52">
        <v>40.86</v>
      </c>
      <c r="J38" s="52">
        <v>43.07</v>
      </c>
      <c r="K38" s="52">
        <v>62.19</v>
      </c>
    </row>
    <row r="39" spans="2:11" x14ac:dyDescent="0.3">
      <c r="B39" s="13" t="s">
        <v>270</v>
      </c>
      <c r="C39" s="50">
        <v>0</v>
      </c>
      <c r="D39" s="57">
        <f>D38/D35*100</f>
        <v>78.20796875586764</v>
      </c>
      <c r="E39" s="57">
        <f>E35/E38*100</f>
        <v>102.05273069679852</v>
      </c>
      <c r="F39" s="57">
        <f>F38/F35*100</f>
        <v>98.600155538273512</v>
      </c>
      <c r="G39" s="57">
        <f>G38/G35*100</f>
        <v>58.121125644704627</v>
      </c>
      <c r="H39" s="57">
        <f>H38/H35*100</f>
        <v>79.139995942364393</v>
      </c>
      <c r="I39" s="57">
        <f>I35/I38*100</f>
        <v>0</v>
      </c>
      <c r="J39" s="57">
        <f>J35/J38*100</f>
        <v>95.193870443464121</v>
      </c>
      <c r="K39" s="57">
        <f>K38/K35*100</f>
        <v>72.404880547664504</v>
      </c>
    </row>
    <row r="40" spans="2:11" x14ac:dyDescent="0.3">
      <c r="C40" s="14" t="s">
        <v>212</v>
      </c>
      <c r="D40" s="14" t="s">
        <v>212</v>
      </c>
      <c r="E40" s="14" t="s">
        <v>213</v>
      </c>
      <c r="F40" s="14" t="s">
        <v>212</v>
      </c>
      <c r="G40" s="14" t="s">
        <v>212</v>
      </c>
      <c r="H40" s="14" t="s">
        <v>212</v>
      </c>
      <c r="I40" s="14" t="s">
        <v>213</v>
      </c>
      <c r="J40" s="14" t="s">
        <v>213</v>
      </c>
      <c r="K40" s="14" t="s">
        <v>212</v>
      </c>
    </row>
  </sheetData>
  <autoFilter ref="A1:C3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pane xSplit="1" ySplit="1" topLeftCell="B14" activePane="bottomRight" state="frozen"/>
      <selection pane="topRight" activeCell="C1" sqref="C1"/>
      <selection pane="bottomLeft" activeCell="A2" sqref="A2"/>
      <selection pane="bottomRight" activeCell="B20" sqref="B20"/>
    </sheetView>
  </sheetViews>
  <sheetFormatPr defaultColWidth="9.109375" defaultRowHeight="14.4" x14ac:dyDescent="0.3"/>
  <cols>
    <col min="1" max="1" width="17.6640625" style="2" customWidth="1"/>
    <col min="2" max="2" width="18.44140625" style="2" customWidth="1"/>
    <col min="3" max="3" width="16" style="2" customWidth="1"/>
    <col min="4" max="16384" width="9.109375" style="2"/>
  </cols>
  <sheetData>
    <row r="1" spans="1:11" s="1" customFormat="1" ht="159" thickBot="1" x14ac:dyDescent="0.35">
      <c r="A1" s="34" t="s">
        <v>211</v>
      </c>
      <c r="B1" s="26" t="s">
        <v>0</v>
      </c>
      <c r="C1" s="16" t="s">
        <v>201</v>
      </c>
      <c r="D1" s="16" t="s">
        <v>202</v>
      </c>
      <c r="E1" s="16" t="s">
        <v>203</v>
      </c>
      <c r="F1" s="16" t="s">
        <v>204</v>
      </c>
      <c r="G1" s="16" t="s">
        <v>205</v>
      </c>
      <c r="H1" s="16" t="s">
        <v>206</v>
      </c>
      <c r="I1" s="16" t="s">
        <v>207</v>
      </c>
      <c r="J1" s="16" t="s">
        <v>208</v>
      </c>
      <c r="K1" s="16" t="s">
        <v>209</v>
      </c>
    </row>
    <row r="2" spans="1:11" ht="15" thickBot="1" x14ac:dyDescent="0.35">
      <c r="A2" s="24" t="s">
        <v>197</v>
      </c>
      <c r="B2" s="24" t="s">
        <v>50</v>
      </c>
      <c r="C2" s="37"/>
      <c r="D2" s="38">
        <v>12.83</v>
      </c>
      <c r="E2" s="38">
        <v>0.57799999999999996</v>
      </c>
      <c r="F2" s="38">
        <v>0.108</v>
      </c>
      <c r="G2" s="38">
        <v>5.3239999999999998</v>
      </c>
      <c r="H2" s="38">
        <v>9.9440000000000008</v>
      </c>
      <c r="I2" s="38"/>
      <c r="J2" s="38">
        <v>36</v>
      </c>
      <c r="K2" s="38"/>
    </row>
    <row r="3" spans="1:11" ht="15" thickBot="1" x14ac:dyDescent="0.35">
      <c r="A3" s="5" t="s">
        <v>197</v>
      </c>
      <c r="B3" s="5" t="s">
        <v>18</v>
      </c>
      <c r="C3" s="39"/>
      <c r="D3" s="40">
        <v>4.09</v>
      </c>
      <c r="E3" s="41"/>
      <c r="F3" s="40">
        <v>1.012</v>
      </c>
      <c r="G3" s="40">
        <v>87.531999999999996</v>
      </c>
      <c r="H3" s="40">
        <v>17.271000000000001</v>
      </c>
      <c r="I3" s="40"/>
      <c r="J3" s="40">
        <v>42</v>
      </c>
      <c r="K3" s="40"/>
    </row>
    <row r="4" spans="1:11" ht="15" thickBot="1" x14ac:dyDescent="0.35">
      <c r="A4" s="5" t="s">
        <v>197</v>
      </c>
      <c r="B4" s="5" t="s">
        <v>52</v>
      </c>
      <c r="C4" s="39"/>
      <c r="D4" s="40">
        <v>10.45</v>
      </c>
      <c r="E4" s="40">
        <v>0.42099999999999999</v>
      </c>
      <c r="F4" s="40">
        <v>7.5999999999999998E-2</v>
      </c>
      <c r="G4" s="40">
        <v>8.8149999999999995</v>
      </c>
      <c r="H4" s="40">
        <v>10.852</v>
      </c>
      <c r="I4" s="40"/>
      <c r="J4" s="40">
        <v>33</v>
      </c>
      <c r="K4" s="40"/>
    </row>
    <row r="5" spans="1:11" ht="15" thickBot="1" x14ac:dyDescent="0.35">
      <c r="A5" s="5" t="s">
        <v>197</v>
      </c>
      <c r="B5" s="5" t="s">
        <v>80</v>
      </c>
      <c r="C5" s="39"/>
      <c r="D5" s="40">
        <v>10.96</v>
      </c>
      <c r="E5" s="40">
        <v>0.23799999999999999</v>
      </c>
      <c r="F5" s="40">
        <v>0.218</v>
      </c>
      <c r="G5" s="40">
        <v>21.978999999999999</v>
      </c>
      <c r="H5" s="40">
        <v>26.823</v>
      </c>
      <c r="I5" s="40"/>
      <c r="J5" s="40">
        <v>25</v>
      </c>
      <c r="K5" s="40"/>
    </row>
    <row r="6" spans="1:11" ht="15" thickBot="1" x14ac:dyDescent="0.35">
      <c r="A6" s="5" t="s">
        <v>197</v>
      </c>
      <c r="B6" s="5" t="s">
        <v>81</v>
      </c>
      <c r="C6" s="39"/>
      <c r="D6" s="40">
        <v>13.74</v>
      </c>
      <c r="E6" s="41"/>
      <c r="F6" s="40">
        <v>0.115</v>
      </c>
      <c r="G6" s="40">
        <v>30.018999999999998</v>
      </c>
      <c r="H6" s="40">
        <v>13.193</v>
      </c>
      <c r="I6" s="40"/>
      <c r="J6" s="40">
        <v>21</v>
      </c>
      <c r="K6" s="40"/>
    </row>
    <row r="7" spans="1:11" ht="15" thickBot="1" x14ac:dyDescent="0.35">
      <c r="A7" s="5" t="s">
        <v>197</v>
      </c>
      <c r="B7" s="5" t="s">
        <v>86</v>
      </c>
      <c r="C7" s="39"/>
      <c r="D7" s="40">
        <v>18.5</v>
      </c>
      <c r="E7" s="40">
        <v>0.501</v>
      </c>
      <c r="F7" s="40">
        <v>0.32800000000000001</v>
      </c>
      <c r="G7" s="40">
        <v>29.091999999999999</v>
      </c>
      <c r="H7" s="40">
        <v>10.010999999999999</v>
      </c>
      <c r="I7" s="40"/>
      <c r="J7" s="40">
        <v>49</v>
      </c>
      <c r="K7" s="40"/>
    </row>
    <row r="8" spans="1:11" ht="15" thickBot="1" x14ac:dyDescent="0.35">
      <c r="A8" s="5" t="s">
        <v>197</v>
      </c>
      <c r="B8" s="5" t="s">
        <v>95</v>
      </c>
      <c r="C8" s="39"/>
      <c r="D8" s="40">
        <v>6.79</v>
      </c>
      <c r="E8" s="41"/>
      <c r="F8" s="40">
        <v>5.7309999999999999</v>
      </c>
      <c r="G8" s="40">
        <v>284.22199999999998</v>
      </c>
      <c r="H8" s="40">
        <v>32.034999999999997</v>
      </c>
      <c r="I8" s="40"/>
      <c r="J8" s="40">
        <v>42</v>
      </c>
      <c r="K8" s="40"/>
    </row>
    <row r="9" spans="1:11" ht="15" thickBot="1" x14ac:dyDescent="0.35">
      <c r="A9" s="5" t="s">
        <v>197</v>
      </c>
      <c r="B9" s="5" t="s">
        <v>97</v>
      </c>
      <c r="C9" s="39"/>
      <c r="D9" s="40">
        <v>6.61</v>
      </c>
      <c r="E9" s="40">
        <v>0.498</v>
      </c>
      <c r="F9" s="40">
        <v>0.56799999999999995</v>
      </c>
      <c r="G9" s="40">
        <v>55.524999999999999</v>
      </c>
      <c r="H9" s="40">
        <v>15.08</v>
      </c>
      <c r="I9" s="40"/>
      <c r="J9" s="40">
        <v>25</v>
      </c>
      <c r="K9" s="40">
        <v>72.843000000000004</v>
      </c>
    </row>
    <row r="10" spans="1:11" ht="15" thickBot="1" x14ac:dyDescent="0.35">
      <c r="A10" s="5" t="s">
        <v>197</v>
      </c>
      <c r="B10" s="5" t="s">
        <v>99</v>
      </c>
      <c r="C10" s="39"/>
      <c r="D10" s="40">
        <v>19.39</v>
      </c>
      <c r="E10" s="41"/>
      <c r="F10" s="40">
        <v>0.127</v>
      </c>
      <c r="G10" s="40">
        <v>42.448999999999998</v>
      </c>
      <c r="H10" s="40">
        <v>19.719000000000001</v>
      </c>
      <c r="I10" s="40"/>
      <c r="J10" s="40">
        <v>17</v>
      </c>
      <c r="K10" s="40"/>
    </row>
    <row r="11" spans="1:11" ht="15" thickBot="1" x14ac:dyDescent="0.35">
      <c r="A11" s="5" t="s">
        <v>197</v>
      </c>
      <c r="B11" s="5" t="s">
        <v>107</v>
      </c>
      <c r="C11" s="39"/>
      <c r="D11" s="40">
        <v>10.15</v>
      </c>
      <c r="E11" s="40">
        <v>0.58299999999999996</v>
      </c>
      <c r="F11" s="40">
        <v>9.0999999999999998E-2</v>
      </c>
      <c r="G11" s="40">
        <v>12.782</v>
      </c>
      <c r="H11" s="40">
        <v>10.289</v>
      </c>
      <c r="I11" s="40"/>
      <c r="J11" s="40">
        <v>40</v>
      </c>
      <c r="K11" s="40"/>
    </row>
    <row r="12" spans="1:11" ht="15" thickBot="1" x14ac:dyDescent="0.35">
      <c r="A12" s="5" t="s">
        <v>197</v>
      </c>
      <c r="B12" s="5" t="s">
        <v>134</v>
      </c>
      <c r="C12" s="39"/>
      <c r="D12" s="40">
        <v>4.97</v>
      </c>
      <c r="E12" s="40"/>
      <c r="F12" s="40">
        <v>1.099</v>
      </c>
      <c r="G12" s="40">
        <v>49.44</v>
      </c>
      <c r="H12" s="40">
        <v>22.954999999999998</v>
      </c>
      <c r="I12" s="40"/>
      <c r="J12" s="40">
        <v>54</v>
      </c>
      <c r="K12" s="40"/>
    </row>
    <row r="13" spans="1:11" ht="15" thickBot="1" x14ac:dyDescent="0.35">
      <c r="A13" s="5" t="s">
        <v>197</v>
      </c>
      <c r="B13" s="5" t="s">
        <v>145</v>
      </c>
      <c r="C13" s="39"/>
      <c r="D13" s="40">
        <v>3.45</v>
      </c>
      <c r="E13" s="40"/>
      <c r="F13" s="40">
        <v>1.3080000000000001</v>
      </c>
      <c r="G13" s="40">
        <v>66.665999999999997</v>
      </c>
      <c r="H13" s="40">
        <v>33.207999999999998</v>
      </c>
      <c r="I13" s="40"/>
      <c r="J13" s="40">
        <v>63</v>
      </c>
      <c r="K13" s="40"/>
    </row>
    <row r="14" spans="1:11" ht="15" thickBot="1" x14ac:dyDescent="0.35">
      <c r="A14" s="5" t="s">
        <v>197</v>
      </c>
      <c r="B14" s="5" t="s">
        <v>149</v>
      </c>
      <c r="C14" s="39"/>
      <c r="D14" s="40">
        <v>8.2200000000000006</v>
      </c>
      <c r="E14" s="40"/>
      <c r="F14" s="40">
        <v>1.1519999999999999</v>
      </c>
      <c r="G14" s="40">
        <v>72.299000000000007</v>
      </c>
      <c r="H14" s="40">
        <v>32.877000000000002</v>
      </c>
      <c r="I14" s="40"/>
      <c r="J14" s="40">
        <v>53</v>
      </c>
      <c r="K14" s="40"/>
    </row>
    <row r="15" spans="1:11" ht="15" thickBot="1" x14ac:dyDescent="0.35">
      <c r="A15" s="5" t="s">
        <v>197</v>
      </c>
      <c r="B15" s="5" t="s">
        <v>167</v>
      </c>
      <c r="C15" s="39"/>
      <c r="D15" s="40">
        <v>9.0299999999999994</v>
      </c>
      <c r="E15" s="40"/>
      <c r="F15" s="40">
        <v>9.1999999999999998E-2</v>
      </c>
      <c r="G15" s="40">
        <v>24.899000000000001</v>
      </c>
      <c r="H15" s="40">
        <v>10.404</v>
      </c>
      <c r="I15" s="40"/>
      <c r="J15" s="40">
        <v>14</v>
      </c>
      <c r="K15" s="40"/>
    </row>
    <row r="16" spans="1:11" ht="15" thickBot="1" x14ac:dyDescent="0.35">
      <c r="A16" s="5" t="s">
        <v>197</v>
      </c>
      <c r="B16" s="5" t="s">
        <v>176</v>
      </c>
      <c r="C16" s="39"/>
      <c r="D16" s="40">
        <v>16.690000000000001</v>
      </c>
      <c r="E16" s="40">
        <v>0.51800000000000002</v>
      </c>
      <c r="F16" s="40">
        <v>0.26400000000000001</v>
      </c>
      <c r="G16" s="40">
        <v>21.100999999999999</v>
      </c>
      <c r="H16" s="40">
        <v>13.711</v>
      </c>
      <c r="I16" s="40"/>
      <c r="J16" s="40">
        <v>44</v>
      </c>
      <c r="K16" s="40"/>
    </row>
    <row r="17" spans="1:11" ht="15" thickBot="1" x14ac:dyDescent="0.35">
      <c r="A17" s="5" t="s">
        <v>197</v>
      </c>
      <c r="B17" s="5" t="s">
        <v>5</v>
      </c>
      <c r="C17" s="39"/>
      <c r="D17" s="40">
        <v>5</v>
      </c>
      <c r="E17" s="40">
        <v>0.45300000000000001</v>
      </c>
      <c r="F17" s="40">
        <v>4.0259999999999998</v>
      </c>
      <c r="G17" s="40">
        <v>43.386000000000003</v>
      </c>
      <c r="H17" s="40">
        <v>41.362000000000002</v>
      </c>
      <c r="I17" s="40"/>
      <c r="J17" s="40">
        <v>71</v>
      </c>
      <c r="K17" s="40">
        <v>98.332999999999998</v>
      </c>
    </row>
    <row r="18" spans="1:11" ht="15" thickBot="1" x14ac:dyDescent="0.35">
      <c r="A18" s="7" t="s">
        <v>197</v>
      </c>
      <c r="B18" s="23" t="s">
        <v>190</v>
      </c>
      <c r="C18" s="39"/>
      <c r="D18" s="40">
        <v>13.42</v>
      </c>
      <c r="E18" s="40"/>
      <c r="F18" s="40">
        <v>7.4999999999999997E-2</v>
      </c>
      <c r="G18" s="40">
        <v>10.991</v>
      </c>
      <c r="H18" s="40">
        <v>9.77</v>
      </c>
      <c r="I18" s="40"/>
      <c r="J18" s="40">
        <v>15</v>
      </c>
      <c r="K18" s="40"/>
    </row>
    <row r="19" spans="1:11" x14ac:dyDescent="0.3">
      <c r="B19" s="28" t="s">
        <v>265</v>
      </c>
      <c r="C19" s="4">
        <v>17</v>
      </c>
      <c r="D19" s="4">
        <v>17</v>
      </c>
      <c r="E19" s="4">
        <v>17</v>
      </c>
      <c r="F19" s="4">
        <v>17</v>
      </c>
      <c r="G19" s="4">
        <v>17</v>
      </c>
      <c r="H19" s="4">
        <v>17</v>
      </c>
      <c r="I19" s="4">
        <v>17</v>
      </c>
      <c r="J19" s="4">
        <v>17</v>
      </c>
      <c r="K19" s="4">
        <v>17</v>
      </c>
    </row>
    <row r="20" spans="1:11" x14ac:dyDescent="0.3">
      <c r="B20" s="28" t="s">
        <v>273</v>
      </c>
      <c r="C20" s="4">
        <v>17</v>
      </c>
      <c r="D20" s="4">
        <v>0</v>
      </c>
      <c r="E20" s="4">
        <v>9</v>
      </c>
      <c r="F20" s="4">
        <v>0</v>
      </c>
      <c r="G20" s="4">
        <v>0</v>
      </c>
      <c r="H20" s="4">
        <v>0</v>
      </c>
      <c r="I20" s="4">
        <v>17</v>
      </c>
      <c r="J20" s="4">
        <v>0</v>
      </c>
      <c r="K20" s="4">
        <v>15</v>
      </c>
    </row>
    <row r="21" spans="1:11" x14ac:dyDescent="0.3">
      <c r="B21" s="28" t="s">
        <v>266</v>
      </c>
      <c r="C21" s="32">
        <f>(C19-C20)*100/C19</f>
        <v>0</v>
      </c>
      <c r="D21" s="32">
        <f t="shared" ref="D21:K21" si="0">(D19-D20)*100/D19</f>
        <v>100</v>
      </c>
      <c r="E21" s="32">
        <f t="shared" si="0"/>
        <v>47.058823529411768</v>
      </c>
      <c r="F21" s="32">
        <f t="shared" si="0"/>
        <v>100</v>
      </c>
      <c r="G21" s="32">
        <f t="shared" si="0"/>
        <v>100</v>
      </c>
      <c r="H21" s="32">
        <f t="shared" si="0"/>
        <v>100</v>
      </c>
      <c r="I21" s="32">
        <f t="shared" si="0"/>
        <v>0</v>
      </c>
      <c r="J21" s="32">
        <f t="shared" si="0"/>
        <v>100</v>
      </c>
      <c r="K21" s="32">
        <f t="shared" si="0"/>
        <v>11.764705882352942</v>
      </c>
    </row>
    <row r="22" spans="1:11" x14ac:dyDescent="0.3">
      <c r="B22" s="28" t="s">
        <v>267</v>
      </c>
      <c r="C22" s="32">
        <v>0</v>
      </c>
      <c r="D22" s="32">
        <f t="shared" ref="D22:K22" si="1">AVERAGE(D2:D18)</f>
        <v>10.25235294117647</v>
      </c>
      <c r="E22" s="32">
        <f t="shared" si="1"/>
        <v>0.47374999999999995</v>
      </c>
      <c r="F22" s="32">
        <f t="shared" si="1"/>
        <v>0.9641176470588233</v>
      </c>
      <c r="G22" s="32">
        <f t="shared" si="1"/>
        <v>50.971823529411751</v>
      </c>
      <c r="H22" s="32">
        <f t="shared" si="1"/>
        <v>19.382588235294119</v>
      </c>
      <c r="I22" s="32">
        <v>0</v>
      </c>
      <c r="J22" s="32">
        <f t="shared" si="1"/>
        <v>37.882352941176471</v>
      </c>
      <c r="K22" s="32">
        <f t="shared" si="1"/>
        <v>85.587999999999994</v>
      </c>
    </row>
    <row r="23" spans="1:11" x14ac:dyDescent="0.3">
      <c r="B23" s="28" t="s">
        <v>268</v>
      </c>
      <c r="C23" s="32">
        <v>0</v>
      </c>
      <c r="D23" s="32">
        <f t="shared" ref="D23:K23" si="2">_xlfn.STDEV.S(D2:D18)</f>
        <v>4.9558810132656594</v>
      </c>
      <c r="E23" s="32">
        <f t="shared" si="2"/>
        <v>0.11011909137708289</v>
      </c>
      <c r="F23" s="32">
        <f t="shared" si="2"/>
        <v>1.5640023530334337</v>
      </c>
      <c r="G23" s="32">
        <f t="shared" si="2"/>
        <v>64.635974921319246</v>
      </c>
      <c r="H23" s="32">
        <f t="shared" si="2"/>
        <v>10.257613124277638</v>
      </c>
      <c r="I23" s="32">
        <v>0</v>
      </c>
      <c r="J23" s="32">
        <f t="shared" si="2"/>
        <v>16.936950555446725</v>
      </c>
      <c r="K23" s="32">
        <f t="shared" si="2"/>
        <v>18.024151852445133</v>
      </c>
    </row>
    <row r="24" spans="1:11" x14ac:dyDescent="0.3">
      <c r="B24" s="28" t="s">
        <v>269</v>
      </c>
      <c r="C24" s="32">
        <v>0</v>
      </c>
      <c r="D24" s="32">
        <f t="shared" ref="D24:K24" si="3">D23*100/D22</f>
        <v>48.33896220409445</v>
      </c>
      <c r="E24" s="32">
        <f t="shared" si="3"/>
        <v>23.244135383025416</v>
      </c>
      <c r="F24" s="32">
        <f t="shared" si="3"/>
        <v>162.22111044276011</v>
      </c>
      <c r="G24" s="32">
        <f t="shared" si="3"/>
        <v>126.80726418199069</v>
      </c>
      <c r="H24" s="32">
        <f t="shared" si="3"/>
        <v>52.921792485893903</v>
      </c>
      <c r="I24" s="32">
        <v>0</v>
      </c>
      <c r="J24" s="32">
        <f t="shared" si="3"/>
        <v>44.70934152835315</v>
      </c>
      <c r="K24" s="32">
        <f t="shared" si="3"/>
        <v>21.059204388985762</v>
      </c>
    </row>
    <row r="25" spans="1:11" x14ac:dyDescent="0.3">
      <c r="B25" s="51" t="s">
        <v>264</v>
      </c>
      <c r="C25" s="52">
        <v>123.33</v>
      </c>
      <c r="D25" s="52">
        <v>8.01</v>
      </c>
      <c r="E25" s="52">
        <v>0.59</v>
      </c>
      <c r="F25" s="52">
        <v>0.71</v>
      </c>
      <c r="G25" s="52">
        <v>87.74</v>
      </c>
      <c r="H25" s="52">
        <v>29.49</v>
      </c>
      <c r="I25" s="52">
        <v>40.86</v>
      </c>
      <c r="J25" s="52">
        <v>43.07</v>
      </c>
      <c r="K25" s="52">
        <v>62.19</v>
      </c>
    </row>
    <row r="26" spans="1:11" x14ac:dyDescent="0.3">
      <c r="B26" s="13" t="s">
        <v>270</v>
      </c>
      <c r="C26" s="50">
        <v>0</v>
      </c>
      <c r="D26" s="57">
        <f>D25/D22*100</f>
        <v>78.1284066785243</v>
      </c>
      <c r="E26" s="57">
        <f>E22/E25*100</f>
        <v>80.296610169491515</v>
      </c>
      <c r="F26" s="57">
        <f>F25/F22*100</f>
        <v>73.642464917632722</v>
      </c>
      <c r="G26" s="57">
        <f>G25/G22*100</f>
        <v>172.13431642164477</v>
      </c>
      <c r="H26" s="57">
        <f>H25/H22*100</f>
        <v>152.14686316402833</v>
      </c>
      <c r="I26" s="57">
        <f>I22/I25*100</f>
        <v>0</v>
      </c>
      <c r="J26" s="57">
        <f>J22/J25*100</f>
        <v>87.955312145754519</v>
      </c>
      <c r="K26" s="57">
        <f>K25/K22*100</f>
        <v>72.662055428331072</v>
      </c>
    </row>
    <row r="27" spans="1:11" x14ac:dyDescent="0.3">
      <c r="C27" s="14" t="s">
        <v>212</v>
      </c>
      <c r="D27" s="14" t="s">
        <v>212</v>
      </c>
      <c r="E27" s="14" t="s">
        <v>213</v>
      </c>
      <c r="F27" s="14" t="s">
        <v>212</v>
      </c>
      <c r="G27" s="14" t="s">
        <v>212</v>
      </c>
      <c r="H27" s="14" t="s">
        <v>212</v>
      </c>
      <c r="I27" s="14" t="s">
        <v>213</v>
      </c>
      <c r="J27" s="14" t="s">
        <v>213</v>
      </c>
      <c r="K27" s="14" t="s">
        <v>212</v>
      </c>
    </row>
  </sheetData>
  <autoFilter ref="A1:C18"/>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pane xSplit="1" ySplit="1" topLeftCell="B11" activePane="bottomRight" state="frozen"/>
      <selection pane="topRight" activeCell="C1" sqref="C1"/>
      <selection pane="bottomLeft" activeCell="A2" sqref="A2"/>
      <selection pane="bottomRight" activeCell="B15" sqref="B15"/>
    </sheetView>
  </sheetViews>
  <sheetFormatPr defaultColWidth="9.109375" defaultRowHeight="14.4" x14ac:dyDescent="0.3"/>
  <cols>
    <col min="1" max="1" width="17.6640625" style="2" customWidth="1"/>
    <col min="2" max="2" width="18.44140625" style="2" customWidth="1"/>
    <col min="3" max="3" width="16" style="2" customWidth="1"/>
    <col min="4" max="16384" width="9.109375" style="2"/>
  </cols>
  <sheetData>
    <row r="1" spans="1:11" s="1" customFormat="1" ht="158.4" x14ac:dyDescent="0.3">
      <c r="A1" s="34" t="s">
        <v>211</v>
      </c>
      <c r="B1" s="26" t="s">
        <v>0</v>
      </c>
      <c r="C1" s="16" t="s">
        <v>201</v>
      </c>
      <c r="D1" s="16" t="s">
        <v>202</v>
      </c>
      <c r="E1" s="16" t="s">
        <v>203</v>
      </c>
      <c r="F1" s="16" t="s">
        <v>204</v>
      </c>
      <c r="G1" s="16" t="s">
        <v>205</v>
      </c>
      <c r="H1" s="16" t="s">
        <v>206</v>
      </c>
      <c r="I1" s="16" t="s">
        <v>207</v>
      </c>
      <c r="J1" s="16" t="s">
        <v>208</v>
      </c>
      <c r="K1" s="16" t="s">
        <v>209</v>
      </c>
    </row>
    <row r="2" spans="1:11" ht="15" thickBot="1" x14ac:dyDescent="0.35">
      <c r="A2" s="18" t="s">
        <v>194</v>
      </c>
      <c r="B2" s="19" t="s">
        <v>58</v>
      </c>
      <c r="C2" s="42"/>
      <c r="D2" s="43">
        <v>4.79</v>
      </c>
      <c r="E2" s="43"/>
      <c r="F2" s="43">
        <v>0.28799999999999998</v>
      </c>
      <c r="G2" s="43">
        <v>127.44199999999999</v>
      </c>
      <c r="H2" s="43">
        <v>16.452000000000002</v>
      </c>
      <c r="I2" s="43"/>
      <c r="J2" s="44"/>
      <c r="K2" s="43"/>
    </row>
    <row r="3" spans="1:11" ht="15" thickBot="1" x14ac:dyDescent="0.35">
      <c r="A3" s="4" t="s">
        <v>194</v>
      </c>
      <c r="B3" s="5" t="s">
        <v>92</v>
      </c>
      <c r="C3" s="42"/>
      <c r="D3" s="43"/>
      <c r="E3" s="43"/>
      <c r="F3" s="43"/>
      <c r="G3" s="43"/>
      <c r="H3" s="43"/>
      <c r="I3" s="43"/>
      <c r="J3" s="43"/>
      <c r="K3" s="43"/>
    </row>
    <row r="4" spans="1:11" ht="15" thickBot="1" x14ac:dyDescent="0.35">
      <c r="A4" s="4" t="s">
        <v>194</v>
      </c>
      <c r="B4" s="5" t="s">
        <v>113</v>
      </c>
      <c r="C4" s="42"/>
      <c r="D4" s="43"/>
      <c r="E4" s="43"/>
      <c r="F4" s="43"/>
      <c r="G4" s="43"/>
      <c r="H4" s="43"/>
      <c r="I4" s="43"/>
      <c r="J4" s="43"/>
      <c r="K4" s="43"/>
    </row>
    <row r="5" spans="1:11" ht="15" thickBot="1" x14ac:dyDescent="0.35">
      <c r="A5" s="4" t="s">
        <v>194</v>
      </c>
      <c r="B5" s="5" t="s">
        <v>60</v>
      </c>
      <c r="C5" s="42"/>
      <c r="D5" s="43"/>
      <c r="E5" s="43"/>
      <c r="F5" s="43"/>
      <c r="G5" s="43"/>
      <c r="H5" s="43"/>
      <c r="I5" s="43"/>
      <c r="J5" s="43"/>
      <c r="K5" s="43"/>
    </row>
    <row r="6" spans="1:11" ht="15" thickBot="1" x14ac:dyDescent="0.35">
      <c r="A6" s="4" t="s">
        <v>194</v>
      </c>
      <c r="B6" s="5" t="s">
        <v>132</v>
      </c>
      <c r="C6" s="42"/>
      <c r="D6" s="43"/>
      <c r="E6" s="43"/>
      <c r="F6" s="43"/>
      <c r="G6" s="43"/>
      <c r="H6" s="43"/>
      <c r="I6" s="43"/>
      <c r="J6" s="43"/>
      <c r="K6" s="43"/>
    </row>
    <row r="7" spans="1:11" ht="15" thickBot="1" x14ac:dyDescent="0.35">
      <c r="A7" s="4" t="s">
        <v>194</v>
      </c>
      <c r="B7" s="5" t="s">
        <v>139</v>
      </c>
      <c r="C7" s="42"/>
      <c r="D7" s="43"/>
      <c r="E7" s="43"/>
      <c r="F7" s="43"/>
      <c r="G7" s="43"/>
      <c r="H7" s="43"/>
      <c r="I7" s="43"/>
      <c r="J7" s="43"/>
      <c r="K7" s="43"/>
    </row>
    <row r="8" spans="1:11" ht="15" thickBot="1" x14ac:dyDescent="0.35">
      <c r="A8" s="4" t="s">
        <v>194</v>
      </c>
      <c r="B8" s="5" t="s">
        <v>140</v>
      </c>
      <c r="C8" s="42"/>
      <c r="D8" s="43">
        <v>2.74</v>
      </c>
      <c r="E8" s="43"/>
      <c r="F8" s="43">
        <v>5.2999999999999999E-2</v>
      </c>
      <c r="G8" s="43">
        <v>20.890999999999998</v>
      </c>
      <c r="H8" s="43">
        <v>2.056</v>
      </c>
      <c r="I8" s="43"/>
      <c r="J8" s="43">
        <v>27</v>
      </c>
      <c r="K8" s="43"/>
    </row>
    <row r="9" spans="1:11" ht="15" thickBot="1" x14ac:dyDescent="0.35">
      <c r="A9" s="4" t="s">
        <v>194</v>
      </c>
      <c r="B9" s="5" t="s">
        <v>189</v>
      </c>
      <c r="C9" s="42"/>
      <c r="D9" s="43">
        <v>8.8699999999999992</v>
      </c>
      <c r="E9" s="43"/>
      <c r="F9" s="43">
        <v>0.22600000000000001</v>
      </c>
      <c r="G9" s="43">
        <v>555.12900000000002</v>
      </c>
      <c r="H9" s="43">
        <v>15.83</v>
      </c>
      <c r="I9" s="43"/>
      <c r="J9" s="44"/>
      <c r="K9" s="43"/>
    </row>
    <row r="10" spans="1:11" ht="15" thickBot="1" x14ac:dyDescent="0.35">
      <c r="A10" s="4" t="s">
        <v>194</v>
      </c>
      <c r="B10" s="5" t="s">
        <v>153</v>
      </c>
      <c r="C10" s="42"/>
      <c r="D10" s="43">
        <v>0.79</v>
      </c>
      <c r="E10" s="43"/>
      <c r="F10" s="43"/>
      <c r="G10" s="43"/>
      <c r="H10" s="43"/>
      <c r="I10" s="43"/>
      <c r="J10" s="43">
        <v>42</v>
      </c>
      <c r="K10" s="43"/>
    </row>
    <row r="11" spans="1:11" ht="15" thickBot="1" x14ac:dyDescent="0.35">
      <c r="A11" s="4" t="s">
        <v>194</v>
      </c>
      <c r="B11" s="5" t="s">
        <v>174</v>
      </c>
      <c r="C11" s="42"/>
      <c r="D11" s="43">
        <v>4.37</v>
      </c>
      <c r="E11" s="43"/>
      <c r="F11" s="43"/>
      <c r="G11" s="43"/>
      <c r="H11" s="43"/>
      <c r="I11" s="43"/>
      <c r="J11" s="44"/>
      <c r="K11" s="43"/>
    </row>
    <row r="12" spans="1:11" ht="15" thickBot="1" x14ac:dyDescent="0.35">
      <c r="A12" s="4" t="s">
        <v>194</v>
      </c>
      <c r="B12" s="5" t="s">
        <v>178</v>
      </c>
      <c r="C12" s="42"/>
      <c r="D12" s="44"/>
      <c r="E12" s="43"/>
      <c r="F12" s="43"/>
      <c r="G12" s="43"/>
      <c r="H12" s="43"/>
      <c r="I12" s="43"/>
      <c r="J12" s="44"/>
      <c r="K12" s="43"/>
    </row>
    <row r="13" spans="1:11" x14ac:dyDescent="0.3">
      <c r="A13" s="22" t="s">
        <v>194</v>
      </c>
      <c r="B13" s="23" t="s">
        <v>188</v>
      </c>
      <c r="C13" s="45"/>
      <c r="D13" s="46">
        <v>1.95</v>
      </c>
      <c r="E13" s="46"/>
      <c r="F13" s="46">
        <v>0.24099999999999999</v>
      </c>
      <c r="G13" s="46">
        <v>407.71699999999998</v>
      </c>
      <c r="H13" s="46">
        <v>23.949000000000002</v>
      </c>
      <c r="I13" s="46"/>
      <c r="J13" s="46">
        <v>43</v>
      </c>
      <c r="K13" s="46"/>
    </row>
    <row r="14" spans="1:11" x14ac:dyDescent="0.3">
      <c r="B14" s="28" t="s">
        <v>265</v>
      </c>
      <c r="C14" s="4">
        <v>12</v>
      </c>
      <c r="D14" s="4">
        <v>12</v>
      </c>
      <c r="E14" s="4">
        <v>12</v>
      </c>
      <c r="F14" s="4">
        <v>12</v>
      </c>
      <c r="G14" s="4">
        <v>12</v>
      </c>
      <c r="H14" s="4">
        <v>12</v>
      </c>
      <c r="I14" s="4">
        <v>12</v>
      </c>
      <c r="J14" s="4">
        <v>12</v>
      </c>
      <c r="K14" s="4">
        <v>12</v>
      </c>
    </row>
    <row r="15" spans="1:11" x14ac:dyDescent="0.3">
      <c r="B15" s="28" t="s">
        <v>273</v>
      </c>
      <c r="C15" s="4">
        <v>12</v>
      </c>
      <c r="D15" s="4">
        <v>6</v>
      </c>
      <c r="E15" s="4">
        <v>12</v>
      </c>
      <c r="F15" s="4">
        <v>8</v>
      </c>
      <c r="G15" s="4">
        <v>8</v>
      </c>
      <c r="H15" s="4">
        <v>8</v>
      </c>
      <c r="I15" s="4">
        <v>12</v>
      </c>
      <c r="J15" s="4">
        <v>9</v>
      </c>
      <c r="K15" s="4">
        <v>12</v>
      </c>
    </row>
    <row r="16" spans="1:11" x14ac:dyDescent="0.3">
      <c r="B16" s="28" t="s">
        <v>272</v>
      </c>
      <c r="C16" s="32">
        <f>(C14-C15)*100/C14</f>
        <v>0</v>
      </c>
      <c r="D16" s="32">
        <f t="shared" ref="D16:K16" si="0">(D14-D15)*100/D14</f>
        <v>50</v>
      </c>
      <c r="E16" s="32">
        <f t="shared" si="0"/>
        <v>0</v>
      </c>
      <c r="F16" s="32">
        <f t="shared" si="0"/>
        <v>33.333333333333336</v>
      </c>
      <c r="G16" s="32">
        <f t="shared" si="0"/>
        <v>33.333333333333336</v>
      </c>
      <c r="H16" s="32">
        <f t="shared" si="0"/>
        <v>33.333333333333336</v>
      </c>
      <c r="I16" s="32">
        <f t="shared" si="0"/>
        <v>0</v>
      </c>
      <c r="J16" s="32">
        <f t="shared" si="0"/>
        <v>25</v>
      </c>
      <c r="K16" s="32">
        <f t="shared" si="0"/>
        <v>0</v>
      </c>
    </row>
    <row r="17" spans="2:11" x14ac:dyDescent="0.3">
      <c r="B17" s="28" t="s">
        <v>267</v>
      </c>
      <c r="C17" s="32">
        <v>0</v>
      </c>
      <c r="D17" s="32">
        <f t="shared" ref="D17:J17" si="1">AVERAGE(D2:D13)</f>
        <v>3.918333333333333</v>
      </c>
      <c r="E17" s="32">
        <v>0</v>
      </c>
      <c r="F17" s="32">
        <f t="shared" si="1"/>
        <v>0.20199999999999999</v>
      </c>
      <c r="G17" s="32">
        <f t="shared" si="1"/>
        <v>277.79475000000002</v>
      </c>
      <c r="H17" s="32">
        <f t="shared" si="1"/>
        <v>14.571750000000002</v>
      </c>
      <c r="I17" s="32">
        <v>0</v>
      </c>
      <c r="J17" s="32">
        <f t="shared" si="1"/>
        <v>37.333333333333336</v>
      </c>
      <c r="K17" s="32">
        <v>0</v>
      </c>
    </row>
    <row r="18" spans="2:11" x14ac:dyDescent="0.3">
      <c r="B18" s="28" t="s">
        <v>268</v>
      </c>
      <c r="C18" s="32">
        <v>0</v>
      </c>
      <c r="D18" s="32">
        <f t="shared" ref="D18:J18" si="2">_xlfn.STDEV.S(D2:D13)</f>
        <v>2.847176964409952</v>
      </c>
      <c r="E18" s="32">
        <v>0</v>
      </c>
      <c r="F18" s="32">
        <f t="shared" si="2"/>
        <v>0.10278456434050141</v>
      </c>
      <c r="G18" s="32">
        <f t="shared" si="2"/>
        <v>246.57626505454652</v>
      </c>
      <c r="H18" s="32">
        <f t="shared" si="2"/>
        <v>9.1231454508117231</v>
      </c>
      <c r="I18" s="32">
        <v>0</v>
      </c>
      <c r="J18" s="32">
        <f t="shared" si="2"/>
        <v>8.9628864398325092</v>
      </c>
      <c r="K18" s="32">
        <v>0</v>
      </c>
    </row>
    <row r="19" spans="2:11" x14ac:dyDescent="0.3">
      <c r="B19" s="28" t="s">
        <v>269</v>
      </c>
      <c r="C19" s="32">
        <v>0</v>
      </c>
      <c r="D19" s="32">
        <f>D18*100/D17</f>
        <v>72.662959534069387</v>
      </c>
      <c r="E19" s="32">
        <v>0</v>
      </c>
      <c r="F19" s="32">
        <f t="shared" ref="F19:J19" si="3">F18*100/F17</f>
        <v>50.883447693317535</v>
      </c>
      <c r="G19" s="32">
        <f t="shared" si="3"/>
        <v>88.762032059477903</v>
      </c>
      <c r="H19" s="32">
        <f t="shared" si="3"/>
        <v>62.608440652713107</v>
      </c>
      <c r="I19" s="32">
        <v>0</v>
      </c>
      <c r="J19" s="32">
        <f t="shared" si="3"/>
        <v>24.007731535265648</v>
      </c>
      <c r="K19" s="32">
        <v>0</v>
      </c>
    </row>
    <row r="20" spans="2:11" x14ac:dyDescent="0.3">
      <c r="B20" s="51" t="s">
        <v>264</v>
      </c>
      <c r="C20" s="52">
        <v>123.33</v>
      </c>
      <c r="D20" s="52">
        <v>8.01</v>
      </c>
      <c r="E20" s="52">
        <v>0.59</v>
      </c>
      <c r="F20" s="52">
        <v>0.71</v>
      </c>
      <c r="G20" s="52">
        <v>87.74</v>
      </c>
      <c r="H20" s="52">
        <v>29.49</v>
      </c>
      <c r="I20" s="52">
        <v>40.86</v>
      </c>
      <c r="J20" s="52">
        <v>43.07</v>
      </c>
      <c r="K20" s="52">
        <v>62.19</v>
      </c>
    </row>
    <row r="21" spans="2:11" x14ac:dyDescent="0.3">
      <c r="B21" s="13" t="s">
        <v>270</v>
      </c>
      <c r="C21" s="50">
        <v>0</v>
      </c>
      <c r="D21" s="57">
        <f>D20/D17*100</f>
        <v>204.42364951084647</v>
      </c>
      <c r="E21" s="57">
        <f>E17/E20*100</f>
        <v>0</v>
      </c>
      <c r="F21" s="57">
        <f>F20/F17*100</f>
        <v>351.48514851485146</v>
      </c>
      <c r="G21" s="57">
        <f>G20/G17*100</f>
        <v>31.584470188871457</v>
      </c>
      <c r="H21" s="57">
        <f>H20/H17*100</f>
        <v>202.37788872304284</v>
      </c>
      <c r="I21" s="57">
        <f>I17/I20*100</f>
        <v>0</v>
      </c>
      <c r="J21" s="57">
        <f>J17/J20*100</f>
        <v>86.680597476975478</v>
      </c>
      <c r="K21" s="57">
        <v>0</v>
      </c>
    </row>
    <row r="22" spans="2:11" x14ac:dyDescent="0.3">
      <c r="C22" s="14" t="s">
        <v>212</v>
      </c>
      <c r="D22" s="14" t="s">
        <v>212</v>
      </c>
      <c r="E22" s="14" t="s">
        <v>213</v>
      </c>
      <c r="F22" s="14" t="s">
        <v>212</v>
      </c>
      <c r="G22" s="14" t="s">
        <v>212</v>
      </c>
      <c r="H22" s="14" t="s">
        <v>212</v>
      </c>
      <c r="I22" s="14" t="s">
        <v>213</v>
      </c>
      <c r="J22" s="14" t="s">
        <v>213</v>
      </c>
      <c r="K22" s="14" t="s">
        <v>212</v>
      </c>
    </row>
  </sheetData>
  <autoFilter ref="A1:C1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Table S1. Raw Data</vt:lpstr>
      <vt:lpstr>Table S2. Raw Data (reg)</vt:lpstr>
      <vt:lpstr>Table S3. Raw Data (reg SEM)</vt:lpstr>
      <vt:lpstr>Table S4. Africa</vt:lpstr>
      <vt:lpstr>Table S5. E. Europe &amp; C. Asia</vt:lpstr>
      <vt:lpstr>Table S6. East &amp; South Asia</vt:lpstr>
      <vt:lpstr>Table S7. LAC</vt:lpstr>
      <vt:lpstr>Table S8. MENA</vt:lpstr>
      <vt:lpstr>Table S9. Oceania</vt:lpstr>
      <vt:lpstr>Table S10. OECD</vt:lpstr>
      <vt:lpstr>Table S11. Codebook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Finn Woelm</dc:creator>
  <cp:lastModifiedBy>MDPI</cp:lastModifiedBy>
  <dcterms:created xsi:type="dcterms:W3CDTF">2021-06-11T20:43:31Z</dcterms:created>
  <dcterms:modified xsi:type="dcterms:W3CDTF">2022-06-02T08:42:34Z</dcterms:modified>
</cp:coreProperties>
</file>