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hoenfelder\Documents\Einreichungen\MDPI Publications\"/>
    </mc:Choice>
  </mc:AlternateContent>
  <bookViews>
    <workbookView xWindow="0" yWindow="0" windowWidth="30720" windowHeight="14388"/>
  </bookViews>
  <sheets>
    <sheet name="English" sheetId="2" r:id="rId1"/>
    <sheet name="German" sheetId="1" r:id="rId2"/>
  </sheets>
  <definedNames>
    <definedName name="_xlnm.Print_Area" localSheetId="0">English!$A$1:$D$27</definedName>
    <definedName name="_xlnm.Print_Area" localSheetId="1">German!$A$1:$E$27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  <c r="B12" i="2"/>
  <c r="C20" i="1"/>
  <c r="C21" i="1"/>
  <c r="C22" i="1"/>
  <c r="C23" i="1"/>
  <c r="D21" i="1"/>
  <c r="D22" i="1"/>
  <c r="D23" i="1"/>
  <c r="D20" i="1"/>
  <c r="A20" i="1"/>
  <c r="B16" i="1"/>
  <c r="B15" i="1"/>
  <c r="B14" i="1"/>
  <c r="B13" i="1"/>
  <c r="B12" i="1"/>
  <c r="B14" i="2" l="1"/>
  <c r="A21" i="1"/>
  <c r="A23" i="1"/>
  <c r="A22" i="1"/>
  <c r="A21" i="2" l="1"/>
  <c r="A22" i="2"/>
  <c r="A23" i="2"/>
  <c r="A20" i="2"/>
  <c r="B15" i="2"/>
  <c r="C22" i="2" l="1"/>
  <c r="B16" i="2"/>
  <c r="C23" i="2"/>
  <c r="C20" i="2"/>
  <c r="C21" i="2"/>
  <c r="D23" i="2" l="1"/>
  <c r="D20" i="2"/>
  <c r="D21" i="2"/>
  <c r="D22" i="2"/>
</calcChain>
</file>

<file path=xl/sharedStrings.xml><?xml version="1.0" encoding="utf-8"?>
<sst xmlns="http://schemas.openxmlformats.org/spreadsheetml/2006/main" count="68" uniqueCount="63">
  <si>
    <t>Dateneingabe:</t>
  </si>
  <si>
    <t>Erläuterungen:</t>
  </si>
  <si>
    <t>Buchpublikationsgebühr</t>
  </si>
  <si>
    <t>transcript Verlag</t>
  </si>
  <si>
    <t>Kostenzuschuss Autor_in</t>
  </si>
  <si>
    <t>Beteiligung von FID o.ä. in %</t>
  </si>
  <si>
    <t>FID o.ä. beteiligt sich an der Finanzierung des OA-Kostenzuschusses</t>
  </si>
  <si>
    <t>s.o.</t>
  </si>
  <si>
    <t xml:space="preserve">OA-Kostenzuschuss </t>
  </si>
  <si>
    <t>Rest zur Finanzierung der Buchpublikationsgebühr</t>
  </si>
  <si>
    <t>OA-Kosten für FID</t>
  </si>
  <si>
    <t>Titelvolumen</t>
  </si>
  <si>
    <t>Excel-Tool zum Kalkulieren der Parameter und Konditionen des Modells "transcript OPEN Library Politikwissenschaften"</t>
  </si>
  <si>
    <t>durchschnittlicher Druckkostenzuschuss (transcript Kalkulation)</t>
  </si>
  <si>
    <t>am Konsortium teilnehmende Universitätsbibliotheken, Vollsponsoren</t>
  </si>
  <si>
    <t>Summe OA-Kosten für FID</t>
  </si>
  <si>
    <t>Summe OA-Kosten</t>
  </si>
  <si>
    <t>am Konsortium teilnehmende Fachhochschulbibliotheken o.ä., Sponsoring Light</t>
  </si>
  <si>
    <t xml:space="preserve">Berechnung je Titel: </t>
  </si>
  <si>
    <t>Abkürzungen:</t>
  </si>
  <si>
    <t>FID: Fachinformationsdienst</t>
  </si>
  <si>
    <t>OA: Open Access</t>
  </si>
  <si>
    <t>Beträge ohne Umsatzsteuer</t>
  </si>
  <si>
    <t>Rechnung für ein Buch Typ "Academy" (300 Seiten); 39,90 EUR Verkaufspreis inkl. USt</t>
  </si>
  <si>
    <t>Data input:</t>
  </si>
  <si>
    <t>Description:</t>
  </si>
  <si>
    <t>Book processing charge</t>
  </si>
  <si>
    <t>SIS: Specialised Information Service</t>
  </si>
  <si>
    <t>Contribution from a SIS or the like in %</t>
  </si>
  <si>
    <t>SIS engages in the funding of the OA cost subsidy</t>
  </si>
  <si>
    <t xml:space="preserve">Calculation per title: </t>
  </si>
  <si>
    <t>see above</t>
  </si>
  <si>
    <t>OA cost subsidy</t>
  </si>
  <si>
    <t>remainder of the BPC to be funded</t>
  </si>
  <si>
    <t>OA costs for SIS or the like</t>
  </si>
  <si>
    <t>Total OA costs for SIS or the like</t>
  </si>
  <si>
    <t>Total OA costs</t>
  </si>
  <si>
    <t>libraries from, e.g., universities of applied sciences that participate in the sponsoring consortium, Sponsoring Light</t>
  </si>
  <si>
    <t>Number of participating full sponsors</t>
  </si>
  <si>
    <t>Number of participating half sponsors</t>
  </si>
  <si>
    <t>OA costs for full sponsor</t>
  </si>
  <si>
    <t>OA costs for half sponsor</t>
  </si>
  <si>
    <t>per full sponsor</t>
  </si>
  <si>
    <t>per half sponsor</t>
  </si>
  <si>
    <t>Anzahl der teilnehmenden Voll-Sponsoren</t>
  </si>
  <si>
    <t>Anzahl der teilnehmenden Halb-Sponsoren</t>
  </si>
  <si>
    <t>OA-Kosten je Voll-Sponsor</t>
  </si>
  <si>
    <t>OA-Kosten je Halb-Sponsor</t>
  </si>
  <si>
    <t>pro Voll-Sponsor</t>
  </si>
  <si>
    <t>pro Halb-Sponsor</t>
  </si>
  <si>
    <t>All amounts excluding VAT (except the price for printed book)</t>
  </si>
  <si>
    <t>Cost subsidy from author</t>
  </si>
  <si>
    <t>university libraries that participate in the sponsoring consortium, full sponsors</t>
  </si>
  <si>
    <t>Number of titles</t>
  </si>
  <si>
    <t>Abbreviations:</t>
  </si>
  <si>
    <t>remainder of the OA cost subsidy distributed pro rata to the full sponsors</t>
  </si>
  <si>
    <t>remainder of the OA cost subsidy distributed pro rata to the half sponsors</t>
  </si>
  <si>
    <t>Rest des OA-Kostenzuschuss auf die teilnehmenden Vollsponsoren umgelegt</t>
  </si>
  <si>
    <t>Rest des OA-Kostenzuschuss auf die teilnehmenden Halb-Sponsoren umgelegt</t>
  </si>
  <si>
    <t>Calculation for a book of type "Academy" (300 pages); EUR 39,90 price for printed book</t>
  </si>
  <si>
    <r>
      <t xml:space="preserve">Excel-tool for calculating the parameters and price conditions of the </t>
    </r>
    <r>
      <rPr>
        <b/>
        <i/>
        <sz val="14"/>
        <color theme="1"/>
        <rFont val="Calibri"/>
        <family val="2"/>
        <scheme val="minor"/>
      </rPr>
      <t xml:space="preserve">transcript </t>
    </r>
    <r>
      <rPr>
        <b/>
        <sz val="14"/>
        <color theme="1"/>
        <rFont val="Calibri"/>
        <family val="2"/>
        <scheme val="minor"/>
      </rPr>
      <t>OPEN Library Political Science model</t>
    </r>
  </si>
  <si>
    <r>
      <rPr>
        <i/>
        <sz val="11"/>
        <color theme="1"/>
        <rFont val="Calibri"/>
        <family val="2"/>
        <scheme val="minor"/>
      </rPr>
      <t xml:space="preserve">transcript </t>
    </r>
    <r>
      <rPr>
        <sz val="11"/>
        <color theme="1"/>
        <rFont val="Calibri"/>
        <family val="2"/>
        <scheme val="minor"/>
      </rPr>
      <t>publishing house</t>
    </r>
  </si>
  <si>
    <r>
      <t>average print cost subsidy (</t>
    </r>
    <r>
      <rPr>
        <i/>
        <sz val="11"/>
        <color theme="1"/>
        <rFont val="Calibri"/>
        <family val="2"/>
        <scheme val="minor"/>
      </rPr>
      <t>transcript</t>
    </r>
    <r>
      <rPr>
        <sz val="11"/>
        <color theme="1"/>
        <rFont val="Calibri"/>
        <family val="2"/>
        <scheme val="minor"/>
      </rPr>
      <t xml:space="preserve"> calculation)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</si>
</sst>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\ &quot;€&quot;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-0.14999847407452621"/>
        <bgColor theme="0" tint="-0.14999847407452621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/>
    <xf numFmtId="0" fontId="0" fillId="0" borderId="2" xfId="0" applyBorder="1"/>
    <xf numFmtId="0" fontId="4" fillId="0" borderId="4" xfId="0" applyFont="1" applyBorder="1"/>
    <xf numFmtId="164" fontId="0" fillId="2" borderId="5" xfId="0" applyNumberFormat="1" applyFill="1" applyBorder="1"/>
    <xf numFmtId="165" fontId="0" fillId="0" borderId="4" xfId="0" applyNumberFormat="1" applyBorder="1"/>
    <xf numFmtId="9" fontId="0" fillId="2" borderId="5" xfId="0" applyNumberFormat="1" applyFill="1" applyBorder="1"/>
    <xf numFmtId="0" fontId="0" fillId="0" borderId="4" xfId="0" applyBorder="1"/>
    <xf numFmtId="3" fontId="0" fillId="2" borderId="5" xfId="0" applyNumberFormat="1" applyFill="1" applyBorder="1"/>
    <xf numFmtId="3" fontId="0" fillId="2" borderId="8" xfId="0" applyNumberFormat="1" applyFill="1" applyBorder="1"/>
    <xf numFmtId="165" fontId="0" fillId="0" borderId="0" xfId="0" applyNumberFormat="1"/>
    <xf numFmtId="165" fontId="0" fillId="0" borderId="2" xfId="0" applyNumberFormat="1" applyBorder="1"/>
    <xf numFmtId="164" fontId="0" fillId="3" borderId="5" xfId="0" applyNumberFormat="1" applyFill="1" applyBorder="1"/>
    <xf numFmtId="0" fontId="4" fillId="0" borderId="0" xfId="0" applyFont="1"/>
    <xf numFmtId="164" fontId="0" fillId="3" borderId="4" xfId="0" applyNumberFormat="1" applyFill="1" applyBorder="1"/>
    <xf numFmtId="0" fontId="0" fillId="2" borderId="5" xfId="0" applyFill="1" applyBorder="1"/>
    <xf numFmtId="164" fontId="0" fillId="3" borderId="6" xfId="0" applyNumberFormat="1" applyFill="1" applyBorder="1"/>
    <xf numFmtId="165" fontId="4" fillId="0" borderId="0" xfId="0" applyNumberFormat="1" applyFont="1"/>
    <xf numFmtId="164" fontId="0" fillId="0" borderId="0" xfId="0" applyNumberFormat="1"/>
    <xf numFmtId="0" fontId="4" fillId="0" borderId="0" xfId="0" applyFont="1" applyAlignment="1">
      <alignment wrapText="1"/>
    </xf>
    <xf numFmtId="165" fontId="5" fillId="0" borderId="0" xfId="0" applyNumberFormat="1" applyFont="1"/>
    <xf numFmtId="165" fontId="0" fillId="0" borderId="0" xfId="0" applyNumberFormat="1" applyAlignment="1">
      <alignment wrapText="1"/>
    </xf>
    <xf numFmtId="0" fontId="6" fillId="0" borderId="0" xfId="0" applyFont="1"/>
    <xf numFmtId="0" fontId="4" fillId="0" borderId="7" xfId="0" applyFont="1" applyBorder="1"/>
    <xf numFmtId="0" fontId="4" fillId="0" borderId="5" xfId="0" applyFont="1" applyBorder="1"/>
    <xf numFmtId="0" fontId="4" fillId="0" borderId="6" xfId="0" applyFont="1" applyBorder="1"/>
    <xf numFmtId="164" fontId="0" fillId="3" borderId="7" xfId="0" applyNumberFormat="1" applyFill="1" applyBorder="1"/>
    <xf numFmtId="0" fontId="0" fillId="2" borderId="8" xfId="0" applyFill="1" applyBorder="1"/>
    <xf numFmtId="164" fontId="0" fillId="3" borderId="8" xfId="0" applyNumberFormat="1" applyFill="1" applyBorder="1"/>
    <xf numFmtId="164" fontId="0" fillId="3" borderId="9" xfId="0" applyNumberFormat="1" applyFill="1" applyBorder="1"/>
    <xf numFmtId="165" fontId="4" fillId="0" borderId="4" xfId="0" applyNumberFormat="1" applyFont="1" applyBorder="1"/>
    <xf numFmtId="164" fontId="4" fillId="3" borderId="5" xfId="0" applyNumberFormat="1" applyFont="1" applyFill="1" applyBorder="1"/>
    <xf numFmtId="165" fontId="4" fillId="0" borderId="7" xfId="0" applyNumberFormat="1" applyFont="1" applyBorder="1"/>
    <xf numFmtId="164" fontId="4" fillId="3" borderId="8" xfId="0" applyNumberFormat="1" applyFont="1" applyFill="1" applyBorder="1"/>
    <xf numFmtId="0" fontId="4" fillId="0" borderId="0" xfId="0" applyFont="1" applyFill="1" applyBorder="1"/>
    <xf numFmtId="165" fontId="3" fillId="0" borderId="4" xfId="0" applyNumberFormat="1" applyFont="1" applyBorder="1"/>
    <xf numFmtId="0" fontId="4" fillId="0" borderId="12" xfId="0" applyFont="1" applyBorder="1"/>
    <xf numFmtId="0" fontId="4" fillId="0" borderId="10" xfId="0" applyFont="1" applyBorder="1"/>
    <xf numFmtId="0" fontId="4" fillId="0" borderId="13" xfId="0" applyFont="1" applyBorder="1"/>
    <xf numFmtId="0" fontId="0" fillId="0" borderId="11" xfId="0" applyBorder="1"/>
    <xf numFmtId="0" fontId="4" fillId="0" borderId="2" xfId="0" applyFont="1" applyBorder="1"/>
    <xf numFmtId="0" fontId="4" fillId="0" borderId="3" xfId="0" applyFont="1" applyBorder="1"/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6" xfId="0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13" xfId="0" applyBorder="1"/>
    <xf numFmtId="0" fontId="0" fillId="0" borderId="5" xfId="0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abSelected="1" workbookViewId="0">
      <selection activeCell="C31" sqref="C31"/>
    </sheetView>
  </sheetViews>
  <sheetFormatPr baseColWidth="10" defaultRowHeight="14.4" x14ac:dyDescent="0.3"/>
  <cols>
    <col min="1" max="1" width="33.109375" customWidth="1"/>
    <col min="2" max="2" width="14.21875" bestFit="1" customWidth="1"/>
    <col min="3" max="3" width="32" style="3" customWidth="1"/>
    <col min="4" max="4" width="61.21875" customWidth="1"/>
    <col min="5" max="5" width="24.44140625" bestFit="1" customWidth="1"/>
    <col min="6" max="6" width="79.6640625" customWidth="1"/>
  </cols>
  <sheetData>
    <row r="1" spans="1:7" ht="18" x14ac:dyDescent="0.35">
      <c r="A1" s="25" t="s">
        <v>60</v>
      </c>
    </row>
    <row r="2" spans="1:7" x14ac:dyDescent="0.3">
      <c r="A2" s="1" t="s">
        <v>59</v>
      </c>
      <c r="C2" s="2"/>
    </row>
    <row r="3" spans="1:7" ht="15" thickBot="1" x14ac:dyDescent="0.35">
      <c r="A3" s="1"/>
    </row>
    <row r="4" spans="1:7" x14ac:dyDescent="0.3">
      <c r="A4" s="4" t="s">
        <v>24</v>
      </c>
      <c r="B4" s="5"/>
      <c r="C4" s="45" t="s">
        <v>25</v>
      </c>
      <c r="D4" s="46"/>
      <c r="G4" s="3"/>
    </row>
    <row r="5" spans="1:7" x14ac:dyDescent="0.3">
      <c r="A5" s="6" t="s">
        <v>26</v>
      </c>
      <c r="B5" s="7">
        <v>7100</v>
      </c>
      <c r="C5" s="52" t="s">
        <v>61</v>
      </c>
      <c r="D5" s="49"/>
      <c r="G5" s="3"/>
    </row>
    <row r="6" spans="1:7" ht="14.25" customHeight="1" x14ac:dyDescent="0.3">
      <c r="A6" s="33" t="s">
        <v>51</v>
      </c>
      <c r="B6" s="7">
        <v>2500</v>
      </c>
      <c r="C6" s="52" t="s">
        <v>62</v>
      </c>
      <c r="D6" s="49"/>
      <c r="G6" s="3"/>
    </row>
    <row r="7" spans="1:7" ht="14.25" customHeight="1" x14ac:dyDescent="0.3">
      <c r="A7" s="33" t="s">
        <v>28</v>
      </c>
      <c r="B7" s="9">
        <v>0.5</v>
      </c>
      <c r="C7" s="47" t="s">
        <v>29</v>
      </c>
      <c r="D7" s="49"/>
      <c r="G7" s="3"/>
    </row>
    <row r="8" spans="1:7" x14ac:dyDescent="0.3">
      <c r="A8" s="6" t="s">
        <v>38</v>
      </c>
      <c r="B8" s="11">
        <v>44</v>
      </c>
      <c r="C8" s="47" t="s">
        <v>52</v>
      </c>
      <c r="D8" s="49"/>
      <c r="G8" s="3"/>
    </row>
    <row r="9" spans="1:7" ht="15" thickBot="1" x14ac:dyDescent="0.35">
      <c r="A9" s="26" t="s">
        <v>39</v>
      </c>
      <c r="B9" s="12">
        <v>2</v>
      </c>
      <c r="C9" s="50" t="s">
        <v>37</v>
      </c>
      <c r="D9" s="51"/>
      <c r="G9" s="3"/>
    </row>
    <row r="10" spans="1:7" ht="15" thickBot="1" x14ac:dyDescent="0.35">
      <c r="B10" s="13"/>
      <c r="G10" s="3"/>
    </row>
    <row r="11" spans="1:7" x14ac:dyDescent="0.3">
      <c r="A11" s="4" t="s">
        <v>30</v>
      </c>
      <c r="B11" s="14"/>
      <c r="C11" s="45" t="s">
        <v>25</v>
      </c>
      <c r="D11" s="46"/>
      <c r="G11" s="3"/>
    </row>
    <row r="12" spans="1:7" x14ac:dyDescent="0.3">
      <c r="A12" s="38" t="s">
        <v>51</v>
      </c>
      <c r="B12" s="15">
        <f>B6</f>
        <v>2500</v>
      </c>
      <c r="C12" s="47" t="s">
        <v>31</v>
      </c>
      <c r="D12" s="48"/>
      <c r="G12" s="3"/>
    </row>
    <row r="13" spans="1:7" x14ac:dyDescent="0.3">
      <c r="A13" s="6" t="s">
        <v>32</v>
      </c>
      <c r="B13" s="15">
        <f>B5-B6</f>
        <v>4600</v>
      </c>
      <c r="C13" s="47" t="s">
        <v>33</v>
      </c>
      <c r="D13" s="49"/>
    </row>
    <row r="14" spans="1:7" x14ac:dyDescent="0.3">
      <c r="A14" s="6" t="s">
        <v>34</v>
      </c>
      <c r="B14" s="15">
        <f>B13*B7</f>
        <v>2300</v>
      </c>
      <c r="C14" s="47"/>
      <c r="D14" s="49"/>
    </row>
    <row r="15" spans="1:7" x14ac:dyDescent="0.3">
      <c r="A15" s="33" t="s">
        <v>40</v>
      </c>
      <c r="B15" s="34">
        <f>(B13-B14)/(B8+B9/2)</f>
        <v>51.111111111111114</v>
      </c>
      <c r="C15" s="47" t="s">
        <v>55</v>
      </c>
      <c r="D15" s="49"/>
    </row>
    <row r="16" spans="1:7" ht="15" thickBot="1" x14ac:dyDescent="0.35">
      <c r="A16" s="35" t="s">
        <v>41</v>
      </c>
      <c r="B16" s="36">
        <f>B15/2</f>
        <v>25.555555555555557</v>
      </c>
      <c r="C16" s="50" t="s">
        <v>56</v>
      </c>
      <c r="D16" s="51"/>
    </row>
    <row r="17" spans="1:6" ht="15" thickBot="1" x14ac:dyDescent="0.35">
      <c r="C17"/>
    </row>
    <row r="18" spans="1:6" x14ac:dyDescent="0.3">
      <c r="A18" s="39" t="s">
        <v>35</v>
      </c>
      <c r="B18" s="41" t="s">
        <v>53</v>
      </c>
      <c r="C18" s="43" t="s">
        <v>36</v>
      </c>
      <c r="D18" s="44"/>
    </row>
    <row r="19" spans="1:6" x14ac:dyDescent="0.3">
      <c r="A19" s="40"/>
      <c r="B19" s="42"/>
      <c r="C19" s="27" t="s">
        <v>42</v>
      </c>
      <c r="D19" s="28" t="s">
        <v>43</v>
      </c>
    </row>
    <row r="20" spans="1:6" x14ac:dyDescent="0.3">
      <c r="A20" s="17">
        <f>$B$14*B20</f>
        <v>46000</v>
      </c>
      <c r="B20" s="18">
        <v>20</v>
      </c>
      <c r="C20" s="15">
        <f>$B$15*B20</f>
        <v>1022.2222222222223</v>
      </c>
      <c r="D20" s="19">
        <f>$B$16*B20</f>
        <v>511.11111111111114</v>
      </c>
    </row>
    <row r="21" spans="1:6" x14ac:dyDescent="0.3">
      <c r="A21" s="17">
        <f t="shared" ref="A21:A23" si="0">$B$14*B21</f>
        <v>69000</v>
      </c>
      <c r="B21" s="18">
        <v>30</v>
      </c>
      <c r="C21" s="15">
        <f t="shared" ref="C21:C23" si="1">$B$15*B21</f>
        <v>1533.3333333333335</v>
      </c>
      <c r="D21" s="19">
        <f t="shared" ref="D21:D23" si="2">$B$16*B21</f>
        <v>766.66666666666674</v>
      </c>
    </row>
    <row r="22" spans="1:6" x14ac:dyDescent="0.3">
      <c r="A22" s="17">
        <f t="shared" si="0"/>
        <v>115000</v>
      </c>
      <c r="B22" s="18">
        <v>50</v>
      </c>
      <c r="C22" s="15">
        <f t="shared" si="1"/>
        <v>2555.5555555555557</v>
      </c>
      <c r="D22" s="19">
        <f t="shared" si="2"/>
        <v>1277.7777777777778</v>
      </c>
    </row>
    <row r="23" spans="1:6" ht="15" thickBot="1" x14ac:dyDescent="0.35">
      <c r="A23" s="29">
        <f t="shared" si="0"/>
        <v>230000</v>
      </c>
      <c r="B23" s="30">
        <v>100</v>
      </c>
      <c r="C23" s="31">
        <f t="shared" si="1"/>
        <v>5111.1111111111113</v>
      </c>
      <c r="D23" s="32">
        <f t="shared" si="2"/>
        <v>2555.5555555555557</v>
      </c>
    </row>
    <row r="24" spans="1:6" x14ac:dyDescent="0.3">
      <c r="A24" s="16" t="s">
        <v>50</v>
      </c>
    </row>
    <row r="25" spans="1:6" ht="24.6" customHeight="1" x14ac:dyDescent="0.3">
      <c r="A25" s="16" t="s">
        <v>54</v>
      </c>
    </row>
    <row r="26" spans="1:6" x14ac:dyDescent="0.3">
      <c r="A26" s="16" t="s">
        <v>27</v>
      </c>
    </row>
    <row r="27" spans="1:6" x14ac:dyDescent="0.3">
      <c r="A27" s="37" t="s">
        <v>21</v>
      </c>
    </row>
    <row r="28" spans="1:6" x14ac:dyDescent="0.3">
      <c r="A28" s="37"/>
      <c r="C28"/>
    </row>
    <row r="29" spans="1:6" x14ac:dyDescent="0.3">
      <c r="B29" s="13"/>
      <c r="C29" s="16"/>
    </row>
    <row r="30" spans="1:6" x14ac:dyDescent="0.3">
      <c r="A30" s="20"/>
      <c r="B30" s="13"/>
      <c r="C30"/>
    </row>
    <row r="31" spans="1:6" x14ac:dyDescent="0.3">
      <c r="F31" s="21"/>
    </row>
    <row r="32" spans="1:6" x14ac:dyDescent="0.3">
      <c r="A32" s="16"/>
    </row>
    <row r="33" spans="3:6" x14ac:dyDescent="0.3">
      <c r="E33" s="16"/>
    </row>
    <row r="34" spans="3:6" x14ac:dyDescent="0.3">
      <c r="F34" s="22"/>
    </row>
    <row r="37" spans="3:6" x14ac:dyDescent="0.3">
      <c r="E37" s="13"/>
    </row>
    <row r="38" spans="3:6" x14ac:dyDescent="0.3">
      <c r="E38" s="23"/>
    </row>
    <row r="39" spans="3:6" x14ac:dyDescent="0.3">
      <c r="E39" s="13"/>
    </row>
    <row r="42" spans="3:6" x14ac:dyDescent="0.3">
      <c r="E42" s="16"/>
    </row>
    <row r="43" spans="3:6" x14ac:dyDescent="0.3">
      <c r="C43" s="24"/>
      <c r="E43" s="16"/>
    </row>
  </sheetData>
  <mergeCells count="15">
    <mergeCell ref="C9:D9"/>
    <mergeCell ref="C4:D4"/>
    <mergeCell ref="C5:D5"/>
    <mergeCell ref="C6:D6"/>
    <mergeCell ref="C7:D7"/>
    <mergeCell ref="C8:D8"/>
    <mergeCell ref="A18:A19"/>
    <mergeCell ref="B18:B19"/>
    <mergeCell ref="C18:D18"/>
    <mergeCell ref="C11:D11"/>
    <mergeCell ref="C12:D12"/>
    <mergeCell ref="C13:D13"/>
    <mergeCell ref="C14:D14"/>
    <mergeCell ref="C15:D15"/>
    <mergeCell ref="C16:D16"/>
  </mergeCells>
  <printOptions gridLinesSet="0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workbookViewId="0">
      <selection activeCell="F16" sqref="F16"/>
    </sheetView>
  </sheetViews>
  <sheetFormatPr baseColWidth="10" defaultRowHeight="14.4" x14ac:dyDescent="0.3"/>
  <cols>
    <col min="1" max="1" width="38.109375" customWidth="1"/>
    <col min="2" max="2" width="12.88671875" customWidth="1"/>
    <col min="3" max="3" width="32" style="3" customWidth="1"/>
    <col min="4" max="4" width="34" customWidth="1"/>
    <col min="5" max="5" width="24.44140625" bestFit="1" customWidth="1"/>
    <col min="6" max="6" width="79.6640625" customWidth="1"/>
  </cols>
  <sheetData>
    <row r="1" spans="1:7" ht="18" x14ac:dyDescent="0.35">
      <c r="A1" s="25" t="s">
        <v>12</v>
      </c>
    </row>
    <row r="2" spans="1:7" x14ac:dyDescent="0.3">
      <c r="A2" s="1" t="s">
        <v>23</v>
      </c>
      <c r="C2" s="2"/>
    </row>
    <row r="3" spans="1:7" ht="15" thickBot="1" x14ac:dyDescent="0.35">
      <c r="A3" s="1"/>
    </row>
    <row r="4" spans="1:7" x14ac:dyDescent="0.3">
      <c r="A4" s="4" t="s">
        <v>0</v>
      </c>
      <c r="B4" s="5"/>
      <c r="C4" s="45" t="s">
        <v>1</v>
      </c>
      <c r="D4" s="46"/>
      <c r="G4" s="3"/>
    </row>
    <row r="5" spans="1:7" x14ac:dyDescent="0.3">
      <c r="A5" s="6" t="s">
        <v>2</v>
      </c>
      <c r="B5" s="7">
        <v>7100</v>
      </c>
      <c r="C5" s="47" t="s">
        <v>3</v>
      </c>
      <c r="D5" s="49"/>
      <c r="G5" s="3"/>
    </row>
    <row r="6" spans="1:7" ht="14.25" customHeight="1" x14ac:dyDescent="0.3">
      <c r="A6" s="8" t="s">
        <v>4</v>
      </c>
      <c r="B6" s="7">
        <v>2500</v>
      </c>
      <c r="C6" s="47" t="s">
        <v>13</v>
      </c>
      <c r="D6" s="49"/>
      <c r="G6" s="3"/>
    </row>
    <row r="7" spans="1:7" ht="14.25" customHeight="1" x14ac:dyDescent="0.3">
      <c r="A7" s="8" t="s">
        <v>5</v>
      </c>
      <c r="B7" s="9">
        <v>0.5</v>
      </c>
      <c r="C7" s="47" t="s">
        <v>6</v>
      </c>
      <c r="D7" s="49"/>
      <c r="G7" s="3"/>
    </row>
    <row r="8" spans="1:7" x14ac:dyDescent="0.3">
      <c r="A8" s="6" t="s">
        <v>44</v>
      </c>
      <c r="B8" s="11">
        <v>44</v>
      </c>
      <c r="C8" s="47" t="s">
        <v>14</v>
      </c>
      <c r="D8" s="49"/>
      <c r="G8" s="3"/>
    </row>
    <row r="9" spans="1:7" ht="15" thickBot="1" x14ac:dyDescent="0.35">
      <c r="A9" s="26" t="s">
        <v>45</v>
      </c>
      <c r="B9" s="12">
        <v>2</v>
      </c>
      <c r="C9" s="50" t="s">
        <v>17</v>
      </c>
      <c r="D9" s="51"/>
      <c r="G9" s="3"/>
    </row>
    <row r="10" spans="1:7" ht="15" thickBot="1" x14ac:dyDescent="0.35">
      <c r="B10" s="13"/>
      <c r="G10" s="3"/>
    </row>
    <row r="11" spans="1:7" x14ac:dyDescent="0.3">
      <c r="A11" s="4" t="s">
        <v>18</v>
      </c>
      <c r="B11" s="14"/>
      <c r="C11" s="45" t="s">
        <v>1</v>
      </c>
      <c r="D11" s="46"/>
      <c r="G11" s="3"/>
    </row>
    <row r="12" spans="1:7" x14ac:dyDescent="0.3">
      <c r="A12" s="8" t="s">
        <v>4</v>
      </c>
      <c r="B12" s="15">
        <f>B6</f>
        <v>2500</v>
      </c>
      <c r="C12" s="54" t="s">
        <v>7</v>
      </c>
      <c r="D12" s="48"/>
      <c r="G12" s="3"/>
    </row>
    <row r="13" spans="1:7" x14ac:dyDescent="0.3">
      <c r="A13" s="10" t="s">
        <v>8</v>
      </c>
      <c r="B13" s="15">
        <f>B5-B6</f>
        <v>4600</v>
      </c>
      <c r="C13" s="47" t="s">
        <v>9</v>
      </c>
      <c r="D13" s="49"/>
    </row>
    <row r="14" spans="1:7" x14ac:dyDescent="0.3">
      <c r="A14" s="6" t="s">
        <v>10</v>
      </c>
      <c r="B14" s="15">
        <f>B13*B7</f>
        <v>2300</v>
      </c>
      <c r="C14" s="47"/>
      <c r="D14" s="49"/>
    </row>
    <row r="15" spans="1:7" x14ac:dyDescent="0.3">
      <c r="A15" s="33" t="s">
        <v>46</v>
      </c>
      <c r="B15" s="34">
        <f>(B13-B14)/(B8+B9/2)</f>
        <v>51.111111111111114</v>
      </c>
      <c r="C15" s="47" t="s">
        <v>57</v>
      </c>
      <c r="D15" s="49"/>
    </row>
    <row r="16" spans="1:7" ht="15" thickBot="1" x14ac:dyDescent="0.35">
      <c r="A16" s="35" t="s">
        <v>47</v>
      </c>
      <c r="B16" s="36">
        <f>B15/2</f>
        <v>25.555555555555557</v>
      </c>
      <c r="C16" s="50" t="s">
        <v>58</v>
      </c>
      <c r="D16" s="51"/>
    </row>
    <row r="17" spans="1:6" ht="15" thickBot="1" x14ac:dyDescent="0.35">
      <c r="C17"/>
    </row>
    <row r="18" spans="1:6" x14ac:dyDescent="0.3">
      <c r="A18" s="39" t="s">
        <v>15</v>
      </c>
      <c r="B18" s="53" t="s">
        <v>11</v>
      </c>
      <c r="C18" s="43" t="s">
        <v>16</v>
      </c>
      <c r="D18" s="44"/>
    </row>
    <row r="19" spans="1:6" x14ac:dyDescent="0.3">
      <c r="A19" s="40"/>
      <c r="B19" s="42"/>
      <c r="C19" s="27" t="s">
        <v>48</v>
      </c>
      <c r="D19" s="28" t="s">
        <v>49</v>
      </c>
    </row>
    <row r="20" spans="1:6" x14ac:dyDescent="0.3">
      <c r="A20" s="17">
        <f>$B$14*B20</f>
        <v>46000</v>
      </c>
      <c r="B20" s="18">
        <v>20</v>
      </c>
      <c r="C20" s="15">
        <f>$B$15*B20</f>
        <v>1022.2222222222223</v>
      </c>
      <c r="D20" s="19">
        <f>$B$16*B20</f>
        <v>511.11111111111114</v>
      </c>
    </row>
    <row r="21" spans="1:6" x14ac:dyDescent="0.3">
      <c r="A21" s="17">
        <f t="shared" ref="A21:A23" si="0">$B$14*B21</f>
        <v>69000</v>
      </c>
      <c r="B21" s="18">
        <v>30</v>
      </c>
      <c r="C21" s="15">
        <f t="shared" ref="C21:C23" si="1">$B$15*B21</f>
        <v>1533.3333333333335</v>
      </c>
      <c r="D21" s="19">
        <f t="shared" ref="D21:D23" si="2">$B$16*B21</f>
        <v>766.66666666666674</v>
      </c>
    </row>
    <row r="22" spans="1:6" x14ac:dyDescent="0.3">
      <c r="A22" s="17">
        <f t="shared" si="0"/>
        <v>115000</v>
      </c>
      <c r="B22" s="18">
        <v>50</v>
      </c>
      <c r="C22" s="15">
        <f t="shared" si="1"/>
        <v>2555.5555555555557</v>
      </c>
      <c r="D22" s="19">
        <f t="shared" si="2"/>
        <v>1277.7777777777778</v>
      </c>
    </row>
    <row r="23" spans="1:6" ht="15" thickBot="1" x14ac:dyDescent="0.35">
      <c r="A23" s="29">
        <f t="shared" si="0"/>
        <v>230000</v>
      </c>
      <c r="B23" s="30">
        <v>100</v>
      </c>
      <c r="C23" s="31">
        <f t="shared" si="1"/>
        <v>5111.1111111111113</v>
      </c>
      <c r="D23" s="32">
        <f t="shared" si="2"/>
        <v>2555.5555555555557</v>
      </c>
    </row>
    <row r="24" spans="1:6" x14ac:dyDescent="0.3">
      <c r="A24" s="16" t="s">
        <v>22</v>
      </c>
    </row>
    <row r="25" spans="1:6" ht="24.6" customHeight="1" x14ac:dyDescent="0.3">
      <c r="A25" s="16" t="s">
        <v>19</v>
      </c>
    </row>
    <row r="26" spans="1:6" x14ac:dyDescent="0.3">
      <c r="A26" s="16" t="s">
        <v>20</v>
      </c>
    </row>
    <row r="27" spans="1:6" x14ac:dyDescent="0.3">
      <c r="A27" s="37" t="s">
        <v>21</v>
      </c>
    </row>
    <row r="28" spans="1:6" x14ac:dyDescent="0.3">
      <c r="A28" s="37"/>
      <c r="C28"/>
    </row>
    <row r="29" spans="1:6" x14ac:dyDescent="0.3">
      <c r="B29" s="13"/>
      <c r="C29" s="16"/>
    </row>
    <row r="30" spans="1:6" x14ac:dyDescent="0.3">
      <c r="A30" s="20"/>
      <c r="B30" s="13"/>
      <c r="C30"/>
    </row>
    <row r="31" spans="1:6" x14ac:dyDescent="0.3">
      <c r="F31" s="21"/>
    </row>
    <row r="32" spans="1:6" x14ac:dyDescent="0.3">
      <c r="A32" s="16"/>
    </row>
    <row r="33" spans="3:6" x14ac:dyDescent="0.3">
      <c r="E33" s="16"/>
    </row>
    <row r="34" spans="3:6" x14ac:dyDescent="0.3">
      <c r="F34" s="22"/>
    </row>
    <row r="37" spans="3:6" x14ac:dyDescent="0.3">
      <c r="E37" s="13"/>
    </row>
    <row r="38" spans="3:6" x14ac:dyDescent="0.3">
      <c r="E38" s="23"/>
    </row>
    <row r="39" spans="3:6" x14ac:dyDescent="0.3">
      <c r="E39" s="13"/>
    </row>
    <row r="42" spans="3:6" x14ac:dyDescent="0.3">
      <c r="E42" s="16"/>
    </row>
    <row r="43" spans="3:6" x14ac:dyDescent="0.3">
      <c r="C43" s="24"/>
      <c r="E43" s="16"/>
    </row>
  </sheetData>
  <mergeCells count="15">
    <mergeCell ref="C9:D9"/>
    <mergeCell ref="C11:D11"/>
    <mergeCell ref="C12:D12"/>
    <mergeCell ref="C13:D13"/>
    <mergeCell ref="C4:D4"/>
    <mergeCell ref="C5:D5"/>
    <mergeCell ref="C6:D6"/>
    <mergeCell ref="C7:D7"/>
    <mergeCell ref="C8:D8"/>
    <mergeCell ref="C14:D14"/>
    <mergeCell ref="C15:D15"/>
    <mergeCell ref="C16:D16"/>
    <mergeCell ref="A18:A19"/>
    <mergeCell ref="B18:B19"/>
    <mergeCell ref="C18:D18"/>
  </mergeCells>
  <printOptions gridLinesSet="0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English</vt:lpstr>
      <vt:lpstr>German</vt:lpstr>
      <vt:lpstr>English!Druckbereich</vt:lpstr>
      <vt:lpstr>German!Druckbereich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schoenfelder</dc:creator>
  <cp:lastModifiedBy>schoenfelder</cp:lastModifiedBy>
  <cp:lastPrinted>2019-04-16T12:39:16Z</cp:lastPrinted>
  <dcterms:created xsi:type="dcterms:W3CDTF">2019-04-16T11:33:50Z</dcterms:created>
  <dcterms:modified xsi:type="dcterms:W3CDTF">2019-07-30T12:43:07Z</dcterms:modified>
</cp:coreProperties>
</file>