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huy\Desktop\tigist data\"/>
    </mc:Choice>
  </mc:AlternateContent>
  <bookViews>
    <workbookView xWindow="0" yWindow="0" windowWidth="23040" windowHeight="9264" firstSheet="3" activeTab="7"/>
  </bookViews>
  <sheets>
    <sheet name="all parameters" sheetId="4" r:id="rId1"/>
    <sheet name="Total coliforms" sheetId="5" r:id="rId2"/>
    <sheet name="total plate count" sheetId="11" r:id="rId3"/>
    <sheet name="E-coli" sheetId="12" r:id="rId4"/>
    <sheet name="MBRT" sheetId="13" r:id="rId5"/>
    <sheet name="REST" sheetId="3" r:id="rId6"/>
    <sheet name=" ALCO  &amp; COB " sheetId="10" r:id="rId7"/>
    <sheet name="TITRABLE ACIDITY" sheetId="9" r:id="rId8"/>
    <sheet name="pH" sheetId="8" r:id="rId9"/>
    <sheet name="Theocyante" sheetId="6" r:id="rId10"/>
    <sheet name="calibrationC" sheetId="14" r:id="rId11"/>
  </sheets>
  <externalReferences>
    <externalReference r:id="rId1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2" i="9" l="1"/>
  <c r="E63" i="9"/>
  <c r="E64" i="9"/>
  <c r="E65" i="9"/>
  <c r="E66" i="9"/>
  <c r="E67" i="9"/>
  <c r="E68" i="9"/>
  <c r="E69" i="9"/>
  <c r="E70" i="9"/>
  <c r="E71" i="9"/>
  <c r="E72" i="9"/>
  <c r="E73" i="9"/>
  <c r="E74" i="9"/>
  <c r="E75" i="9"/>
  <c r="E76" i="9"/>
  <c r="E77" i="9"/>
  <c r="E78" i="9"/>
  <c r="E79" i="9"/>
  <c r="E80" i="9"/>
  <c r="E81" i="9"/>
  <c r="E2" i="9"/>
  <c r="E3" i="9"/>
  <c r="E4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47" i="4"/>
  <c r="E48" i="4"/>
  <c r="E49" i="4"/>
  <c r="E50" i="4"/>
  <c r="E51" i="4"/>
  <c r="E3" i="11" l="1"/>
  <c r="E24" i="4" l="1"/>
  <c r="E20" i="4"/>
  <c r="E14" i="4"/>
  <c r="E4" i="12" l="1"/>
  <c r="E11" i="12"/>
  <c r="K11" i="4"/>
  <c r="E4" i="4"/>
  <c r="F24" i="5" l="1"/>
  <c r="F20" i="5"/>
  <c r="F4" i="5"/>
  <c r="F67" i="5"/>
  <c r="F48" i="5"/>
  <c r="F49" i="5"/>
  <c r="F50" i="5"/>
  <c r="F51" i="5"/>
  <c r="F47" i="5"/>
  <c r="F22" i="5"/>
  <c r="G50" i="5" l="1"/>
  <c r="G48" i="5"/>
  <c r="F3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1" i="5"/>
  <c r="G20" i="5" s="1"/>
  <c r="F23" i="5"/>
  <c r="F25" i="5"/>
  <c r="F26" i="5"/>
  <c r="F27" i="5"/>
  <c r="F28" i="5"/>
  <c r="F29" i="5"/>
  <c r="F30" i="5"/>
  <c r="F31" i="5"/>
  <c r="F32" i="5"/>
  <c r="F33" i="5"/>
  <c r="F34" i="5"/>
  <c r="F35" i="5"/>
  <c r="F38" i="5"/>
  <c r="F39" i="5"/>
  <c r="F40" i="5"/>
  <c r="F41" i="5"/>
  <c r="F42" i="5"/>
  <c r="F43" i="5"/>
  <c r="F44" i="5"/>
  <c r="F45" i="5"/>
  <c r="F46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E78" i="11"/>
  <c r="E79" i="11"/>
  <c r="E70" i="11"/>
  <c r="E48" i="11"/>
  <c r="E49" i="11"/>
  <c r="E25" i="11"/>
  <c r="E26" i="11"/>
  <c r="E27" i="11"/>
  <c r="E22" i="11"/>
  <c r="E23" i="11"/>
  <c r="E24" i="11"/>
  <c r="H27" i="4"/>
  <c r="H22" i="4"/>
  <c r="E20" i="11"/>
  <c r="E4" i="11"/>
  <c r="E5" i="11"/>
  <c r="E6" i="11"/>
  <c r="E7" i="11"/>
  <c r="E8" i="11"/>
  <c r="E9" i="11"/>
  <c r="E10" i="11"/>
  <c r="E11" i="11"/>
  <c r="E12" i="11"/>
  <c r="E13" i="11"/>
  <c r="E14" i="11"/>
  <c r="E15" i="11"/>
  <c r="E2" i="11"/>
  <c r="F2" i="11" s="1"/>
  <c r="H14" i="4"/>
  <c r="H15" i="4"/>
  <c r="F2" i="5"/>
  <c r="H79" i="4"/>
  <c r="H78" i="4"/>
  <c r="H70" i="4"/>
  <c r="E67" i="4"/>
  <c r="H48" i="4"/>
  <c r="H49" i="4"/>
  <c r="H24" i="4"/>
  <c r="H20" i="4"/>
  <c r="K4" i="4"/>
  <c r="H12" i="4"/>
  <c r="H13" i="4"/>
  <c r="I12" i="4" l="1"/>
  <c r="I78" i="4"/>
  <c r="I14" i="4"/>
  <c r="F14" i="11"/>
  <c r="F12" i="11"/>
  <c r="F10" i="11"/>
  <c r="F8" i="11"/>
  <c r="F6" i="11"/>
  <c r="F24" i="11"/>
  <c r="F22" i="11"/>
  <c r="F26" i="11"/>
  <c r="I48" i="4"/>
  <c r="F78" i="11"/>
  <c r="G80" i="5"/>
  <c r="G78" i="5"/>
  <c r="G76" i="5"/>
  <c r="G74" i="5"/>
  <c r="G72" i="5"/>
  <c r="G70" i="5"/>
  <c r="G68" i="5"/>
  <c r="G46" i="5"/>
  <c r="G44" i="5"/>
  <c r="G42" i="5"/>
  <c r="G40" i="5"/>
  <c r="G38" i="5"/>
  <c r="G34" i="5"/>
  <c r="G32" i="5"/>
  <c r="G30" i="5"/>
  <c r="G28" i="5"/>
  <c r="G26" i="5"/>
  <c r="G4" i="5"/>
  <c r="G66" i="5"/>
  <c r="G64" i="5"/>
  <c r="G62" i="5"/>
  <c r="G60" i="5"/>
  <c r="G58" i="5"/>
  <c r="G56" i="5"/>
  <c r="G54" i="5"/>
  <c r="G52" i="5"/>
  <c r="G18" i="5"/>
  <c r="G16" i="5"/>
  <c r="G14" i="5"/>
  <c r="G12" i="5"/>
  <c r="G10" i="5"/>
  <c r="G8" i="5"/>
  <c r="G6" i="5"/>
  <c r="G2" i="5"/>
  <c r="G24" i="5"/>
  <c r="G22" i="5"/>
  <c r="F4" i="11"/>
  <c r="F48" i="11"/>
  <c r="K77" i="4"/>
  <c r="L76" i="4" s="1"/>
  <c r="K63" i="4"/>
  <c r="L62" i="4"/>
  <c r="K47" i="4"/>
  <c r="L46" i="4" s="1"/>
  <c r="K39" i="4"/>
  <c r="L38" i="4"/>
  <c r="K35" i="4"/>
  <c r="L34" i="4" s="1"/>
  <c r="K33" i="4"/>
  <c r="L32" i="4"/>
  <c r="K10" i="4"/>
  <c r="L10" i="4" s="1"/>
  <c r="K7" i="4"/>
  <c r="K6" i="4"/>
  <c r="K5" i="4"/>
  <c r="L4" i="4" s="1"/>
  <c r="K3" i="4"/>
  <c r="K2" i="4"/>
  <c r="L2" i="4" s="1"/>
  <c r="H81" i="4"/>
  <c r="H80" i="4"/>
  <c r="H77" i="4"/>
  <c r="H76" i="4"/>
  <c r="H75" i="4"/>
  <c r="H74" i="4"/>
  <c r="H73" i="4"/>
  <c r="H72" i="4"/>
  <c r="H71" i="4"/>
  <c r="I70" i="4" s="1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7" i="4"/>
  <c r="H46" i="4"/>
  <c r="H45" i="4"/>
  <c r="H44" i="4"/>
  <c r="H43" i="4"/>
  <c r="H42" i="4"/>
  <c r="H41" i="4"/>
  <c r="H40" i="4"/>
  <c r="H39" i="4"/>
  <c r="H38" i="4"/>
  <c r="H35" i="4"/>
  <c r="H34" i="4"/>
  <c r="H33" i="4"/>
  <c r="H32" i="4"/>
  <c r="H31" i="4"/>
  <c r="H30" i="4"/>
  <c r="H29" i="4"/>
  <c r="H28" i="4"/>
  <c r="H26" i="4"/>
  <c r="I26" i="4" s="1"/>
  <c r="H25" i="4"/>
  <c r="I24" i="4" s="1"/>
  <c r="H23" i="4"/>
  <c r="I22" i="4" s="1"/>
  <c r="H21" i="4"/>
  <c r="I20" i="4" s="1"/>
  <c r="H19" i="4"/>
  <c r="H18" i="4"/>
  <c r="H17" i="4"/>
  <c r="H16" i="4"/>
  <c r="H11" i="4"/>
  <c r="H10" i="4"/>
  <c r="H9" i="4"/>
  <c r="H8" i="4"/>
  <c r="H7" i="4"/>
  <c r="H6" i="4"/>
  <c r="H5" i="4"/>
  <c r="H4" i="4"/>
  <c r="H3" i="4"/>
  <c r="H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6" i="4"/>
  <c r="F66" i="4" s="1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46" i="4"/>
  <c r="E45" i="4"/>
  <c r="E44" i="4"/>
  <c r="E43" i="4"/>
  <c r="E42" i="4"/>
  <c r="E41" i="4"/>
  <c r="E40" i="4"/>
  <c r="E39" i="4"/>
  <c r="E38" i="4"/>
  <c r="E35" i="4"/>
  <c r="E34" i="4"/>
  <c r="E33" i="4"/>
  <c r="E32" i="4"/>
  <c r="E31" i="4"/>
  <c r="E30" i="4"/>
  <c r="E29" i="4"/>
  <c r="E28" i="4"/>
  <c r="E27" i="4"/>
  <c r="E26" i="4"/>
  <c r="E25" i="4"/>
  <c r="F24" i="4" s="1"/>
  <c r="E23" i="4"/>
  <c r="E22" i="4"/>
  <c r="E21" i="4"/>
  <c r="F20" i="4" s="1"/>
  <c r="E19" i="4"/>
  <c r="E18" i="4"/>
  <c r="E17" i="4"/>
  <c r="E16" i="4"/>
  <c r="E15" i="4"/>
  <c r="F14" i="4" s="1"/>
  <c r="E13" i="4"/>
  <c r="E12" i="4"/>
  <c r="E11" i="4"/>
  <c r="E10" i="4"/>
  <c r="E9" i="4"/>
  <c r="E8" i="4"/>
  <c r="E7" i="4"/>
  <c r="E6" i="4"/>
  <c r="E5" i="4"/>
  <c r="F4" i="4" s="1"/>
  <c r="E3" i="4"/>
  <c r="E2" i="4"/>
  <c r="I2" i="4" l="1"/>
  <c r="I4" i="4"/>
  <c r="I6" i="4"/>
  <c r="I8" i="4"/>
  <c r="I10" i="4"/>
  <c r="I18" i="4"/>
  <c r="I28" i="4"/>
  <c r="I30" i="4"/>
  <c r="I32" i="4"/>
  <c r="I34" i="4"/>
  <c r="I38" i="4"/>
  <c r="I40" i="4"/>
  <c r="I42" i="4"/>
  <c r="I44" i="4"/>
  <c r="I46" i="4"/>
  <c r="I50" i="4"/>
  <c r="I52" i="4"/>
  <c r="I54" i="4"/>
  <c r="I56" i="4"/>
  <c r="I58" i="4"/>
  <c r="I60" i="4"/>
  <c r="I64" i="4"/>
  <c r="I66" i="4"/>
  <c r="I68" i="4"/>
  <c r="F6" i="4"/>
  <c r="F8" i="4"/>
  <c r="F10" i="4"/>
  <c r="F22" i="4"/>
  <c r="F52" i="4"/>
  <c r="F54" i="4"/>
  <c r="F56" i="4"/>
  <c r="F58" i="4"/>
  <c r="F60" i="4"/>
  <c r="F64" i="4"/>
  <c r="L6" i="4"/>
  <c r="I72" i="4"/>
  <c r="I74" i="4"/>
  <c r="I76" i="4"/>
  <c r="I80" i="4"/>
  <c r="F2" i="4"/>
  <c r="F16" i="4"/>
  <c r="F18" i="4"/>
  <c r="F26" i="4"/>
  <c r="F28" i="4"/>
  <c r="F30" i="4"/>
  <c r="F32" i="4"/>
  <c r="F34" i="4"/>
  <c r="F38" i="4"/>
  <c r="F42" i="4"/>
  <c r="F44" i="4"/>
  <c r="F68" i="4"/>
  <c r="F70" i="4"/>
  <c r="F72" i="4"/>
  <c r="F74" i="4"/>
  <c r="F76" i="4"/>
  <c r="F78" i="4"/>
  <c r="F80" i="4"/>
  <c r="F40" i="4"/>
  <c r="F12" i="4"/>
  <c r="I16" i="4"/>
  <c r="I62" i="4"/>
  <c r="F62" i="4"/>
  <c r="G14" i="6"/>
  <c r="G64" i="6"/>
  <c r="G65" i="6"/>
  <c r="G66" i="6"/>
  <c r="G67" i="6"/>
  <c r="G68" i="6"/>
  <c r="G69" i="6"/>
  <c r="G70" i="6"/>
  <c r="G71" i="6"/>
  <c r="G72" i="6"/>
  <c r="G63" i="6"/>
  <c r="G54" i="6"/>
  <c r="G55" i="6"/>
  <c r="G56" i="6"/>
  <c r="G57" i="6"/>
  <c r="G58" i="6"/>
  <c r="G59" i="6"/>
  <c r="G60" i="6"/>
  <c r="G61" i="6"/>
  <c r="G62" i="6"/>
  <c r="G53" i="6"/>
  <c r="G44" i="6"/>
  <c r="G45" i="6"/>
  <c r="G46" i="6"/>
  <c r="G47" i="6"/>
  <c r="G48" i="6"/>
  <c r="G49" i="6"/>
  <c r="G50" i="6"/>
  <c r="G51" i="6"/>
  <c r="G52" i="6"/>
  <c r="G43" i="6"/>
  <c r="G12" i="6" l="1"/>
  <c r="G4" i="6"/>
  <c r="G5" i="6"/>
  <c r="G6" i="6"/>
  <c r="G7" i="6"/>
  <c r="G8" i="6"/>
  <c r="G9" i="6"/>
  <c r="G10" i="6"/>
  <c r="G11" i="6"/>
  <c r="G3" i="6"/>
  <c r="G42" i="6"/>
  <c r="G41" i="6"/>
  <c r="G15" i="6" l="1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9" i="6"/>
  <c r="G40" i="6"/>
  <c r="G73" i="6"/>
  <c r="G74" i="6"/>
  <c r="G75" i="6"/>
  <c r="G76" i="6"/>
  <c r="G77" i="6"/>
  <c r="G78" i="6"/>
  <c r="G79" i="6"/>
  <c r="G80" i="6"/>
  <c r="G81" i="6"/>
  <c r="G82" i="6"/>
  <c r="G13" i="6"/>
  <c r="E77" i="12" l="1"/>
  <c r="F76" i="12" s="1"/>
  <c r="E63" i="12"/>
  <c r="E47" i="12"/>
  <c r="F46" i="12" s="1"/>
  <c r="E33" i="12"/>
  <c r="E35" i="12"/>
  <c r="F34" i="12" s="1"/>
  <c r="E39" i="12"/>
  <c r="F38" i="12" s="1"/>
  <c r="F32" i="12"/>
  <c r="E3" i="12"/>
  <c r="E5" i="12"/>
  <c r="F4" i="12" s="1"/>
  <c r="E6" i="12"/>
  <c r="E7" i="12"/>
  <c r="E10" i="12"/>
  <c r="F10" i="12" s="1"/>
  <c r="E2" i="12"/>
  <c r="F2" i="12" s="1"/>
  <c r="F6" i="12" l="1"/>
  <c r="F62" i="12"/>
  <c r="E16" i="11"/>
  <c r="E17" i="11"/>
  <c r="E18" i="11"/>
  <c r="E19" i="11"/>
  <c r="E21" i="11"/>
  <c r="F20" i="11" s="1"/>
  <c r="E28" i="11"/>
  <c r="E29" i="11"/>
  <c r="E30" i="11"/>
  <c r="E31" i="11"/>
  <c r="E32" i="11"/>
  <c r="E33" i="11"/>
  <c r="E34" i="11"/>
  <c r="E35" i="11"/>
  <c r="E38" i="11"/>
  <c r="F38" i="11" s="1"/>
  <c r="E39" i="11"/>
  <c r="E40" i="11"/>
  <c r="F40" i="11" s="1"/>
  <c r="E41" i="11"/>
  <c r="E42" i="11"/>
  <c r="F42" i="11" s="1"/>
  <c r="E43" i="11"/>
  <c r="E44" i="11"/>
  <c r="F44" i="11" s="1"/>
  <c r="E45" i="11"/>
  <c r="E46" i="11"/>
  <c r="F46" i="11" s="1"/>
  <c r="E47" i="11"/>
  <c r="E50" i="11"/>
  <c r="F50" i="11" s="1"/>
  <c r="E51" i="11"/>
  <c r="E52" i="11"/>
  <c r="F52" i="11" s="1"/>
  <c r="E53" i="11"/>
  <c r="E54" i="11"/>
  <c r="F54" i="11" s="1"/>
  <c r="E55" i="11"/>
  <c r="E56" i="11"/>
  <c r="F56" i="11" s="1"/>
  <c r="E57" i="11"/>
  <c r="E58" i="11"/>
  <c r="F58" i="11" s="1"/>
  <c r="E59" i="11"/>
  <c r="E60" i="11"/>
  <c r="F60" i="11" s="1"/>
  <c r="E61" i="11"/>
  <c r="E62" i="11"/>
  <c r="F62" i="11" s="1"/>
  <c r="E63" i="11"/>
  <c r="E64" i="11"/>
  <c r="F64" i="11" s="1"/>
  <c r="E65" i="11"/>
  <c r="E66" i="11"/>
  <c r="F66" i="11" s="1"/>
  <c r="E67" i="11"/>
  <c r="E68" i="11"/>
  <c r="F68" i="11" s="1"/>
  <c r="E69" i="11"/>
  <c r="E71" i="11"/>
  <c r="F70" i="11" s="1"/>
  <c r="E72" i="11"/>
  <c r="E73" i="11"/>
  <c r="E74" i="11"/>
  <c r="E75" i="11"/>
  <c r="E76" i="11"/>
  <c r="E77" i="11"/>
  <c r="E80" i="11"/>
  <c r="E81" i="11"/>
  <c r="F34" i="11" l="1"/>
  <c r="F18" i="11"/>
  <c r="F32" i="11"/>
  <c r="F30" i="11"/>
  <c r="F28" i="11"/>
  <c r="F80" i="11"/>
  <c r="F76" i="11"/>
  <c r="F74" i="11"/>
  <c r="F72" i="11"/>
  <c r="F16" i="11"/>
</calcChain>
</file>

<file path=xl/sharedStrings.xml><?xml version="1.0" encoding="utf-8"?>
<sst xmlns="http://schemas.openxmlformats.org/spreadsheetml/2006/main" count="2789" uniqueCount="123">
  <si>
    <t>COB</t>
  </si>
  <si>
    <t>poor</t>
  </si>
  <si>
    <t>good</t>
  </si>
  <si>
    <t>fair</t>
  </si>
  <si>
    <t>excellent</t>
  </si>
  <si>
    <t>absorbance</t>
  </si>
  <si>
    <t>bad</t>
  </si>
  <si>
    <t>debrezeit</t>
  </si>
  <si>
    <t>Asela</t>
  </si>
  <si>
    <t>Selale</t>
  </si>
  <si>
    <t>Holeta</t>
  </si>
  <si>
    <t>Morning milk activated</t>
  </si>
  <si>
    <t>Value chain</t>
  </si>
  <si>
    <t>Study district</t>
  </si>
  <si>
    <t>MBRT</t>
  </si>
  <si>
    <t>slope</t>
  </si>
  <si>
    <t>intercept</t>
  </si>
  <si>
    <t>Producer1</t>
  </si>
  <si>
    <t>control 1</t>
  </si>
  <si>
    <t>Producer2</t>
  </si>
  <si>
    <t>control 2</t>
  </si>
  <si>
    <t>conc (mg/L)</t>
  </si>
  <si>
    <t>control 3</t>
  </si>
  <si>
    <t>Producer3</t>
  </si>
  <si>
    <t>Producer4</t>
  </si>
  <si>
    <t>control 4</t>
  </si>
  <si>
    <t>control 5</t>
  </si>
  <si>
    <t>control 6</t>
  </si>
  <si>
    <t>control 7</t>
  </si>
  <si>
    <t>control 8</t>
  </si>
  <si>
    <t>control 9</t>
  </si>
  <si>
    <t>control 10</t>
  </si>
  <si>
    <t>Producer5</t>
  </si>
  <si>
    <t>Producer6</t>
  </si>
  <si>
    <t>Producer7</t>
  </si>
  <si>
    <t>Producer8</t>
  </si>
  <si>
    <t>Producer9</t>
  </si>
  <si>
    <t>Producer10</t>
  </si>
  <si>
    <t>Producer11</t>
  </si>
  <si>
    <t>Producer12</t>
  </si>
  <si>
    <t>Producer13</t>
  </si>
  <si>
    <t>Producer14</t>
  </si>
  <si>
    <t>Producer15</t>
  </si>
  <si>
    <t>Producer16</t>
  </si>
  <si>
    <t>Producer17</t>
  </si>
  <si>
    <t>control 11</t>
  </si>
  <si>
    <t>control 12</t>
  </si>
  <si>
    <t>control 13</t>
  </si>
  <si>
    <t>control 14</t>
  </si>
  <si>
    <t>control 15</t>
  </si>
  <si>
    <t>control 16</t>
  </si>
  <si>
    <t>control 17</t>
  </si>
  <si>
    <t>control 18</t>
  </si>
  <si>
    <t>control 19</t>
  </si>
  <si>
    <t>control 20</t>
  </si>
  <si>
    <t>Producer18</t>
  </si>
  <si>
    <t>Producer19</t>
  </si>
  <si>
    <t>Producer20</t>
  </si>
  <si>
    <t>control 21</t>
  </si>
  <si>
    <t>control 22</t>
  </si>
  <si>
    <t>control 23</t>
  </si>
  <si>
    <t>control 24</t>
  </si>
  <si>
    <t>control 25</t>
  </si>
  <si>
    <t>control 26</t>
  </si>
  <si>
    <t>control 27</t>
  </si>
  <si>
    <t>control 28</t>
  </si>
  <si>
    <t>control 29</t>
  </si>
  <si>
    <t>control 30</t>
  </si>
  <si>
    <t>control 31</t>
  </si>
  <si>
    <t>control 32</t>
  </si>
  <si>
    <t>control 33</t>
  </si>
  <si>
    <t>control 34</t>
  </si>
  <si>
    <t>control 35</t>
  </si>
  <si>
    <t>control 36</t>
  </si>
  <si>
    <t>control 40</t>
  </si>
  <si>
    <t>control 37</t>
  </si>
  <si>
    <t>control 38</t>
  </si>
  <si>
    <t>control 39</t>
  </si>
  <si>
    <t>Producer21</t>
  </si>
  <si>
    <t>Producer40</t>
  </si>
  <si>
    <t>Producer39</t>
  </si>
  <si>
    <t>Producer38</t>
  </si>
  <si>
    <t>Producer37</t>
  </si>
  <si>
    <t>Producer36</t>
  </si>
  <si>
    <t>Producer22</t>
  </si>
  <si>
    <t>Producer23</t>
  </si>
  <si>
    <t>Producer24</t>
  </si>
  <si>
    <t>Producer25</t>
  </si>
  <si>
    <t>Producer26</t>
  </si>
  <si>
    <t>Producer27</t>
  </si>
  <si>
    <t>Producer28</t>
  </si>
  <si>
    <t>Producer29</t>
  </si>
  <si>
    <t>Producer30</t>
  </si>
  <si>
    <t>Producer31</t>
  </si>
  <si>
    <t>Producer32</t>
  </si>
  <si>
    <t>Producer33</t>
  </si>
  <si>
    <t>Producer34</t>
  </si>
  <si>
    <t>Producer35</t>
  </si>
  <si>
    <t>ALCOHOL</t>
  </si>
  <si>
    <t>LOG 10</t>
  </si>
  <si>
    <t>producer5</t>
  </si>
  <si>
    <t>log10</t>
  </si>
  <si>
    <t>RET</t>
  </si>
  <si>
    <t>PH</t>
  </si>
  <si>
    <t>ABS</t>
  </si>
  <si>
    <t>CON IN PPM</t>
  </si>
  <si>
    <t>con IN PPM</t>
  </si>
  <si>
    <t>abs</t>
  </si>
  <si>
    <t>second D/zeyit standard solution absorbance for SCN-</t>
  </si>
  <si>
    <t>first asela standard solution absorbance for SCN-</t>
  </si>
  <si>
    <t>Second asela standard solution absorbance for SCN-</t>
  </si>
  <si>
    <t>first selale standard solution absorbance for SCN-</t>
  </si>
  <si>
    <t>second selale standard solution absorbance for SCN-</t>
  </si>
  <si>
    <t>CON in PPM</t>
  </si>
  <si>
    <t>second holeta standard solution absorbance for SCN-</t>
  </si>
  <si>
    <t>% reduction</t>
  </si>
  <si>
    <t>volume of 0.1N naOH consumed</t>
  </si>
  <si>
    <t>titrable acidity</t>
  </si>
  <si>
    <t>con in PPM</t>
  </si>
  <si>
    <t>first holeta standard solution absorbance for SCN-</t>
  </si>
  <si>
    <t>TC count</t>
  </si>
  <si>
    <t>TP  counts</t>
  </si>
  <si>
    <t>E-coli 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</si>
</sst>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8"/>
      <name val="Calibri"/>
      <family val="2"/>
      <scheme val="minor"/>
    </font>
    <font>
      <sz val="14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 applyAlignment="1">
      <alignment horizontal="left" vertical="top"/>
    </xf>
    <xf numFmtId="164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left" vertical="top"/>
    </xf>
    <xf numFmtId="0" fontId="1" fillId="0" borderId="0" xfId="0" applyFont="1" applyAlignment="1">
      <alignment horizontal="left" vertical="top"/>
    </xf>
    <xf numFmtId="2" fontId="1" fillId="0" borderId="0" xfId="0" applyNumberFormat="1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/>
    </xf>
    <xf numFmtId="164" fontId="0" fillId="0" borderId="0" xfId="0" applyNumberFormat="1"/>
    <xf numFmtId="0" fontId="3" fillId="0" borderId="0" xfId="0" applyFont="1"/>
    <xf numFmtId="2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0" fillId="0" borderId="0" xfId="0" applyAlignment="1">
      <alignment horizontal="left" vertical="top"/>
    </xf>
    <xf numFmtId="0" fontId="0" fillId="2" borderId="0" xfId="0" applyFill="1"/>
    <xf numFmtId="2" fontId="0" fillId="2" borderId="0" xfId="0" applyNumberFormat="1" applyFill="1" applyAlignment="1">
      <alignment horizontal="left" vertical="top"/>
    </xf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 vertical="top"/>
    </xf>
    <xf numFmtId="0" fontId="0" fillId="0" borderId="0" xfId="0" applyFill="1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top"/>
    </xf>
    <xf numFmtId="0" fontId="0" fillId="0" borderId="0" xfId="0" applyFill="1" applyAlignment="1">
      <alignment vertical="top"/>
    </xf>
    <xf numFmtId="2" fontId="0" fillId="0" borderId="0" xfId="0" applyNumberFormat="1" applyFill="1" applyAlignment="1">
      <alignment horizontal="left" vertical="top"/>
    </xf>
    <xf numFmtId="2" fontId="0" fillId="0" borderId="0" xfId="0" applyNumberFormat="1" applyFill="1"/>
    <xf numFmtId="0" fontId="0" fillId="0" borderId="0" xfId="0" applyFill="1" applyAlignment="1">
      <alignment horizontal="left"/>
    </xf>
    <xf numFmtId="164" fontId="0" fillId="0" borderId="0" xfId="0" applyNumberFormat="1" applyFill="1" applyAlignment="1">
      <alignment horizontal="left" vertical="top"/>
    </xf>
    <xf numFmtId="2" fontId="0" fillId="0" borderId="0" xfId="0" applyNumberFormat="1" applyFill="1" applyAlignment="1">
      <alignment horizontal="left"/>
    </xf>
    <xf numFmtId="164" fontId="0" fillId="0" borderId="0" xfId="0" applyNumberFormat="1" applyFill="1" applyAlignment="1">
      <alignment horizontal="left"/>
    </xf>
    <xf numFmtId="0" fontId="0" fillId="0" borderId="0" xfId="0" applyFont="1" applyFill="1" applyAlignment="1">
      <alignment horizontal="left" vertical="top"/>
    </xf>
    <xf numFmtId="164" fontId="0" fillId="0" borderId="0" xfId="0" applyNumberFormat="1" applyFill="1"/>
    <xf numFmtId="2" fontId="0" fillId="0" borderId="0" xfId="0" applyNumberFormat="1" applyAlignment="1">
      <alignment horizontal="center"/>
    </xf>
    <xf numFmtId="2" fontId="0" fillId="0" borderId="0" xfId="0" applyNumberFormat="1" applyFill="1" applyAlignment="1">
      <alignment horizontal="center" vertical="top"/>
    </xf>
    <xf numFmtId="2" fontId="0" fillId="0" borderId="0" xfId="0" applyNumberForma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first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D/zeyit standard solution absorbance for SCN-</a:t>
            </a:r>
            <a:endParaRPr lang="en-US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[1]Sheet1!$A$2:$A$6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</c:numCache>
            </c:numRef>
          </c:xVal>
          <c:yVal>
            <c:numRef>
              <c:f>[1]Sheet1!$B$2:$B$6</c:f>
              <c:numCache>
                <c:formatCode>General</c:formatCode>
                <c:ptCount val="5"/>
                <c:pt idx="0">
                  <c:v>0.19620000000000001</c:v>
                </c:pt>
                <c:pt idx="1">
                  <c:v>0.33510000000000001</c:v>
                </c:pt>
                <c:pt idx="2">
                  <c:v>0.54049999999999998</c:v>
                </c:pt>
                <c:pt idx="3">
                  <c:v>0.69410000000000005</c:v>
                </c:pt>
                <c:pt idx="4">
                  <c:v>0.94569999999999999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686152"/>
        <c:axId val="462684192"/>
      </c:scatterChart>
      <c:valAx>
        <c:axId val="462686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684192"/>
        <c:crosses val="autoZero"/>
        <c:crossBetween val="midCat"/>
      </c:valAx>
      <c:valAx>
        <c:axId val="46268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686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second</a:t>
            </a:r>
            <a:r>
              <a:rPr lang="en-US" baseline="0"/>
              <a:t> D/zeyit standard solution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calibrationC!$A$26:$A$31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</c:numCache>
            </c:numRef>
          </c:xVal>
          <c:yVal>
            <c:numRef>
              <c:f>calibrationC!$B$26:$B$31</c:f>
              <c:numCache>
                <c:formatCode>General</c:formatCode>
                <c:ptCount val="6"/>
                <c:pt idx="0">
                  <c:v>0.16719999999999999</c:v>
                </c:pt>
                <c:pt idx="1">
                  <c:v>0.32619999999999999</c:v>
                </c:pt>
                <c:pt idx="2">
                  <c:v>0.48430000000000001</c:v>
                </c:pt>
                <c:pt idx="3">
                  <c:v>0.60680000000000001</c:v>
                </c:pt>
                <c:pt idx="4">
                  <c:v>0.92310000000000003</c:v>
                </c:pt>
                <c:pt idx="5">
                  <c:v>1.2512000000000001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683800"/>
        <c:axId val="462685368"/>
      </c:scatterChart>
      <c:valAx>
        <c:axId val="462683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685368"/>
        <c:crosses val="autoZero"/>
        <c:crossBetween val="midCat"/>
      </c:valAx>
      <c:valAx>
        <c:axId val="462685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683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first asela standard solution absorbance for SCN-</a:t>
            </a:r>
            <a:r>
              <a:rPr lang="en-US" sz="1400" b="0" i="0" u="none" strike="noStrike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calibrationC!$A$43:$A$48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</c:numCache>
            </c:numRef>
          </c:xVal>
          <c:yVal>
            <c:numRef>
              <c:f>calibrationC!$B$43:$B$48</c:f>
              <c:numCache>
                <c:formatCode>General</c:formatCode>
                <c:ptCount val="6"/>
                <c:pt idx="0">
                  <c:v>0.18859999999999999</c:v>
                </c:pt>
                <c:pt idx="1">
                  <c:v>0.29570000000000002</c:v>
                </c:pt>
                <c:pt idx="2">
                  <c:v>0.45019999999999999</c:v>
                </c:pt>
                <c:pt idx="3">
                  <c:v>0.59279999999999999</c:v>
                </c:pt>
                <c:pt idx="4">
                  <c:v>0.84789999999999999</c:v>
                </c:pt>
                <c:pt idx="5">
                  <c:v>1.1758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818776"/>
        <c:axId val="462819168"/>
      </c:scatterChart>
      <c:valAx>
        <c:axId val="462818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819168"/>
        <c:crosses val="autoZero"/>
        <c:crossBetween val="midCat"/>
      </c:valAx>
      <c:valAx>
        <c:axId val="462819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818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0" u="none" strike="noStrike" baseline="0">
                <a:effectLst/>
              </a:rPr>
              <a:t>Second asela standard solution absorbance for SCN-</a:t>
            </a:r>
            <a:r>
              <a:rPr lang="en-US" sz="1200" b="0" i="0" u="none" strike="noStrike" baseline="0"/>
              <a:t> 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calibrationC!$A$64:$A$69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</c:numCache>
            </c:numRef>
          </c:xVal>
          <c:yVal>
            <c:numRef>
              <c:f>calibrationC!$B$64:$B$69</c:f>
              <c:numCache>
                <c:formatCode>General</c:formatCode>
                <c:ptCount val="6"/>
                <c:pt idx="0">
                  <c:v>0.16719999999999999</c:v>
                </c:pt>
                <c:pt idx="1">
                  <c:v>0.32619999999999999</c:v>
                </c:pt>
                <c:pt idx="2">
                  <c:v>0.48430000000000001</c:v>
                </c:pt>
                <c:pt idx="3">
                  <c:v>0.60680000000000001</c:v>
                </c:pt>
                <c:pt idx="4">
                  <c:v>0.92310000000000003</c:v>
                </c:pt>
                <c:pt idx="5">
                  <c:v>1.2512000000000001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461104"/>
        <c:axId val="229955592"/>
      </c:scatterChart>
      <c:valAx>
        <c:axId val="227461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955592"/>
        <c:crosses val="autoZero"/>
        <c:crossBetween val="midCat"/>
      </c:valAx>
      <c:valAx>
        <c:axId val="229955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461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calibrationC!$A$132:$A$137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</c:numCache>
            </c:numRef>
          </c:xVal>
          <c:yVal>
            <c:numRef>
              <c:f>calibrationC!$B$132:$B$137</c:f>
              <c:numCache>
                <c:formatCode>General</c:formatCode>
                <c:ptCount val="6"/>
                <c:pt idx="0">
                  <c:v>0.155</c:v>
                </c:pt>
                <c:pt idx="1">
                  <c:v>0.34179999999999999</c:v>
                </c:pt>
                <c:pt idx="2">
                  <c:v>0.49740000000000001</c:v>
                </c:pt>
                <c:pt idx="3">
                  <c:v>0.65180000000000005</c:v>
                </c:pt>
                <c:pt idx="4">
                  <c:v>0.91239999999999999</c:v>
                </c:pt>
                <c:pt idx="5">
                  <c:v>1.2734000000000001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897816"/>
        <c:axId val="562897424"/>
      </c:scatterChart>
      <c:valAx>
        <c:axId val="562897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897424"/>
        <c:crosses val="autoZero"/>
        <c:crossBetween val="midCat"/>
      </c:valAx>
      <c:valAx>
        <c:axId val="562897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897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calibrationC!$A$81:$A$86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</c:numCache>
            </c:numRef>
          </c:xVal>
          <c:yVal>
            <c:numRef>
              <c:f>calibrationC!$B$81:$B$86</c:f>
              <c:numCache>
                <c:formatCode>General</c:formatCode>
                <c:ptCount val="6"/>
                <c:pt idx="0">
                  <c:v>0.1331</c:v>
                </c:pt>
                <c:pt idx="1">
                  <c:v>0.33169999999999999</c:v>
                </c:pt>
                <c:pt idx="2">
                  <c:v>0.497</c:v>
                </c:pt>
                <c:pt idx="3">
                  <c:v>0.64029999999999998</c:v>
                </c:pt>
                <c:pt idx="4">
                  <c:v>0.90910000000000002</c:v>
                </c:pt>
                <c:pt idx="5">
                  <c:v>1.1975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899384"/>
        <c:axId val="562898992"/>
      </c:scatterChart>
      <c:valAx>
        <c:axId val="562899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898992"/>
        <c:crosses val="autoZero"/>
        <c:crossBetween val="midCat"/>
      </c:valAx>
      <c:valAx>
        <c:axId val="56289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899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calibrationC!$A$96:$A$101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</c:numCache>
            </c:numRef>
          </c:xVal>
          <c:yVal>
            <c:numRef>
              <c:f>calibrationC!$B$96:$B$101</c:f>
              <c:numCache>
                <c:formatCode>General</c:formatCode>
                <c:ptCount val="6"/>
                <c:pt idx="0">
                  <c:v>0.25330000000000003</c:v>
                </c:pt>
                <c:pt idx="1">
                  <c:v>0.39779999999999999</c:v>
                </c:pt>
                <c:pt idx="2">
                  <c:v>0.58509999999999995</c:v>
                </c:pt>
                <c:pt idx="3">
                  <c:v>0.7661</c:v>
                </c:pt>
                <c:pt idx="4">
                  <c:v>1.1216999999999999</c:v>
                </c:pt>
                <c:pt idx="5">
                  <c:v>1.5209999999999999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900168"/>
        <c:axId val="562896640"/>
      </c:scatterChart>
      <c:valAx>
        <c:axId val="562900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896640"/>
        <c:crosses val="autoZero"/>
        <c:crossBetween val="midCat"/>
      </c:valAx>
      <c:valAx>
        <c:axId val="562896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900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calibrationC!$A$111:$A$116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</c:numCache>
            </c:numRef>
          </c:xVal>
          <c:yVal>
            <c:numRef>
              <c:f>calibrationC!$B$111:$B$116</c:f>
              <c:numCache>
                <c:formatCode>General</c:formatCode>
                <c:ptCount val="6"/>
                <c:pt idx="0">
                  <c:v>0.18</c:v>
                </c:pt>
                <c:pt idx="1">
                  <c:v>0.30299999999999999</c:v>
                </c:pt>
                <c:pt idx="2">
                  <c:v>0.45400000000000001</c:v>
                </c:pt>
                <c:pt idx="3">
                  <c:v>0.56089999999999995</c:v>
                </c:pt>
                <c:pt idx="4">
                  <c:v>0.85580000000000001</c:v>
                </c:pt>
                <c:pt idx="5">
                  <c:v>1.1431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21728"/>
        <c:axId val="559820944"/>
      </c:scatterChart>
      <c:valAx>
        <c:axId val="559821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820944"/>
        <c:crosses val="autoZero"/>
        <c:crossBetween val="midCat"/>
      </c:valAx>
      <c:valAx>
        <c:axId val="55982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821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319087</xdr:colOff>
      <xdr:row>5</xdr:row>
      <xdr:rowOff>4762</xdr:rowOff>
    </xdr:from>
    <xdr:to>
      <xdr:col>12</xdr:col>
      <xdr:colOff>14287</xdr:colOff>
      <xdr:row>19</xdr:row>
      <xdr:rowOff>80962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295275</xdr:colOff>
      <xdr:row>23</xdr:row>
      <xdr:rowOff>138112</xdr:rowOff>
    </xdr:from>
    <xdr:to>
      <xdr:col>12</xdr:col>
      <xdr:colOff>600075</xdr:colOff>
      <xdr:row>38</xdr:row>
      <xdr:rowOff>23812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147637</xdr:colOff>
      <xdr:row>45</xdr:row>
      <xdr:rowOff>9525</xdr:rowOff>
    </xdr:from>
    <xdr:to>
      <xdr:col>10</xdr:col>
      <xdr:colOff>452437</xdr:colOff>
      <xdr:row>58</xdr:row>
      <xdr:rowOff>71437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328612</xdr:colOff>
      <xdr:row>62</xdr:row>
      <xdr:rowOff>61912</xdr:rowOff>
    </xdr:from>
    <xdr:to>
      <xdr:col>11</xdr:col>
      <xdr:colOff>23812</xdr:colOff>
      <xdr:row>76</xdr:row>
      <xdr:rowOff>138112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366712</xdr:colOff>
      <xdr:row>130</xdr:row>
      <xdr:rowOff>128587</xdr:rowOff>
    </xdr:from>
    <xdr:to>
      <xdr:col>11</xdr:col>
      <xdr:colOff>61912</xdr:colOff>
      <xdr:row>145</xdr:row>
      <xdr:rowOff>14287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238125</xdr:colOff>
      <xdr:row>79</xdr:row>
      <xdr:rowOff>100012</xdr:rowOff>
    </xdr:from>
    <xdr:to>
      <xdr:col>12</xdr:col>
      <xdr:colOff>542925</xdr:colOff>
      <xdr:row>93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128587</xdr:colOff>
      <xdr:row>93</xdr:row>
      <xdr:rowOff>4762</xdr:rowOff>
    </xdr:from>
    <xdr:to>
      <xdr:col>11</xdr:col>
      <xdr:colOff>433387</xdr:colOff>
      <xdr:row>107</xdr:row>
      <xdr:rowOff>33337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385762</xdr:colOff>
      <xdr:row>109</xdr:row>
      <xdr:rowOff>52387</xdr:rowOff>
    </xdr:from>
    <xdr:to>
      <xdr:col>10</xdr:col>
      <xdr:colOff>80962</xdr:colOff>
      <xdr:row>125</xdr:row>
      <xdr:rowOff>128587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esktop/data%20analysis/my%20collections/Standard%20solution%20absorbance%20in%20first%20round%20debre%20zeyi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A2">
            <v>5</v>
          </cell>
          <cell r="B2">
            <v>0.19620000000000001</v>
          </cell>
        </row>
        <row r="3">
          <cell r="A3">
            <v>10</v>
          </cell>
          <cell r="B3">
            <v>0.33510000000000001</v>
          </cell>
        </row>
        <row r="4">
          <cell r="A4">
            <v>15</v>
          </cell>
          <cell r="B4">
            <v>0.54049999999999998</v>
          </cell>
        </row>
        <row r="5">
          <cell r="A5">
            <v>20</v>
          </cell>
          <cell r="B5">
            <v>0.69410000000000005</v>
          </cell>
        </row>
        <row r="6">
          <cell r="A6">
            <v>30</v>
          </cell>
          <cell r="B6">
            <v>0.94569999999999999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2"/>
  <sheetViews>
    <sheetView topLeftCell="D1" workbookViewId="0">
      <selection activeCell="S1" sqref="S1:S1048576"/>
    </sheetView>
  </sheetViews>
  <sheetFormatPr defaultColWidth="9.109375" defaultRowHeight="14.4" x14ac:dyDescent="0.3"/>
  <cols>
    <col min="1" max="1" width="13.33203125" style="26" customWidth="1"/>
    <col min="2" max="2" width="14.6640625" style="26" customWidth="1"/>
    <col min="3" max="3" width="22.33203125" style="26" customWidth="1"/>
    <col min="4" max="4" width="12" style="1" customWidth="1"/>
    <col min="5" max="5" width="9.109375" style="26"/>
    <col min="6" max="6" width="10.5546875" style="26" bestFit="1" customWidth="1"/>
    <col min="7" max="7" width="16.109375" style="26" customWidth="1"/>
    <col min="8" max="8" width="9.109375" style="26"/>
    <col min="9" max="9" width="12.109375" style="26" customWidth="1"/>
    <col min="10" max="10" width="17.44140625" style="26" customWidth="1"/>
    <col min="11" max="11" width="9.109375" style="26"/>
    <col min="12" max="12" width="10.5546875" style="26" bestFit="1" customWidth="1"/>
    <col min="13" max="13" width="9.109375" style="26"/>
    <col min="14" max="14" width="9.109375" style="28"/>
    <col min="15" max="15" width="9.109375" style="26"/>
    <col min="16" max="16" width="12" style="28" customWidth="1"/>
    <col min="17" max="17" width="10.33203125" style="28" customWidth="1"/>
    <col min="18" max="18" width="9.109375" style="28"/>
    <col min="19" max="19" width="12" style="26" customWidth="1"/>
    <col min="20" max="16384" width="9.109375" style="26"/>
  </cols>
  <sheetData>
    <row r="1" spans="1:19" ht="15.6" x14ac:dyDescent="0.3">
      <c r="A1" s="29" t="s">
        <v>13</v>
      </c>
      <c r="B1" s="29" t="s">
        <v>12</v>
      </c>
      <c r="C1" s="29"/>
      <c r="D1" s="1" t="s">
        <v>120</v>
      </c>
      <c r="E1" s="30" t="s">
        <v>99</v>
      </c>
      <c r="F1" s="30" t="s">
        <v>115</v>
      </c>
      <c r="G1" s="30" t="s">
        <v>121</v>
      </c>
      <c r="H1" s="29" t="s">
        <v>101</v>
      </c>
      <c r="I1" s="30" t="s">
        <v>115</v>
      </c>
      <c r="J1" s="30" t="s">
        <v>122</v>
      </c>
      <c r="K1" s="29" t="s">
        <v>101</v>
      </c>
      <c r="L1" s="30" t="s">
        <v>115</v>
      </c>
      <c r="M1" s="31" t="s">
        <v>14</v>
      </c>
      <c r="N1" s="32" t="s">
        <v>102</v>
      </c>
      <c r="O1" s="33" t="s">
        <v>103</v>
      </c>
      <c r="P1" s="32" t="s">
        <v>117</v>
      </c>
      <c r="Q1" s="33" t="s">
        <v>98</v>
      </c>
      <c r="R1" s="32" t="s">
        <v>0</v>
      </c>
      <c r="S1" s="31" t="s">
        <v>21</v>
      </c>
    </row>
    <row r="2" spans="1:19" x14ac:dyDescent="0.3">
      <c r="A2" s="29" t="s">
        <v>7</v>
      </c>
      <c r="B2" s="29" t="s">
        <v>17</v>
      </c>
      <c r="C2" s="34" t="s">
        <v>11</v>
      </c>
      <c r="D2" s="25">
        <v>90000</v>
      </c>
      <c r="E2" s="35">
        <f>LOG(D2)</f>
        <v>4.9542425094393252</v>
      </c>
      <c r="F2" s="44">
        <f>(E2-E3)/E3*100</f>
        <v>-23.679456744105916</v>
      </c>
      <c r="G2" s="29">
        <v>3000000</v>
      </c>
      <c r="H2" s="36">
        <f>LOG(G2)</f>
        <v>6.4771212547196626</v>
      </c>
      <c r="I2" s="44">
        <f>(H2-H3)/H3*100</f>
        <v>-22.935759669919069</v>
      </c>
      <c r="J2" s="29">
        <v>100</v>
      </c>
      <c r="K2" s="36">
        <f>LOG(J2)</f>
        <v>2</v>
      </c>
      <c r="L2" s="44">
        <f>(K2-K3)/K3*100</f>
        <v>-60.328422622424036</v>
      </c>
      <c r="M2" s="29" t="s">
        <v>1</v>
      </c>
      <c r="N2" s="29" t="s">
        <v>3</v>
      </c>
      <c r="O2" s="29">
        <v>6.38</v>
      </c>
      <c r="P2" s="35">
        <v>0.18</v>
      </c>
      <c r="Q2" s="37">
        <v>1</v>
      </c>
      <c r="R2" s="37">
        <v>1</v>
      </c>
      <c r="S2" s="38">
        <v>3.2745098039215681</v>
      </c>
    </row>
    <row r="3" spans="1:19" x14ac:dyDescent="0.3">
      <c r="A3" s="29" t="s">
        <v>7</v>
      </c>
      <c r="B3" s="29" t="s">
        <v>17</v>
      </c>
      <c r="C3" s="34" t="s">
        <v>18</v>
      </c>
      <c r="D3" s="25">
        <v>3100000</v>
      </c>
      <c r="E3" s="35">
        <f t="shared" ref="E3:E67" si="0">LOG(D3)</f>
        <v>6.4913616938342731</v>
      </c>
      <c r="F3" s="44"/>
      <c r="G3" s="29">
        <v>254000000</v>
      </c>
      <c r="H3" s="36">
        <f t="shared" ref="H3:H66" si="1">LOG(G3)</f>
        <v>8.4048337166199385</v>
      </c>
      <c r="I3" s="44"/>
      <c r="J3" s="29">
        <v>110000</v>
      </c>
      <c r="K3" s="36">
        <f t="shared" ref="K3:K11" si="2">LOG(J3)</f>
        <v>5.0413926851582254</v>
      </c>
      <c r="L3" s="44"/>
      <c r="M3" s="29" t="s">
        <v>1</v>
      </c>
      <c r="N3" s="29" t="s">
        <v>6</v>
      </c>
      <c r="O3" s="29">
        <v>6.12</v>
      </c>
      <c r="P3" s="39">
        <v>0.2</v>
      </c>
      <c r="Q3" s="37">
        <v>2</v>
      </c>
      <c r="R3" s="37">
        <v>2</v>
      </c>
      <c r="S3" s="40">
        <v>3.6339869281045751</v>
      </c>
    </row>
    <row r="4" spans="1:19" x14ac:dyDescent="0.3">
      <c r="A4" s="29" t="s">
        <v>7</v>
      </c>
      <c r="B4" s="29" t="s">
        <v>19</v>
      </c>
      <c r="C4" s="34" t="s">
        <v>11</v>
      </c>
      <c r="D4" s="25">
        <v>1400</v>
      </c>
      <c r="E4" s="35">
        <f t="shared" si="0"/>
        <v>3.1461280356782382</v>
      </c>
      <c r="F4" s="44">
        <f>(E4-E5)/E5*100</f>
        <v>-21.346799108044046</v>
      </c>
      <c r="G4" s="29">
        <v>500000</v>
      </c>
      <c r="H4" s="36">
        <f t="shared" si="1"/>
        <v>5.6989700043360187</v>
      </c>
      <c r="I4" s="44">
        <f>(H4-H5)/H5*100</f>
        <v>-13.386665068037917</v>
      </c>
      <c r="J4" s="29">
        <v>10</v>
      </c>
      <c r="K4" s="36">
        <f t="shared" si="2"/>
        <v>1</v>
      </c>
      <c r="L4" s="44">
        <f t="shared" ref="L4" si="3">(K4-K5)/K5*100</f>
        <v>-60.294045462043947</v>
      </c>
      <c r="M4" s="29" t="s">
        <v>2</v>
      </c>
      <c r="N4" s="29" t="s">
        <v>2</v>
      </c>
      <c r="O4" s="29">
        <v>6.6</v>
      </c>
      <c r="P4" s="39">
        <v>0.18</v>
      </c>
      <c r="Q4" s="37">
        <v>1</v>
      </c>
      <c r="R4" s="37">
        <v>1</v>
      </c>
      <c r="S4" s="40">
        <v>3.4052287581699345</v>
      </c>
    </row>
    <row r="5" spans="1:19" x14ac:dyDescent="0.3">
      <c r="A5" s="29" t="s">
        <v>7</v>
      </c>
      <c r="B5" s="29" t="s">
        <v>19</v>
      </c>
      <c r="C5" s="29" t="s">
        <v>20</v>
      </c>
      <c r="D5" s="25">
        <v>10000</v>
      </c>
      <c r="E5" s="35">
        <f t="shared" si="0"/>
        <v>4</v>
      </c>
      <c r="F5" s="44"/>
      <c r="G5" s="29">
        <v>3800000</v>
      </c>
      <c r="H5" s="36">
        <f t="shared" si="1"/>
        <v>6.5797835966168101</v>
      </c>
      <c r="I5" s="44"/>
      <c r="J5" s="29">
        <v>330</v>
      </c>
      <c r="K5" s="36">
        <f t="shared" si="2"/>
        <v>2.5185139398778875</v>
      </c>
      <c r="L5" s="44"/>
      <c r="M5" s="29" t="s">
        <v>3</v>
      </c>
      <c r="N5" s="29" t="s">
        <v>3</v>
      </c>
      <c r="O5" s="29">
        <v>6.35</v>
      </c>
      <c r="P5" s="39">
        <v>0.18</v>
      </c>
      <c r="Q5" s="37">
        <v>2</v>
      </c>
      <c r="R5" s="37">
        <v>1</v>
      </c>
      <c r="S5" s="40">
        <v>4.0653594771241837</v>
      </c>
    </row>
    <row r="6" spans="1:19" x14ac:dyDescent="0.3">
      <c r="A6" s="29" t="s">
        <v>7</v>
      </c>
      <c r="B6" s="29" t="s">
        <v>23</v>
      </c>
      <c r="C6" s="29" t="s">
        <v>11</v>
      </c>
      <c r="D6" s="25">
        <v>120000</v>
      </c>
      <c r="E6" s="35">
        <f t="shared" si="0"/>
        <v>5.0791812460476251</v>
      </c>
      <c r="F6" s="44">
        <f>(E6-E7)/E7*100</f>
        <v>-6.755390300360391</v>
      </c>
      <c r="G6" s="29">
        <v>25300000</v>
      </c>
      <c r="H6" s="36">
        <f t="shared" si="1"/>
        <v>7.4031205211758175</v>
      </c>
      <c r="I6" s="44">
        <f>(H6-H7)/H7*100</f>
        <v>-5.9928516925927129</v>
      </c>
      <c r="J6" s="29">
        <v>100</v>
      </c>
      <c r="K6" s="36">
        <f t="shared" si="2"/>
        <v>2</v>
      </c>
      <c r="L6" s="44">
        <f t="shared" ref="L6:L10" si="4">(K6-K7)/K7*100</f>
        <v>-53.499510535470108</v>
      </c>
      <c r="M6" s="29" t="s">
        <v>1</v>
      </c>
      <c r="N6" s="29" t="s">
        <v>6</v>
      </c>
      <c r="O6" s="29">
        <v>6.46</v>
      </c>
      <c r="P6" s="39">
        <v>0.16</v>
      </c>
      <c r="Q6" s="37">
        <v>1</v>
      </c>
      <c r="R6" s="37">
        <v>1</v>
      </c>
      <c r="S6" s="40">
        <v>14.725490196078432</v>
      </c>
    </row>
    <row r="7" spans="1:19" x14ac:dyDescent="0.3">
      <c r="A7" s="29" t="s">
        <v>7</v>
      </c>
      <c r="B7" s="29" t="s">
        <v>23</v>
      </c>
      <c r="C7" s="29" t="s">
        <v>22</v>
      </c>
      <c r="D7" s="25">
        <v>280000</v>
      </c>
      <c r="E7" s="35">
        <f t="shared" si="0"/>
        <v>5.4471580313422194</v>
      </c>
      <c r="F7" s="44"/>
      <c r="G7" s="29">
        <v>75000000</v>
      </c>
      <c r="H7" s="36">
        <f t="shared" si="1"/>
        <v>7.8750612633917001</v>
      </c>
      <c r="I7" s="44"/>
      <c r="J7" s="29">
        <v>20000</v>
      </c>
      <c r="K7" s="36">
        <f t="shared" si="2"/>
        <v>4.3010299956639813</v>
      </c>
      <c r="L7" s="44"/>
      <c r="M7" s="29" t="s">
        <v>1</v>
      </c>
      <c r="N7" s="29" t="s">
        <v>6</v>
      </c>
      <c r="O7" s="29">
        <v>6.36</v>
      </c>
      <c r="P7" s="39">
        <v>0.16</v>
      </c>
      <c r="Q7" s="37">
        <v>1</v>
      </c>
      <c r="R7" s="37">
        <v>1</v>
      </c>
      <c r="S7" s="40">
        <v>6.0457516339869279</v>
      </c>
    </row>
    <row r="8" spans="1:19" x14ac:dyDescent="0.3">
      <c r="A8" s="29" t="s">
        <v>7</v>
      </c>
      <c r="B8" s="29" t="s">
        <v>24</v>
      </c>
      <c r="C8" s="29" t="s">
        <v>11</v>
      </c>
      <c r="D8" s="7">
        <v>1700</v>
      </c>
      <c r="E8" s="35">
        <f t="shared" si="0"/>
        <v>3.2304489213782741</v>
      </c>
      <c r="F8" s="44">
        <f>(E8-E9)/E9*100</f>
        <v>-24.891271982873807</v>
      </c>
      <c r="G8" s="29">
        <v>1000000</v>
      </c>
      <c r="H8" s="36">
        <f t="shared" si="1"/>
        <v>6</v>
      </c>
      <c r="I8" s="44">
        <f>(H8-H9)/H9*100</f>
        <v>-11.844823044137092</v>
      </c>
      <c r="J8" s="30"/>
      <c r="K8" s="36"/>
      <c r="L8" s="44"/>
      <c r="M8" s="29" t="s">
        <v>2</v>
      </c>
      <c r="N8" s="29" t="s">
        <v>3</v>
      </c>
      <c r="O8" s="29">
        <v>6.56</v>
      </c>
      <c r="P8" s="39">
        <v>0.18</v>
      </c>
      <c r="Q8" s="37">
        <v>1</v>
      </c>
      <c r="R8" s="37">
        <v>1</v>
      </c>
      <c r="S8" s="40">
        <v>26.643790849673206</v>
      </c>
    </row>
    <row r="9" spans="1:19" x14ac:dyDescent="0.3">
      <c r="A9" s="29" t="s">
        <v>7</v>
      </c>
      <c r="B9" s="29" t="s">
        <v>24</v>
      </c>
      <c r="C9" s="29" t="s">
        <v>25</v>
      </c>
      <c r="D9" s="25">
        <v>20000</v>
      </c>
      <c r="E9" s="35">
        <f t="shared" si="0"/>
        <v>4.3010299956639813</v>
      </c>
      <c r="F9" s="44"/>
      <c r="G9" s="29">
        <v>6400000</v>
      </c>
      <c r="H9" s="36">
        <f t="shared" si="1"/>
        <v>6.8061799739838875</v>
      </c>
      <c r="I9" s="44"/>
      <c r="J9" s="30"/>
      <c r="K9" s="36"/>
      <c r="L9" s="44"/>
      <c r="M9" s="29" t="s">
        <v>3</v>
      </c>
      <c r="N9" s="29" t="s">
        <v>1</v>
      </c>
      <c r="O9" s="29">
        <v>6.26</v>
      </c>
      <c r="P9" s="39">
        <v>0.24</v>
      </c>
      <c r="Q9" s="37">
        <v>2</v>
      </c>
      <c r="R9" s="37">
        <v>1</v>
      </c>
      <c r="S9" s="40">
        <v>16.794117647058826</v>
      </c>
    </row>
    <row r="10" spans="1:19" x14ac:dyDescent="0.3">
      <c r="A10" s="29" t="s">
        <v>7</v>
      </c>
      <c r="B10" s="29" t="s">
        <v>100</v>
      </c>
      <c r="C10" s="29" t="s">
        <v>11</v>
      </c>
      <c r="D10" s="7">
        <v>100</v>
      </c>
      <c r="E10" s="35">
        <f t="shared" si="0"/>
        <v>2</v>
      </c>
      <c r="F10" s="44">
        <f>(E10-E11)/E11*100</f>
        <v>-45.802337961820548</v>
      </c>
      <c r="G10" s="29">
        <v>14000000</v>
      </c>
      <c r="H10" s="36">
        <f t="shared" si="1"/>
        <v>7.1461280356782382</v>
      </c>
      <c r="I10" s="44">
        <f>(H10-H11)/H11*100</f>
        <v>-10.575323886591748</v>
      </c>
      <c r="J10" s="29">
        <v>100</v>
      </c>
      <c r="K10" s="36">
        <f t="shared" si="2"/>
        <v>2</v>
      </c>
      <c r="L10" s="44">
        <f t="shared" si="4"/>
        <v>-32.300750747115444</v>
      </c>
      <c r="M10" s="29" t="s">
        <v>1</v>
      </c>
      <c r="N10" s="29" t="s">
        <v>3</v>
      </c>
      <c r="O10" s="29">
        <v>6.28</v>
      </c>
      <c r="P10" s="39">
        <v>0.22</v>
      </c>
      <c r="Q10" s="37">
        <v>1</v>
      </c>
      <c r="R10" s="37">
        <v>1</v>
      </c>
      <c r="S10" s="40">
        <v>22.980392156862749</v>
      </c>
    </row>
    <row r="11" spans="1:19" x14ac:dyDescent="0.3">
      <c r="A11" s="29" t="s">
        <v>7</v>
      </c>
      <c r="B11" s="29" t="s">
        <v>100</v>
      </c>
      <c r="C11" s="29" t="s">
        <v>26</v>
      </c>
      <c r="D11" s="25">
        <v>4900</v>
      </c>
      <c r="E11" s="35">
        <f t="shared" si="0"/>
        <v>3.6901960800285138</v>
      </c>
      <c r="F11" s="44"/>
      <c r="G11" s="29">
        <v>98000000</v>
      </c>
      <c r="H11" s="36">
        <f t="shared" si="1"/>
        <v>7.9912260756924951</v>
      </c>
      <c r="I11" s="44"/>
      <c r="J11" s="29">
        <v>900</v>
      </c>
      <c r="K11" s="36">
        <f t="shared" si="2"/>
        <v>2.9542425094393248</v>
      </c>
      <c r="L11" s="44"/>
      <c r="M11" s="29" t="s">
        <v>3</v>
      </c>
      <c r="N11" s="29" t="s">
        <v>6</v>
      </c>
      <c r="O11" s="29">
        <v>6.18</v>
      </c>
      <c r="P11" s="35">
        <v>0.24</v>
      </c>
      <c r="Q11" s="37">
        <v>2</v>
      </c>
      <c r="R11" s="37">
        <v>2</v>
      </c>
      <c r="S11" s="38">
        <v>17.362745098039216</v>
      </c>
    </row>
    <row r="12" spans="1:19" x14ac:dyDescent="0.3">
      <c r="A12" s="29" t="s">
        <v>7</v>
      </c>
      <c r="B12" s="29" t="s">
        <v>33</v>
      </c>
      <c r="C12" s="29" t="s">
        <v>11</v>
      </c>
      <c r="D12" s="25">
        <v>13300</v>
      </c>
      <c r="E12" s="35">
        <f t="shared" si="0"/>
        <v>4.1238516409670858</v>
      </c>
      <c r="F12" s="44">
        <f>(E12-E13)/E13*100</f>
        <v>-31.168485567615122</v>
      </c>
      <c r="G12" s="29">
        <v>10050</v>
      </c>
      <c r="H12" s="36">
        <f t="shared" si="1"/>
        <v>4.0021660617565074</v>
      </c>
      <c r="I12" s="44">
        <f>(H12-H13)/H13*100</f>
        <v>-28.559028858100501</v>
      </c>
      <c r="J12" s="30"/>
      <c r="K12" s="30"/>
      <c r="L12" s="44"/>
      <c r="M12" s="29" t="s">
        <v>4</v>
      </c>
      <c r="N12" s="29" t="s">
        <v>4</v>
      </c>
      <c r="O12" s="29">
        <v>6.65</v>
      </c>
      <c r="P12" s="35">
        <v>0.16</v>
      </c>
      <c r="Q12" s="37">
        <v>1</v>
      </c>
      <c r="R12" s="37">
        <v>1</v>
      </c>
      <c r="S12" s="35">
        <v>5.9839743589743595</v>
      </c>
    </row>
    <row r="13" spans="1:19" x14ac:dyDescent="0.3">
      <c r="A13" s="29" t="s">
        <v>7</v>
      </c>
      <c r="B13" s="29" t="s">
        <v>33</v>
      </c>
      <c r="C13" s="29" t="s">
        <v>27</v>
      </c>
      <c r="D13" s="25">
        <v>980000</v>
      </c>
      <c r="E13" s="35">
        <f t="shared" si="0"/>
        <v>5.9912260756924951</v>
      </c>
      <c r="F13" s="44"/>
      <c r="G13" s="29">
        <v>400000</v>
      </c>
      <c r="H13" s="36">
        <f t="shared" si="1"/>
        <v>5.6020599913279625</v>
      </c>
      <c r="I13" s="44"/>
      <c r="J13" s="30"/>
      <c r="K13" s="30"/>
      <c r="L13" s="44"/>
      <c r="M13" s="29" t="s">
        <v>2</v>
      </c>
      <c r="N13" s="29" t="s">
        <v>2</v>
      </c>
      <c r="O13" s="29">
        <v>6.5</v>
      </c>
      <c r="P13" s="35">
        <v>0.18</v>
      </c>
      <c r="Q13" s="37">
        <v>1</v>
      </c>
      <c r="R13" s="37">
        <v>1</v>
      </c>
      <c r="S13" s="35">
        <v>12.612179487179489</v>
      </c>
    </row>
    <row r="14" spans="1:19" x14ac:dyDescent="0.3">
      <c r="A14" s="29" t="s">
        <v>7</v>
      </c>
      <c r="B14" s="29" t="s">
        <v>34</v>
      </c>
      <c r="C14" s="29" t="s">
        <v>11</v>
      </c>
      <c r="D14" s="25">
        <v>2000</v>
      </c>
      <c r="E14" s="35">
        <f>LOG(D14)</f>
        <v>3.3010299956639813</v>
      </c>
      <c r="F14" s="44">
        <f>(E14-E15)/E15*100</f>
        <v>-17.474250108400469</v>
      </c>
      <c r="G14" s="29">
        <v>13000</v>
      </c>
      <c r="H14" s="36">
        <f t="shared" si="1"/>
        <v>4.1139433523068369</v>
      </c>
      <c r="I14" s="44">
        <f>(H14-H15)/H15*100</f>
        <v>-13.634815979873775</v>
      </c>
      <c r="J14" s="30"/>
      <c r="K14" s="30"/>
      <c r="L14" s="44"/>
      <c r="M14" s="29" t="s">
        <v>4</v>
      </c>
      <c r="N14" s="29" t="s">
        <v>4</v>
      </c>
      <c r="O14" s="29">
        <v>6.56</v>
      </c>
      <c r="P14" s="35">
        <v>0.19</v>
      </c>
      <c r="Q14" s="37">
        <v>1</v>
      </c>
      <c r="R14" s="37">
        <v>1</v>
      </c>
      <c r="S14" s="35">
        <v>15.689102564102564</v>
      </c>
    </row>
    <row r="15" spans="1:19" x14ac:dyDescent="0.3">
      <c r="A15" s="29" t="s">
        <v>7</v>
      </c>
      <c r="B15" s="29" t="s">
        <v>34</v>
      </c>
      <c r="C15" s="29" t="s">
        <v>28</v>
      </c>
      <c r="D15" s="25">
        <v>10000</v>
      </c>
      <c r="E15" s="35">
        <f t="shared" si="0"/>
        <v>4</v>
      </c>
      <c r="F15" s="44"/>
      <c r="G15" s="29">
        <v>58000</v>
      </c>
      <c r="H15" s="36">
        <f t="shared" si="1"/>
        <v>4.7634279935629369</v>
      </c>
      <c r="I15" s="44"/>
      <c r="J15" s="30"/>
      <c r="K15" s="30"/>
      <c r="L15" s="44"/>
      <c r="M15" s="29" t="s">
        <v>4</v>
      </c>
      <c r="N15" s="29" t="s">
        <v>4</v>
      </c>
      <c r="O15" s="29">
        <v>6.45</v>
      </c>
      <c r="P15" s="35">
        <v>0.2</v>
      </c>
      <c r="Q15" s="37">
        <v>1</v>
      </c>
      <c r="R15" s="37">
        <v>1</v>
      </c>
      <c r="S15" s="35">
        <v>30.464743589743591</v>
      </c>
    </row>
    <row r="16" spans="1:19" x14ac:dyDescent="0.3">
      <c r="A16" s="29" t="s">
        <v>7</v>
      </c>
      <c r="B16" s="29" t="s">
        <v>35</v>
      </c>
      <c r="C16" s="29" t="s">
        <v>11</v>
      </c>
      <c r="D16" s="25">
        <v>610000</v>
      </c>
      <c r="E16" s="35">
        <f t="shared" si="0"/>
        <v>5.7853298350107671</v>
      </c>
      <c r="F16" s="44">
        <f>(E16-E17)/E17*100</f>
        <v>-3.5778360831538811</v>
      </c>
      <c r="G16" s="29">
        <v>1900000</v>
      </c>
      <c r="H16" s="36">
        <f t="shared" si="1"/>
        <v>6.2787536009528289</v>
      </c>
      <c r="I16" s="44">
        <f>(H16-H17)/H17*100</f>
        <v>-5.0512804138830862</v>
      </c>
      <c r="J16" s="30"/>
      <c r="K16" s="30"/>
      <c r="L16" s="44"/>
      <c r="M16" s="29" t="s">
        <v>3</v>
      </c>
      <c r="N16" s="29" t="s">
        <v>3</v>
      </c>
      <c r="O16" s="29">
        <v>6.25</v>
      </c>
      <c r="P16" s="35">
        <v>0.16</v>
      </c>
      <c r="Q16" s="37">
        <v>1</v>
      </c>
      <c r="R16" s="37">
        <v>1</v>
      </c>
      <c r="S16" s="35">
        <v>11.108974358974359</v>
      </c>
    </row>
    <row r="17" spans="1:19" x14ac:dyDescent="0.3">
      <c r="A17" s="29" t="s">
        <v>7</v>
      </c>
      <c r="B17" s="29" t="s">
        <v>35</v>
      </c>
      <c r="C17" s="29" t="s">
        <v>29</v>
      </c>
      <c r="D17" s="25">
        <v>1000000</v>
      </c>
      <c r="E17" s="35">
        <f t="shared" si="0"/>
        <v>6</v>
      </c>
      <c r="F17" s="44"/>
      <c r="G17" s="29">
        <v>4100000</v>
      </c>
      <c r="H17" s="36">
        <f t="shared" si="1"/>
        <v>6.6127838567197355</v>
      </c>
      <c r="I17" s="44"/>
      <c r="J17" s="30"/>
      <c r="K17" s="30"/>
      <c r="L17" s="44"/>
      <c r="M17" s="29" t="s">
        <v>1</v>
      </c>
      <c r="N17" s="29" t="s">
        <v>3</v>
      </c>
      <c r="O17" s="29">
        <v>6.2</v>
      </c>
      <c r="P17" s="35">
        <v>0.16</v>
      </c>
      <c r="Q17" s="37">
        <v>1</v>
      </c>
      <c r="R17" s="37">
        <v>1</v>
      </c>
      <c r="S17" s="35">
        <v>13.567307692307693</v>
      </c>
    </row>
    <row r="18" spans="1:19" x14ac:dyDescent="0.3">
      <c r="A18" s="29" t="s">
        <v>7</v>
      </c>
      <c r="B18" s="29" t="s">
        <v>36</v>
      </c>
      <c r="C18" s="29" t="s">
        <v>11</v>
      </c>
      <c r="D18" s="25">
        <v>7900</v>
      </c>
      <c r="E18" s="35">
        <f t="shared" si="0"/>
        <v>3.8976270912904414</v>
      </c>
      <c r="F18" s="44">
        <f>(E18-E19)/E19*100</f>
        <v>-13.219478701947088</v>
      </c>
      <c r="G18" s="29">
        <v>2000000</v>
      </c>
      <c r="H18" s="36">
        <f t="shared" si="1"/>
        <v>6.3010299956639813</v>
      </c>
      <c r="I18" s="44">
        <f>(H18-H19)/H19*100</f>
        <v>-11.825957158827324</v>
      </c>
      <c r="J18" s="30"/>
      <c r="K18" s="30"/>
      <c r="L18" s="44"/>
      <c r="M18" s="29" t="s">
        <v>3</v>
      </c>
      <c r="N18" s="29" t="s">
        <v>3</v>
      </c>
      <c r="O18" s="29">
        <v>6.28</v>
      </c>
      <c r="P18" s="35">
        <v>0.18</v>
      </c>
      <c r="Q18" s="37">
        <v>1</v>
      </c>
      <c r="R18" s="37">
        <v>1</v>
      </c>
      <c r="S18" s="35">
        <v>15.403846153846155</v>
      </c>
    </row>
    <row r="19" spans="1:19" x14ac:dyDescent="0.3">
      <c r="A19" s="29" t="s">
        <v>7</v>
      </c>
      <c r="B19" s="29" t="s">
        <v>36</v>
      </c>
      <c r="C19" s="29" t="s">
        <v>30</v>
      </c>
      <c r="D19" s="25">
        <v>31000</v>
      </c>
      <c r="E19" s="35">
        <f t="shared" si="0"/>
        <v>4.4913616938342731</v>
      </c>
      <c r="F19" s="44"/>
      <c r="G19" s="29">
        <v>14000000</v>
      </c>
      <c r="H19" s="36">
        <f t="shared" si="1"/>
        <v>7.1461280356782382</v>
      </c>
      <c r="I19" s="44"/>
      <c r="J19" s="30"/>
      <c r="K19" s="30"/>
      <c r="L19" s="44"/>
      <c r="M19" s="29" t="s">
        <v>3</v>
      </c>
      <c r="N19" s="29" t="s">
        <v>3</v>
      </c>
      <c r="O19" s="29">
        <v>6.25</v>
      </c>
      <c r="P19" s="35">
        <v>0.2</v>
      </c>
      <c r="Q19" s="37">
        <v>1</v>
      </c>
      <c r="R19" s="37">
        <v>1</v>
      </c>
      <c r="S19" s="35">
        <v>5.9711538461538458</v>
      </c>
    </row>
    <row r="20" spans="1:19" x14ac:dyDescent="0.3">
      <c r="A20" s="29" t="s">
        <v>7</v>
      </c>
      <c r="B20" s="29" t="s">
        <v>37</v>
      </c>
      <c r="C20" s="29" t="s">
        <v>11</v>
      </c>
      <c r="D20" s="25">
        <v>1000</v>
      </c>
      <c r="E20" s="35">
        <f t="shared" si="0"/>
        <v>3</v>
      </c>
      <c r="F20" s="44">
        <f>(E20-E21)/E21*100</f>
        <v>-21.053241530830398</v>
      </c>
      <c r="G20" s="29">
        <v>30000</v>
      </c>
      <c r="H20" s="36">
        <f t="shared" si="1"/>
        <v>4.4771212547196626</v>
      </c>
      <c r="I20" s="44">
        <f>(H20-H21)/H21*100</f>
        <v>-25.381312421338958</v>
      </c>
      <c r="J20" s="30"/>
      <c r="K20" s="30"/>
      <c r="L20" s="44"/>
      <c r="M20" s="29" t="s">
        <v>4</v>
      </c>
      <c r="N20" s="29" t="s">
        <v>4</v>
      </c>
      <c r="O20" s="29">
        <v>6.57</v>
      </c>
      <c r="P20" s="35">
        <v>0.2</v>
      </c>
      <c r="Q20" s="37">
        <v>1</v>
      </c>
      <c r="R20" s="37">
        <v>1</v>
      </c>
      <c r="S20" s="35">
        <v>14.112179487179489</v>
      </c>
    </row>
    <row r="21" spans="1:19" x14ac:dyDescent="0.3">
      <c r="A21" s="29" t="s">
        <v>7</v>
      </c>
      <c r="B21" s="29" t="s">
        <v>37</v>
      </c>
      <c r="C21" s="29" t="s">
        <v>31</v>
      </c>
      <c r="D21" s="25">
        <v>6310</v>
      </c>
      <c r="E21" s="35">
        <f t="shared" si="0"/>
        <v>3.8000293592441343</v>
      </c>
      <c r="F21" s="44"/>
      <c r="G21" s="29">
        <v>1000000</v>
      </c>
      <c r="H21" s="36">
        <f t="shared" si="1"/>
        <v>6</v>
      </c>
      <c r="I21" s="44"/>
      <c r="J21" s="30"/>
      <c r="K21" s="30"/>
      <c r="L21" s="44"/>
      <c r="M21" s="29" t="s">
        <v>2</v>
      </c>
      <c r="N21" s="29" t="s">
        <v>2</v>
      </c>
      <c r="O21" s="29">
        <v>6.46</v>
      </c>
      <c r="P21" s="35">
        <v>0.22</v>
      </c>
      <c r="Q21" s="37">
        <v>1</v>
      </c>
      <c r="R21" s="37">
        <v>1</v>
      </c>
      <c r="S21" s="35">
        <v>5.9711538461538458</v>
      </c>
    </row>
    <row r="22" spans="1:19" x14ac:dyDescent="0.3">
      <c r="A22" s="29" t="s">
        <v>8</v>
      </c>
      <c r="B22" s="29" t="s">
        <v>38</v>
      </c>
      <c r="C22" s="29" t="s">
        <v>11</v>
      </c>
      <c r="D22" s="25">
        <v>1300</v>
      </c>
      <c r="E22" s="35">
        <f t="shared" si="0"/>
        <v>3.1139433523068369</v>
      </c>
      <c r="F22" s="44">
        <f>(E22-E23)/E23*100</f>
        <v>-20.218509881020985</v>
      </c>
      <c r="G22" s="29">
        <v>1200000</v>
      </c>
      <c r="H22" s="36">
        <f t="shared" si="1"/>
        <v>6.0791812460476251</v>
      </c>
      <c r="I22" s="44">
        <f>(H22-H23)/H23*100</f>
        <v>-13.154553627891069</v>
      </c>
      <c r="J22" s="30"/>
      <c r="K22" s="30"/>
      <c r="L22" s="44"/>
      <c r="M22" s="29" t="s">
        <v>2</v>
      </c>
      <c r="N22" s="29" t="s">
        <v>2</v>
      </c>
      <c r="O22" s="41">
        <v>6.4</v>
      </c>
      <c r="P22" s="35">
        <v>0.3</v>
      </c>
      <c r="Q22" s="37">
        <v>1</v>
      </c>
      <c r="R22" s="37">
        <v>1</v>
      </c>
      <c r="S22" s="35">
        <v>20.277397260273972</v>
      </c>
    </row>
    <row r="23" spans="1:19" x14ac:dyDescent="0.3">
      <c r="A23" s="29" t="s">
        <v>8</v>
      </c>
      <c r="B23" s="29" t="s">
        <v>38</v>
      </c>
      <c r="C23" s="29" t="s">
        <v>45</v>
      </c>
      <c r="D23" s="25">
        <v>8000</v>
      </c>
      <c r="E23" s="35">
        <f t="shared" si="0"/>
        <v>3.9030899869919438</v>
      </c>
      <c r="F23" s="44"/>
      <c r="G23" s="29">
        <v>10000000</v>
      </c>
      <c r="H23" s="36">
        <f t="shared" si="1"/>
        <v>7</v>
      </c>
      <c r="I23" s="44"/>
      <c r="J23" s="30"/>
      <c r="K23" s="30"/>
      <c r="L23" s="44"/>
      <c r="M23" s="29" t="s">
        <v>3</v>
      </c>
      <c r="N23" s="29" t="s">
        <v>3</v>
      </c>
      <c r="O23" s="41">
        <v>6.38</v>
      </c>
      <c r="P23" s="35">
        <v>0.32</v>
      </c>
      <c r="Q23" s="37">
        <v>1</v>
      </c>
      <c r="R23" s="37">
        <v>1</v>
      </c>
      <c r="S23" s="35">
        <v>19.11986301369863</v>
      </c>
    </row>
    <row r="24" spans="1:19" x14ac:dyDescent="0.3">
      <c r="A24" s="29" t="s">
        <v>8</v>
      </c>
      <c r="B24" s="29" t="s">
        <v>39</v>
      </c>
      <c r="C24" s="29" t="s">
        <v>11</v>
      </c>
      <c r="D24" s="25">
        <v>100</v>
      </c>
      <c r="E24" s="35">
        <f t="shared" si="0"/>
        <v>2</v>
      </c>
      <c r="F24" s="44">
        <f>(E24-E25)/E25*100</f>
        <v>-33.333333333333329</v>
      </c>
      <c r="G24" s="29">
        <v>11000</v>
      </c>
      <c r="H24" s="36">
        <f t="shared" si="1"/>
        <v>4.0413926851582254</v>
      </c>
      <c r="I24" s="44">
        <f>(H24-H25)/H25*100</f>
        <v>-23.762123804922552</v>
      </c>
      <c r="J24" s="30"/>
      <c r="K24" s="30"/>
      <c r="L24" s="44"/>
      <c r="M24" s="29" t="s">
        <v>4</v>
      </c>
      <c r="N24" s="29" t="s">
        <v>4</v>
      </c>
      <c r="O24" s="41">
        <v>6.6</v>
      </c>
      <c r="P24" s="35">
        <v>0.18</v>
      </c>
      <c r="Q24" s="37">
        <v>1</v>
      </c>
      <c r="R24" s="37">
        <v>1</v>
      </c>
      <c r="S24" s="35">
        <v>15.061643835616438</v>
      </c>
    </row>
    <row r="25" spans="1:19" x14ac:dyDescent="0.3">
      <c r="A25" s="29" t="s">
        <v>8</v>
      </c>
      <c r="B25" s="29" t="s">
        <v>39</v>
      </c>
      <c r="C25" s="29" t="s">
        <v>46</v>
      </c>
      <c r="D25" s="25">
        <v>1000</v>
      </c>
      <c r="E25" s="35">
        <f t="shared" si="0"/>
        <v>3</v>
      </c>
      <c r="F25" s="44"/>
      <c r="G25" s="29">
        <v>200000</v>
      </c>
      <c r="H25" s="36">
        <f t="shared" si="1"/>
        <v>5.3010299956639813</v>
      </c>
      <c r="I25" s="44"/>
      <c r="J25" s="30"/>
      <c r="K25" s="30"/>
      <c r="L25" s="44"/>
      <c r="M25" s="29" t="s">
        <v>2</v>
      </c>
      <c r="N25" s="29" t="s">
        <v>2</v>
      </c>
      <c r="O25" s="41">
        <v>6.4</v>
      </c>
      <c r="P25" s="35">
        <v>0.2</v>
      </c>
      <c r="Q25" s="37">
        <v>1</v>
      </c>
      <c r="R25" s="37">
        <v>1</v>
      </c>
      <c r="S25" s="35">
        <v>18.054794520547944</v>
      </c>
    </row>
    <row r="26" spans="1:19" x14ac:dyDescent="0.3">
      <c r="A26" s="29" t="s">
        <v>8</v>
      </c>
      <c r="B26" s="29" t="s">
        <v>40</v>
      </c>
      <c r="C26" s="29" t="s">
        <v>11</v>
      </c>
      <c r="D26" s="25">
        <v>100</v>
      </c>
      <c r="E26" s="35">
        <f t="shared" si="0"/>
        <v>2</v>
      </c>
      <c r="F26" s="44">
        <f>(E26-E27)/E27*100</f>
        <v>-41.140808993222102</v>
      </c>
      <c r="G26" s="29">
        <v>70000000</v>
      </c>
      <c r="H26" s="36">
        <f t="shared" si="1"/>
        <v>7.8450980400142569</v>
      </c>
      <c r="I26" s="44">
        <f>(H26-H27)/H27*100</f>
        <v>13.158687511060773</v>
      </c>
      <c r="J26" s="30"/>
      <c r="K26" s="30"/>
      <c r="L26" s="44"/>
      <c r="M26" s="29" t="s">
        <v>2</v>
      </c>
      <c r="N26" s="29" t="s">
        <v>2</v>
      </c>
      <c r="O26" s="41">
        <v>6.38</v>
      </c>
      <c r="P26" s="35">
        <v>0.44</v>
      </c>
      <c r="Q26" s="37">
        <v>1</v>
      </c>
      <c r="R26" s="37">
        <v>1</v>
      </c>
      <c r="S26" s="35">
        <v>14.674657534246576</v>
      </c>
    </row>
    <row r="27" spans="1:19" x14ac:dyDescent="0.3">
      <c r="A27" s="29" t="s">
        <v>8</v>
      </c>
      <c r="B27" s="29" t="s">
        <v>40</v>
      </c>
      <c r="C27" s="29" t="s">
        <v>47</v>
      </c>
      <c r="D27" s="25">
        <v>2500</v>
      </c>
      <c r="E27" s="35">
        <f t="shared" si="0"/>
        <v>3.3979400086720375</v>
      </c>
      <c r="F27" s="44"/>
      <c r="G27" s="29">
        <v>8567000</v>
      </c>
      <c r="H27" s="36">
        <f t="shared" si="1"/>
        <v>6.9328287669008466</v>
      </c>
      <c r="I27" s="44"/>
      <c r="J27" s="30"/>
      <c r="K27" s="30"/>
      <c r="L27" s="44"/>
      <c r="M27" s="29" t="s">
        <v>1</v>
      </c>
      <c r="N27" s="29" t="s">
        <v>6</v>
      </c>
      <c r="O27" s="41">
        <v>6.38</v>
      </c>
      <c r="P27" s="35">
        <v>0.5</v>
      </c>
      <c r="Q27" s="37">
        <v>2</v>
      </c>
      <c r="R27" s="37">
        <v>2</v>
      </c>
      <c r="S27" s="35">
        <v>12.551369863013699</v>
      </c>
    </row>
    <row r="28" spans="1:19" x14ac:dyDescent="0.3">
      <c r="A28" s="29" t="s">
        <v>8</v>
      </c>
      <c r="B28" s="29" t="s">
        <v>41</v>
      </c>
      <c r="C28" s="29" t="s">
        <v>11</v>
      </c>
      <c r="D28" s="25">
        <v>170000</v>
      </c>
      <c r="E28" s="35">
        <f t="shared" si="0"/>
        <v>5.2304489213782741</v>
      </c>
      <c r="F28" s="44">
        <f>(E28-E29)/E29*100</f>
        <v>-13.132627765312174</v>
      </c>
      <c r="G28" s="29">
        <v>3000000</v>
      </c>
      <c r="H28" s="36">
        <f t="shared" si="1"/>
        <v>6.4771212547196626</v>
      </c>
      <c r="I28" s="44">
        <f>(H28-H29)/H29*100</f>
        <v>-23.028618310697897</v>
      </c>
      <c r="J28" s="30"/>
      <c r="K28" s="30"/>
      <c r="L28" s="44"/>
      <c r="M28" s="29" t="s">
        <v>1</v>
      </c>
      <c r="N28" s="29" t="s">
        <v>3</v>
      </c>
      <c r="O28" s="41">
        <v>6.4</v>
      </c>
      <c r="P28" s="35">
        <v>0.3</v>
      </c>
      <c r="Q28" s="37">
        <v>1</v>
      </c>
      <c r="R28" s="37">
        <v>1</v>
      </c>
      <c r="S28" s="35">
        <v>11.393835616438356</v>
      </c>
    </row>
    <row r="29" spans="1:19" x14ac:dyDescent="0.3">
      <c r="A29" s="29" t="s">
        <v>8</v>
      </c>
      <c r="B29" s="29" t="s">
        <v>41</v>
      </c>
      <c r="C29" s="29" t="s">
        <v>48</v>
      </c>
      <c r="D29" s="25">
        <v>1050000</v>
      </c>
      <c r="E29" s="35">
        <f t="shared" si="0"/>
        <v>6.0211892990699383</v>
      </c>
      <c r="F29" s="44"/>
      <c r="G29" s="29">
        <v>260000000</v>
      </c>
      <c r="H29" s="36">
        <f t="shared" si="1"/>
        <v>8.4149733479708182</v>
      </c>
      <c r="I29" s="44"/>
      <c r="J29" s="30"/>
      <c r="K29" s="30"/>
      <c r="L29" s="44"/>
      <c r="M29" s="29" t="s">
        <v>1</v>
      </c>
      <c r="N29" s="29" t="s">
        <v>6</v>
      </c>
      <c r="O29" s="41">
        <v>6.28</v>
      </c>
      <c r="P29" s="35">
        <v>0.32</v>
      </c>
      <c r="Q29" s="37">
        <v>2</v>
      </c>
      <c r="R29" s="37">
        <v>2</v>
      </c>
      <c r="S29" s="35">
        <v>10.811643835616438</v>
      </c>
    </row>
    <row r="30" spans="1:19" x14ac:dyDescent="0.3">
      <c r="A30" s="29" t="s">
        <v>8</v>
      </c>
      <c r="B30" s="29" t="s">
        <v>42</v>
      </c>
      <c r="C30" s="29" t="s">
        <v>11</v>
      </c>
      <c r="D30" s="25">
        <v>1140000</v>
      </c>
      <c r="E30" s="35">
        <f t="shared" si="0"/>
        <v>6.0569048513364727</v>
      </c>
      <c r="F30" s="44">
        <f>(E30-E31)/E31*100</f>
        <v>-12.25806323327679</v>
      </c>
      <c r="G30" s="29">
        <v>500000</v>
      </c>
      <c r="H30" s="36">
        <f t="shared" si="1"/>
        <v>5.6989700043360187</v>
      </c>
      <c r="I30" s="44">
        <f>(H30-H31)/H31*100</f>
        <v>-5.6679427851698811</v>
      </c>
      <c r="J30" s="30"/>
      <c r="K30" s="30"/>
      <c r="L30" s="44"/>
      <c r="M30" s="29" t="s">
        <v>2</v>
      </c>
      <c r="N30" s="29" t="s">
        <v>2</v>
      </c>
      <c r="O30" s="41">
        <v>6.46</v>
      </c>
      <c r="P30" s="35">
        <v>0.22</v>
      </c>
      <c r="Q30" s="37">
        <v>1</v>
      </c>
      <c r="R30" s="37">
        <v>1</v>
      </c>
      <c r="S30" s="35">
        <v>14.386986301369863</v>
      </c>
    </row>
    <row r="31" spans="1:19" x14ac:dyDescent="0.3">
      <c r="A31" s="29" t="s">
        <v>8</v>
      </c>
      <c r="B31" s="29" t="s">
        <v>42</v>
      </c>
      <c r="C31" s="29" t="s">
        <v>49</v>
      </c>
      <c r="D31" s="25">
        <v>8000000</v>
      </c>
      <c r="E31" s="35">
        <f t="shared" si="0"/>
        <v>6.9030899869919438</v>
      </c>
      <c r="F31" s="44"/>
      <c r="G31" s="29">
        <v>1100000</v>
      </c>
      <c r="H31" s="36">
        <f t="shared" si="1"/>
        <v>6.0413926851582254</v>
      </c>
      <c r="I31" s="44"/>
      <c r="J31" s="30"/>
      <c r="K31" s="30"/>
      <c r="L31" s="44"/>
      <c r="M31" s="29" t="s">
        <v>2</v>
      </c>
      <c r="N31" s="29" t="s">
        <v>2</v>
      </c>
      <c r="O31" s="41">
        <v>6.31</v>
      </c>
      <c r="P31" s="35">
        <v>0.24</v>
      </c>
      <c r="Q31" s="37">
        <v>2</v>
      </c>
      <c r="R31" s="37">
        <v>1</v>
      </c>
      <c r="S31" s="35">
        <v>24.527397260273972</v>
      </c>
    </row>
    <row r="32" spans="1:19" x14ac:dyDescent="0.3">
      <c r="A32" s="29" t="s">
        <v>8</v>
      </c>
      <c r="B32" s="29" t="s">
        <v>43</v>
      </c>
      <c r="C32" s="29" t="s">
        <v>11</v>
      </c>
      <c r="D32" s="25">
        <v>15300</v>
      </c>
      <c r="E32" s="35">
        <f t="shared" si="0"/>
        <v>4.1846914308175984</v>
      </c>
      <c r="F32" s="44">
        <f>(E32-E33)/E33*100</f>
        <v>-13.052840956677016</v>
      </c>
      <c r="G32" s="29">
        <v>41500000</v>
      </c>
      <c r="H32" s="36">
        <f t="shared" si="1"/>
        <v>7.6180480967120925</v>
      </c>
      <c r="I32" s="44">
        <f>(H32-H33)/H33*100</f>
        <v>-6.7252099498962297</v>
      </c>
      <c r="J32" s="29"/>
      <c r="K32" s="42"/>
      <c r="L32" s="44">
        <f>(K32-K33)/K33*100</f>
        <v>-100</v>
      </c>
      <c r="M32" s="29" t="s">
        <v>1</v>
      </c>
      <c r="N32" s="29" t="s">
        <v>6</v>
      </c>
      <c r="O32" s="29">
        <v>5.35</v>
      </c>
      <c r="P32" s="35">
        <v>0.22</v>
      </c>
      <c r="Q32" s="37">
        <v>2</v>
      </c>
      <c r="R32" s="37">
        <v>2</v>
      </c>
      <c r="S32" s="35">
        <v>18.310897435897438</v>
      </c>
    </row>
    <row r="33" spans="1:19" x14ac:dyDescent="0.3">
      <c r="A33" s="29" t="s">
        <v>8</v>
      </c>
      <c r="B33" s="29" t="s">
        <v>43</v>
      </c>
      <c r="C33" s="29" t="s">
        <v>50</v>
      </c>
      <c r="D33" s="25">
        <v>65000</v>
      </c>
      <c r="E33" s="35">
        <f t="shared" si="0"/>
        <v>4.8129133566428557</v>
      </c>
      <c r="F33" s="44"/>
      <c r="G33" s="29">
        <v>147000000</v>
      </c>
      <c r="H33" s="36">
        <f t="shared" si="1"/>
        <v>8.1673173347481764</v>
      </c>
      <c r="I33" s="44"/>
      <c r="J33" s="29">
        <v>7500</v>
      </c>
      <c r="K33" s="42">
        <f t="shared" ref="K33:K39" si="5">LOG(J33)</f>
        <v>3.8750612633917001</v>
      </c>
      <c r="L33" s="44"/>
      <c r="M33" s="29" t="s">
        <v>1</v>
      </c>
      <c r="N33" s="29" t="s">
        <v>6</v>
      </c>
      <c r="O33" s="29">
        <v>4.8099999999999996</v>
      </c>
      <c r="P33" s="35">
        <v>0.25</v>
      </c>
      <c r="Q33" s="37">
        <v>2</v>
      </c>
      <c r="R33" s="37">
        <v>2</v>
      </c>
      <c r="S33" s="35">
        <v>15.032051282051281</v>
      </c>
    </row>
    <row r="34" spans="1:19" x14ac:dyDescent="0.3">
      <c r="A34" s="29" t="s">
        <v>8</v>
      </c>
      <c r="B34" s="29" t="s">
        <v>44</v>
      </c>
      <c r="C34" s="29" t="s">
        <v>11</v>
      </c>
      <c r="D34" s="25">
        <v>9350</v>
      </c>
      <c r="E34" s="35">
        <f t="shared" si="0"/>
        <v>3.9708116108725178</v>
      </c>
      <c r="F34" s="44">
        <f>(E34-E35)/E35*100</f>
        <v>-28.214286442661596</v>
      </c>
      <c r="G34" s="29">
        <v>1150000</v>
      </c>
      <c r="H34" s="36">
        <f t="shared" si="1"/>
        <v>6.0606978403536118</v>
      </c>
      <c r="I34" s="44">
        <f>(H34-H35)/H35*100</f>
        <v>-27.082804163021912</v>
      </c>
      <c r="J34" s="29"/>
      <c r="K34" s="42"/>
      <c r="L34" s="44">
        <f>(K34-K35)/K35*100</f>
        <v>-100</v>
      </c>
      <c r="M34" s="29" t="s">
        <v>2</v>
      </c>
      <c r="N34" s="29" t="s">
        <v>2</v>
      </c>
      <c r="O34" s="29">
        <v>6.31</v>
      </c>
      <c r="P34" s="35">
        <v>0.18</v>
      </c>
      <c r="Q34" s="37">
        <v>1</v>
      </c>
      <c r="R34" s="37">
        <v>1</v>
      </c>
      <c r="S34" s="35">
        <v>6.3878205128205137</v>
      </c>
    </row>
    <row r="35" spans="1:19" x14ac:dyDescent="0.3">
      <c r="A35" s="29" t="s">
        <v>8</v>
      </c>
      <c r="B35" s="29" t="s">
        <v>44</v>
      </c>
      <c r="C35" s="29" t="s">
        <v>51</v>
      </c>
      <c r="D35" s="25">
        <v>340000</v>
      </c>
      <c r="E35" s="35">
        <f t="shared" si="0"/>
        <v>5.5314789170422554</v>
      </c>
      <c r="F35" s="44"/>
      <c r="G35" s="29">
        <v>205000000</v>
      </c>
      <c r="H35" s="36">
        <f t="shared" si="1"/>
        <v>8.3117538610557542</v>
      </c>
      <c r="I35" s="44"/>
      <c r="J35" s="29">
        <v>20000</v>
      </c>
      <c r="K35" s="42">
        <f t="shared" si="5"/>
        <v>4.3010299956639813</v>
      </c>
      <c r="L35" s="44"/>
      <c r="M35" s="29" t="s">
        <v>1</v>
      </c>
      <c r="N35" s="29" t="s">
        <v>6</v>
      </c>
      <c r="O35" s="29">
        <v>6.14</v>
      </c>
      <c r="P35" s="35">
        <v>0.2</v>
      </c>
      <c r="Q35" s="37">
        <v>2</v>
      </c>
      <c r="R35" s="37">
        <v>1</v>
      </c>
      <c r="S35" s="35">
        <v>4.8974358974358978</v>
      </c>
    </row>
    <row r="36" spans="1:19" x14ac:dyDescent="0.3">
      <c r="A36" s="29" t="s">
        <v>8</v>
      </c>
      <c r="B36" s="29" t="s">
        <v>55</v>
      </c>
      <c r="C36" s="29" t="s">
        <v>11</v>
      </c>
      <c r="D36" s="25"/>
      <c r="E36" s="35"/>
      <c r="F36" s="44"/>
      <c r="G36" s="29"/>
      <c r="H36" s="36"/>
      <c r="I36" s="44"/>
      <c r="J36" s="30"/>
      <c r="K36" s="42"/>
      <c r="L36" s="44"/>
      <c r="M36" s="30"/>
      <c r="N36" s="37"/>
      <c r="O36" s="30"/>
      <c r="P36" s="35"/>
      <c r="Q36" s="37"/>
      <c r="R36" s="37"/>
      <c r="S36" s="35"/>
    </row>
    <row r="37" spans="1:19" x14ac:dyDescent="0.3">
      <c r="A37" s="29" t="s">
        <v>8</v>
      </c>
      <c r="B37" s="29" t="s">
        <v>55</v>
      </c>
      <c r="C37" s="29" t="s">
        <v>52</v>
      </c>
      <c r="D37" s="25"/>
      <c r="E37" s="35"/>
      <c r="F37" s="44"/>
      <c r="G37" s="29"/>
      <c r="H37" s="36"/>
      <c r="I37" s="44"/>
      <c r="J37" s="30"/>
      <c r="K37" s="42"/>
      <c r="L37" s="44"/>
      <c r="M37" s="30"/>
      <c r="N37" s="37"/>
      <c r="O37" s="30"/>
      <c r="P37" s="35"/>
      <c r="Q37" s="37"/>
      <c r="R37" s="37"/>
      <c r="S37" s="35"/>
    </row>
    <row r="38" spans="1:19" x14ac:dyDescent="0.3">
      <c r="A38" s="29" t="s">
        <v>8</v>
      </c>
      <c r="B38" s="29" t="s">
        <v>56</v>
      </c>
      <c r="C38" s="29" t="s">
        <v>11</v>
      </c>
      <c r="D38" s="25">
        <v>4900</v>
      </c>
      <c r="E38" s="35">
        <f t="shared" si="0"/>
        <v>3.6901960800285138</v>
      </c>
      <c r="F38" s="44">
        <f>(E38-E39)/E39*100</f>
        <v>-12.110086544236706</v>
      </c>
      <c r="G38" s="29">
        <v>5500000</v>
      </c>
      <c r="H38" s="36">
        <f t="shared" si="1"/>
        <v>6.7403626894942441</v>
      </c>
      <c r="I38" s="44">
        <f>(H38-H39)/H39*100</f>
        <v>-6.9401176110516634</v>
      </c>
      <c r="J38" s="29">
        <v>0</v>
      </c>
      <c r="K38" s="42"/>
      <c r="L38" s="44">
        <f t="shared" ref="L38" si="6">(J38-J39)/J39*100</f>
        <v>-100</v>
      </c>
      <c r="M38" s="29" t="s">
        <v>1</v>
      </c>
      <c r="N38" s="29" t="s">
        <v>1</v>
      </c>
      <c r="O38" s="29">
        <v>6.18</v>
      </c>
      <c r="P38" s="35">
        <v>0.18</v>
      </c>
      <c r="Q38" s="37">
        <v>2</v>
      </c>
      <c r="R38" s="37">
        <v>1</v>
      </c>
      <c r="S38" s="35">
        <v>10.461538461538463</v>
      </c>
    </row>
    <row r="39" spans="1:19" x14ac:dyDescent="0.3">
      <c r="A39" s="29" t="s">
        <v>8</v>
      </c>
      <c r="B39" s="29" t="s">
        <v>56</v>
      </c>
      <c r="C39" s="29" t="s">
        <v>53</v>
      </c>
      <c r="D39" s="25">
        <v>15800</v>
      </c>
      <c r="E39" s="35">
        <f t="shared" si="0"/>
        <v>4.1986570869544222</v>
      </c>
      <c r="F39" s="44"/>
      <c r="G39" s="29">
        <v>17500000</v>
      </c>
      <c r="H39" s="36">
        <f t="shared" si="1"/>
        <v>7.2430380486862944</v>
      </c>
      <c r="I39" s="44"/>
      <c r="J39" s="29">
        <v>150</v>
      </c>
      <c r="K39" s="42">
        <f t="shared" si="5"/>
        <v>2.1760912590556813</v>
      </c>
      <c r="L39" s="44"/>
      <c r="M39" s="29" t="s">
        <v>1</v>
      </c>
      <c r="N39" s="29" t="s">
        <v>6</v>
      </c>
      <c r="O39" s="29">
        <v>6.15</v>
      </c>
      <c r="P39" s="35">
        <v>0.19</v>
      </c>
      <c r="Q39" s="37">
        <v>2</v>
      </c>
      <c r="R39" s="37">
        <v>1</v>
      </c>
      <c r="S39" s="35">
        <v>14.833333333333334</v>
      </c>
    </row>
    <row r="40" spans="1:19" x14ac:dyDescent="0.3">
      <c r="A40" s="29" t="s">
        <v>8</v>
      </c>
      <c r="B40" s="29" t="s">
        <v>57</v>
      </c>
      <c r="C40" s="29" t="s">
        <v>11</v>
      </c>
      <c r="D40" s="25">
        <v>1140000</v>
      </c>
      <c r="E40" s="35">
        <f t="shared" si="0"/>
        <v>6.0569048513364727</v>
      </c>
      <c r="F40" s="44">
        <f>(E40-E41)/E41*100</f>
        <v>-12.25806323327679</v>
      </c>
      <c r="G40" s="29">
        <v>57500000</v>
      </c>
      <c r="H40" s="36">
        <f t="shared" si="1"/>
        <v>7.7596678446896306</v>
      </c>
      <c r="I40" s="44">
        <f t="shared" ref="I40" si="7">(H40-H41)/H41*100</f>
        <v>-2.1091445247307186</v>
      </c>
      <c r="J40" s="30"/>
      <c r="K40" s="30"/>
      <c r="L40" s="44"/>
      <c r="M40" s="29" t="s">
        <v>1</v>
      </c>
      <c r="N40" s="29" t="s">
        <v>6</v>
      </c>
      <c r="O40" s="29">
        <v>5.97</v>
      </c>
      <c r="P40" s="35">
        <v>0.14000000000000001</v>
      </c>
      <c r="Q40" s="37">
        <v>2</v>
      </c>
      <c r="R40" s="37">
        <v>2</v>
      </c>
      <c r="S40" s="35">
        <v>10.958333333333334</v>
      </c>
    </row>
    <row r="41" spans="1:19" x14ac:dyDescent="0.3">
      <c r="A41" s="29" t="s">
        <v>8</v>
      </c>
      <c r="B41" s="29" t="s">
        <v>57</v>
      </c>
      <c r="C41" s="29" t="s">
        <v>54</v>
      </c>
      <c r="D41" s="25">
        <v>8000000</v>
      </c>
      <c r="E41" s="35">
        <f t="shared" si="0"/>
        <v>6.9030899869919438</v>
      </c>
      <c r="F41" s="44"/>
      <c r="G41" s="29">
        <v>84500000</v>
      </c>
      <c r="H41" s="36">
        <f t="shared" si="1"/>
        <v>7.9268567089496926</v>
      </c>
      <c r="I41" s="44"/>
      <c r="J41" s="30"/>
      <c r="K41" s="30"/>
      <c r="L41" s="44"/>
      <c r="M41" s="29" t="s">
        <v>1</v>
      </c>
      <c r="N41" s="29" t="s">
        <v>6</v>
      </c>
      <c r="O41" s="29">
        <v>5.77</v>
      </c>
      <c r="P41" s="35">
        <v>0.16</v>
      </c>
      <c r="Q41" s="37">
        <v>1</v>
      </c>
      <c r="R41" s="37">
        <v>2</v>
      </c>
      <c r="S41" s="35">
        <v>6.2884615384615392</v>
      </c>
    </row>
    <row r="42" spans="1:19" x14ac:dyDescent="0.3">
      <c r="A42" s="29" t="s">
        <v>9</v>
      </c>
      <c r="B42" s="29" t="s">
        <v>78</v>
      </c>
      <c r="C42" s="29" t="s">
        <v>11</v>
      </c>
      <c r="D42" s="25">
        <v>110000</v>
      </c>
      <c r="E42" s="35">
        <f t="shared" si="0"/>
        <v>5.0413926851582254</v>
      </c>
      <c r="F42" s="44">
        <f>(E42-E43)/E43*100</f>
        <v>-8.1941244041760175</v>
      </c>
      <c r="G42" s="29">
        <v>8000000</v>
      </c>
      <c r="H42" s="36">
        <f t="shared" si="1"/>
        <v>6.9030899869919438</v>
      </c>
      <c r="I42" s="44">
        <f t="shared" ref="I42" si="8">(H42-H43)/H43*100</f>
        <v>-14.780565302006726</v>
      </c>
      <c r="J42" s="30"/>
      <c r="K42" s="30"/>
      <c r="L42" s="44"/>
      <c r="M42" s="29" t="s">
        <v>3</v>
      </c>
      <c r="N42" s="29" t="s">
        <v>2</v>
      </c>
      <c r="O42" s="29">
        <v>6.8</v>
      </c>
      <c r="P42" s="35">
        <v>0.18</v>
      </c>
      <c r="Q42" s="37">
        <v>1</v>
      </c>
      <c r="R42" s="37">
        <v>1</v>
      </c>
      <c r="S42" s="35">
        <v>10.352941176470589</v>
      </c>
    </row>
    <row r="43" spans="1:19" x14ac:dyDescent="0.3">
      <c r="A43" s="29" t="s">
        <v>9</v>
      </c>
      <c r="B43" s="29" t="s">
        <v>78</v>
      </c>
      <c r="C43" s="29" t="s">
        <v>58</v>
      </c>
      <c r="D43" s="5">
        <v>310000</v>
      </c>
      <c r="E43" s="35">
        <f t="shared" si="0"/>
        <v>5.4913616938342731</v>
      </c>
      <c r="F43" s="44"/>
      <c r="G43" s="29">
        <v>126000000</v>
      </c>
      <c r="H43" s="36">
        <f t="shared" si="1"/>
        <v>8.1003705451175634</v>
      </c>
      <c r="I43" s="44"/>
      <c r="J43" s="30"/>
      <c r="K43" s="30"/>
      <c r="L43" s="44"/>
      <c r="M43" s="29" t="s">
        <v>1</v>
      </c>
      <c r="N43" s="29" t="s">
        <v>1</v>
      </c>
      <c r="O43" s="29">
        <v>6.74</v>
      </c>
      <c r="P43" s="35">
        <v>0.2</v>
      </c>
      <c r="Q43" s="37">
        <v>1</v>
      </c>
      <c r="R43" s="37">
        <v>1</v>
      </c>
      <c r="S43" s="35">
        <v>3.8888888888888888</v>
      </c>
    </row>
    <row r="44" spans="1:19" x14ac:dyDescent="0.3">
      <c r="A44" s="29" t="s">
        <v>9</v>
      </c>
      <c r="B44" s="29" t="s">
        <v>84</v>
      </c>
      <c r="C44" s="29" t="s">
        <v>11</v>
      </c>
      <c r="D44" s="25">
        <v>250</v>
      </c>
      <c r="E44" s="35">
        <f t="shared" si="0"/>
        <v>2.3979400086720375</v>
      </c>
      <c r="F44" s="44">
        <f>(E44-E45)/E45*100</f>
        <v>-29.781589361542249</v>
      </c>
      <c r="G44" s="29">
        <v>400000</v>
      </c>
      <c r="H44" s="36">
        <f t="shared" si="1"/>
        <v>5.6020599913279625</v>
      </c>
      <c r="I44" s="44">
        <f t="shared" ref="I44" si="9">(H44-H45)/H45*100</f>
        <v>-10.777514975618331</v>
      </c>
      <c r="J44" s="30"/>
      <c r="K44" s="30"/>
      <c r="L44" s="44"/>
      <c r="M44" s="29" t="s">
        <v>2</v>
      </c>
      <c r="N44" s="29" t="s">
        <v>2</v>
      </c>
      <c r="O44" s="29">
        <v>6.62</v>
      </c>
      <c r="P44" s="35">
        <v>0.16</v>
      </c>
      <c r="Q44" s="37">
        <v>1</v>
      </c>
      <c r="R44" s="37">
        <v>1</v>
      </c>
      <c r="S44" s="35">
        <v>4.1993464052287583</v>
      </c>
    </row>
    <row r="45" spans="1:19" x14ac:dyDescent="0.3">
      <c r="A45" s="29" t="s">
        <v>9</v>
      </c>
      <c r="B45" s="29" t="s">
        <v>84</v>
      </c>
      <c r="C45" s="29" t="s">
        <v>59</v>
      </c>
      <c r="D45" s="5">
        <v>2600</v>
      </c>
      <c r="E45" s="35">
        <f t="shared" si="0"/>
        <v>3.4149733479708178</v>
      </c>
      <c r="F45" s="44"/>
      <c r="G45" s="29">
        <v>1900000</v>
      </c>
      <c r="H45" s="36">
        <f t="shared" si="1"/>
        <v>6.2787536009528289</v>
      </c>
      <c r="I45" s="44"/>
      <c r="J45" s="30"/>
      <c r="K45" s="30"/>
      <c r="L45" s="44"/>
      <c r="M45" s="29" t="s">
        <v>2</v>
      </c>
      <c r="N45" s="29" t="s">
        <v>3</v>
      </c>
      <c r="O45" s="29">
        <v>6.55</v>
      </c>
      <c r="P45" s="35">
        <v>0.19</v>
      </c>
      <c r="Q45" s="37">
        <v>1</v>
      </c>
      <c r="R45" s="37">
        <v>1</v>
      </c>
      <c r="S45" s="35">
        <v>6.3529411764705879</v>
      </c>
    </row>
    <row r="46" spans="1:19" x14ac:dyDescent="0.3">
      <c r="A46" s="29" t="s">
        <v>9</v>
      </c>
      <c r="B46" s="29" t="s">
        <v>85</v>
      </c>
      <c r="C46" s="29" t="s">
        <v>11</v>
      </c>
      <c r="D46" s="25">
        <v>975</v>
      </c>
      <c r="E46" s="35">
        <f t="shared" si="0"/>
        <v>2.989004615698537</v>
      </c>
      <c r="F46" s="44"/>
      <c r="G46" s="29">
        <v>10000</v>
      </c>
      <c r="H46" s="36">
        <f t="shared" si="1"/>
        <v>4</v>
      </c>
      <c r="I46" s="44">
        <f t="shared" ref="I46" si="10">(H46-H47)/H47*100</f>
        <v>-32.597505368599357</v>
      </c>
      <c r="J46" s="30"/>
      <c r="K46" s="36"/>
      <c r="L46" s="44">
        <f>(K46-K47)/K47*100</f>
        <v>-100</v>
      </c>
      <c r="M46" s="29" t="s">
        <v>4</v>
      </c>
      <c r="N46" s="29" t="s">
        <v>2</v>
      </c>
      <c r="O46" s="29">
        <v>6.7</v>
      </c>
      <c r="P46" s="35">
        <v>0.16</v>
      </c>
      <c r="Q46" s="37">
        <v>1</v>
      </c>
      <c r="R46" s="37">
        <v>1</v>
      </c>
      <c r="S46" s="35">
        <v>6.2483660130718963</v>
      </c>
    </row>
    <row r="47" spans="1:19" x14ac:dyDescent="0.3">
      <c r="A47" s="29" t="s">
        <v>9</v>
      </c>
      <c r="B47" s="29" t="s">
        <v>85</v>
      </c>
      <c r="C47" s="29" t="s">
        <v>60</v>
      </c>
      <c r="D47" s="5">
        <v>8900</v>
      </c>
      <c r="E47" s="35">
        <f t="shared" si="0"/>
        <v>3.9493900066449128</v>
      </c>
      <c r="F47" s="44"/>
      <c r="G47" s="29">
        <v>860000</v>
      </c>
      <c r="H47" s="36">
        <f t="shared" si="1"/>
        <v>5.9344984512435675</v>
      </c>
      <c r="I47" s="44"/>
      <c r="J47" s="30">
        <v>115</v>
      </c>
      <c r="K47" s="42">
        <f>LOG(J47)</f>
        <v>2.0606978403536118</v>
      </c>
      <c r="L47" s="44"/>
      <c r="M47" s="29" t="s">
        <v>2</v>
      </c>
      <c r="N47" s="29" t="s">
        <v>3</v>
      </c>
      <c r="O47" s="29">
        <v>6.45</v>
      </c>
      <c r="P47" s="35">
        <v>0.18</v>
      </c>
      <c r="Q47" s="37">
        <v>1</v>
      </c>
      <c r="R47" s="37">
        <v>1</v>
      </c>
      <c r="S47" s="35">
        <v>6.0424836601307197</v>
      </c>
    </row>
    <row r="48" spans="1:19" x14ac:dyDescent="0.3">
      <c r="A48" s="29" t="s">
        <v>9</v>
      </c>
      <c r="B48" s="29" t="s">
        <v>86</v>
      </c>
      <c r="C48" s="29" t="s">
        <v>11</v>
      </c>
      <c r="D48" s="25">
        <v>456</v>
      </c>
      <c r="E48" s="35">
        <f t="shared" si="0"/>
        <v>2.6589648426644348</v>
      </c>
      <c r="F48" s="44"/>
      <c r="G48" s="29">
        <v>12000</v>
      </c>
      <c r="H48" s="36">
        <f t="shared" si="1"/>
        <v>4.0791812460476251</v>
      </c>
      <c r="I48" s="44">
        <f t="shared" ref="I48" si="11">(H48-H49)/H49*100</f>
        <v>-17.662866961486941</v>
      </c>
      <c r="J48" s="30"/>
      <c r="K48" s="30"/>
      <c r="L48" s="44"/>
      <c r="M48" s="29" t="s">
        <v>4</v>
      </c>
      <c r="N48" s="29" t="s">
        <v>4</v>
      </c>
      <c r="O48" s="29">
        <v>6.7</v>
      </c>
      <c r="P48" s="35">
        <v>0.15</v>
      </c>
      <c r="Q48" s="37">
        <v>1</v>
      </c>
      <c r="R48" s="37">
        <v>1</v>
      </c>
      <c r="S48" s="35">
        <v>5.3333333333333339</v>
      </c>
    </row>
    <row r="49" spans="1:19" x14ac:dyDescent="0.3">
      <c r="A49" s="29" t="s">
        <v>9</v>
      </c>
      <c r="B49" s="29" t="s">
        <v>86</v>
      </c>
      <c r="C49" s="29" t="s">
        <v>61</v>
      </c>
      <c r="D49" s="25">
        <v>2724</v>
      </c>
      <c r="E49" s="35">
        <f t="shared" si="0"/>
        <v>3.4352071032407476</v>
      </c>
      <c r="F49" s="44"/>
      <c r="G49" s="29">
        <v>90000</v>
      </c>
      <c r="H49" s="36">
        <f t="shared" si="1"/>
        <v>4.9542425094393252</v>
      </c>
      <c r="I49" s="44"/>
      <c r="J49" s="30"/>
      <c r="K49" s="30"/>
      <c r="L49" s="44"/>
      <c r="M49" s="29" t="s">
        <v>4</v>
      </c>
      <c r="N49" s="29" t="s">
        <v>4</v>
      </c>
      <c r="O49" s="29">
        <v>6.54</v>
      </c>
      <c r="P49" s="35">
        <v>0.17</v>
      </c>
      <c r="Q49" s="37">
        <v>1</v>
      </c>
      <c r="R49" s="37">
        <v>1</v>
      </c>
      <c r="S49" s="35">
        <v>4.094771241830065</v>
      </c>
    </row>
    <row r="50" spans="1:19" x14ac:dyDescent="0.3">
      <c r="A50" s="29" t="s">
        <v>9</v>
      </c>
      <c r="B50" s="29" t="s">
        <v>87</v>
      </c>
      <c r="C50" s="29" t="s">
        <v>11</v>
      </c>
      <c r="D50" s="25">
        <v>243</v>
      </c>
      <c r="E50" s="35">
        <f t="shared" si="0"/>
        <v>2.3856062735983121</v>
      </c>
      <c r="F50" s="44"/>
      <c r="G50" s="29">
        <v>350000</v>
      </c>
      <c r="H50" s="36">
        <f t="shared" si="1"/>
        <v>5.5440680443502757</v>
      </c>
      <c r="I50" s="44">
        <f t="shared" ref="I50" si="12">(H50-H51)/H51*100</f>
        <v>-25.654078184575805</v>
      </c>
      <c r="J50" s="30"/>
      <c r="K50" s="30"/>
      <c r="L50" s="44"/>
      <c r="M50" s="29" t="s">
        <v>2</v>
      </c>
      <c r="N50" s="29" t="s">
        <v>2</v>
      </c>
      <c r="O50" s="29">
        <v>6.7</v>
      </c>
      <c r="P50" s="35">
        <v>0.18</v>
      </c>
      <c r="Q50" s="37">
        <v>1</v>
      </c>
      <c r="R50" s="37">
        <v>1</v>
      </c>
      <c r="S50" s="35">
        <v>7.0065359477124192</v>
      </c>
    </row>
    <row r="51" spans="1:19" x14ac:dyDescent="0.3">
      <c r="A51" s="29" t="s">
        <v>9</v>
      </c>
      <c r="B51" s="29" t="s">
        <v>87</v>
      </c>
      <c r="C51" s="29" t="s">
        <v>62</v>
      </c>
      <c r="D51" s="25">
        <v>3950</v>
      </c>
      <c r="E51" s="35">
        <f t="shared" si="0"/>
        <v>3.5965970956264601</v>
      </c>
      <c r="F51" s="44"/>
      <c r="G51" s="29">
        <v>28650000</v>
      </c>
      <c r="H51" s="36">
        <f t="shared" si="1"/>
        <v>7.4571246263034086</v>
      </c>
      <c r="I51" s="44"/>
      <c r="J51" s="30"/>
      <c r="K51" s="30"/>
      <c r="L51" s="44"/>
      <c r="M51" s="29" t="s">
        <v>1</v>
      </c>
      <c r="N51" s="29" t="s">
        <v>3</v>
      </c>
      <c r="O51" s="29">
        <v>6.65</v>
      </c>
      <c r="P51" s="35">
        <v>0.21</v>
      </c>
      <c r="Q51" s="37">
        <v>1</v>
      </c>
      <c r="R51" s="37">
        <v>1</v>
      </c>
      <c r="S51" s="35">
        <v>3.5849673202614381</v>
      </c>
    </row>
    <row r="52" spans="1:19" x14ac:dyDescent="0.3">
      <c r="A52" s="29" t="s">
        <v>9</v>
      </c>
      <c r="B52" s="29" t="s">
        <v>88</v>
      </c>
      <c r="C52" s="29" t="s">
        <v>11</v>
      </c>
      <c r="D52" s="25">
        <v>130000</v>
      </c>
      <c r="E52" s="35">
        <f t="shared" si="0"/>
        <v>5.1139433523068369</v>
      </c>
      <c r="F52" s="44">
        <f>(E52-E53)/E53*100</f>
        <v>-12.600964655297563</v>
      </c>
      <c r="G52" s="29">
        <v>10000000</v>
      </c>
      <c r="H52" s="36">
        <f t="shared" si="1"/>
        <v>7</v>
      </c>
      <c r="I52" s="44">
        <f t="shared" ref="I52" si="13">(H52-H53)/H53*100</f>
        <v>-13.219474829417818</v>
      </c>
      <c r="J52" s="30"/>
      <c r="K52" s="30"/>
      <c r="L52" s="44"/>
      <c r="M52" s="29" t="s">
        <v>1</v>
      </c>
      <c r="N52" s="29" t="s">
        <v>6</v>
      </c>
      <c r="O52" s="29">
        <v>6.8</v>
      </c>
      <c r="P52" s="35">
        <v>0.26</v>
      </c>
      <c r="Q52" s="37">
        <v>2</v>
      </c>
      <c r="R52" s="37">
        <v>1</v>
      </c>
      <c r="S52" s="35">
        <v>4.4960629921259843</v>
      </c>
    </row>
    <row r="53" spans="1:19" x14ac:dyDescent="0.3">
      <c r="A53" s="29" t="s">
        <v>9</v>
      </c>
      <c r="B53" s="29" t="s">
        <v>88</v>
      </c>
      <c r="C53" s="29" t="s">
        <v>63</v>
      </c>
      <c r="D53" s="5">
        <v>710000</v>
      </c>
      <c r="E53" s="35">
        <f t="shared" si="0"/>
        <v>5.8512583487190755</v>
      </c>
      <c r="F53" s="44"/>
      <c r="G53" s="38">
        <v>116500000</v>
      </c>
      <c r="H53" s="36">
        <f t="shared" si="1"/>
        <v>8.0663259253620385</v>
      </c>
      <c r="I53" s="44"/>
      <c r="J53" s="30"/>
      <c r="K53" s="30"/>
      <c r="L53" s="44"/>
      <c r="M53" s="29" t="s">
        <v>1</v>
      </c>
      <c r="N53" s="29" t="s">
        <v>6</v>
      </c>
      <c r="O53" s="29">
        <v>6.4</v>
      </c>
      <c r="P53" s="35">
        <v>0.3</v>
      </c>
      <c r="Q53" s="37">
        <v>1</v>
      </c>
      <c r="R53" s="37">
        <v>2</v>
      </c>
      <c r="S53" s="35">
        <v>4.7769028871391068</v>
      </c>
    </row>
    <row r="54" spans="1:19" x14ac:dyDescent="0.3">
      <c r="A54" s="29" t="s">
        <v>9</v>
      </c>
      <c r="B54" s="29" t="s">
        <v>89</v>
      </c>
      <c r="C54" s="29" t="s">
        <v>11</v>
      </c>
      <c r="D54" s="25">
        <v>15400</v>
      </c>
      <c r="E54" s="35">
        <f t="shared" si="0"/>
        <v>4.1875207208364627</v>
      </c>
      <c r="F54" s="44">
        <f>(E54-E55)/E55*100</f>
        <v>-23.124669841740815</v>
      </c>
      <c r="G54" s="29">
        <v>100000</v>
      </c>
      <c r="H54" s="36">
        <f t="shared" si="1"/>
        <v>5</v>
      </c>
      <c r="I54" s="44">
        <f t="shared" ref="I54" si="14">(H54-H55)/H55*100</f>
        <v>-17.552401073894032</v>
      </c>
      <c r="J54" s="30"/>
      <c r="K54" s="30"/>
      <c r="L54" s="44"/>
      <c r="M54" s="29" t="s">
        <v>2</v>
      </c>
      <c r="N54" s="29" t="s">
        <v>2</v>
      </c>
      <c r="O54" s="29">
        <v>6.61</v>
      </c>
      <c r="P54" s="35">
        <v>0.17</v>
      </c>
      <c r="Q54" s="37">
        <v>1</v>
      </c>
      <c r="R54" s="37">
        <v>1</v>
      </c>
      <c r="S54" s="35">
        <v>6.6299212598425195</v>
      </c>
    </row>
    <row r="55" spans="1:19" x14ac:dyDescent="0.3">
      <c r="A55" s="29" t="s">
        <v>9</v>
      </c>
      <c r="B55" s="29" t="s">
        <v>89</v>
      </c>
      <c r="C55" s="29" t="s">
        <v>64</v>
      </c>
      <c r="D55" s="5">
        <v>280000</v>
      </c>
      <c r="E55" s="35">
        <f t="shared" si="0"/>
        <v>5.4471580313422194</v>
      </c>
      <c r="F55" s="44"/>
      <c r="G55" s="38">
        <v>1160000</v>
      </c>
      <c r="H55" s="36">
        <f t="shared" si="1"/>
        <v>6.0644579892269181</v>
      </c>
      <c r="I55" s="44"/>
      <c r="J55" s="30"/>
      <c r="K55" s="30"/>
      <c r="L55" s="44"/>
      <c r="M55" s="29" t="s">
        <v>3</v>
      </c>
      <c r="N55" s="29" t="s">
        <v>2</v>
      </c>
      <c r="O55" s="29">
        <v>6.56</v>
      </c>
      <c r="P55" s="35">
        <v>0.19</v>
      </c>
      <c r="Q55" s="37">
        <v>1</v>
      </c>
      <c r="R55" s="37">
        <v>1</v>
      </c>
      <c r="S55" s="35">
        <v>5.3097112860892386</v>
      </c>
    </row>
    <row r="56" spans="1:19" x14ac:dyDescent="0.3">
      <c r="A56" s="29" t="s">
        <v>9</v>
      </c>
      <c r="B56" s="29" t="s">
        <v>90</v>
      </c>
      <c r="C56" s="29" t="s">
        <v>11</v>
      </c>
      <c r="D56" s="25">
        <v>14100</v>
      </c>
      <c r="E56" s="35">
        <f t="shared" si="0"/>
        <v>4.1492191126553797</v>
      </c>
      <c r="F56" s="44">
        <f>(E56-E57)/E57*100</f>
        <v>-24.630225716000158</v>
      </c>
      <c r="G56" s="29">
        <v>6800000</v>
      </c>
      <c r="H56" s="36">
        <f t="shared" si="1"/>
        <v>6.8325089127062366</v>
      </c>
      <c r="I56" s="44">
        <f t="shared" ref="I56" si="15">(H56-H57)/H57*100</f>
        <v>-5.176148999655001</v>
      </c>
      <c r="J56" s="30"/>
      <c r="K56" s="30"/>
      <c r="L56" s="44"/>
      <c r="M56" s="29" t="s">
        <v>2</v>
      </c>
      <c r="N56" s="29" t="s">
        <v>6</v>
      </c>
      <c r="O56" s="29">
        <v>6.81</v>
      </c>
      <c r="P56" s="35">
        <v>0.18</v>
      </c>
      <c r="Q56" s="37">
        <v>2</v>
      </c>
      <c r="R56" s="37">
        <v>1</v>
      </c>
      <c r="S56" s="35">
        <v>8.4278215223097099</v>
      </c>
    </row>
    <row r="57" spans="1:19" x14ac:dyDescent="0.3">
      <c r="A57" s="29" t="s">
        <v>9</v>
      </c>
      <c r="B57" s="29" t="s">
        <v>90</v>
      </c>
      <c r="C57" s="29" t="s">
        <v>65</v>
      </c>
      <c r="D57" s="5">
        <v>320000</v>
      </c>
      <c r="E57" s="35">
        <f t="shared" si="0"/>
        <v>5.5051499783199063</v>
      </c>
      <c r="F57" s="44"/>
      <c r="G57" s="38">
        <v>16050000</v>
      </c>
      <c r="H57" s="36">
        <f t="shared" si="1"/>
        <v>7.2054750367408911</v>
      </c>
      <c r="I57" s="44"/>
      <c r="J57" s="30"/>
      <c r="K57" s="30"/>
      <c r="L57" s="44"/>
      <c r="M57" s="29" t="s">
        <v>1</v>
      </c>
      <c r="N57" s="29" t="s">
        <v>6</v>
      </c>
      <c r="O57" s="29">
        <v>6</v>
      </c>
      <c r="P57" s="35">
        <v>0.2</v>
      </c>
      <c r="Q57" s="37">
        <v>1</v>
      </c>
      <c r="R57" s="37">
        <v>2</v>
      </c>
      <c r="S57" s="35">
        <v>6.1548556430446189</v>
      </c>
    </row>
    <row r="58" spans="1:19" x14ac:dyDescent="0.3">
      <c r="A58" s="29" t="s">
        <v>9</v>
      </c>
      <c r="B58" s="29" t="s">
        <v>91</v>
      </c>
      <c r="C58" s="29" t="s">
        <v>11</v>
      </c>
      <c r="D58" s="25">
        <v>6500</v>
      </c>
      <c r="E58" s="35">
        <f t="shared" si="0"/>
        <v>3.8129133566428557</v>
      </c>
      <c r="F58" s="44">
        <f>(E58-E59)/E59*100</f>
        <v>-23.400460552055907</v>
      </c>
      <c r="G58" s="29">
        <v>100000</v>
      </c>
      <c r="H58" s="36">
        <f t="shared" si="1"/>
        <v>5</v>
      </c>
      <c r="I58" s="44">
        <f t="shared" ref="I58" si="16">(H58-H59)/H59*100</f>
        <v>-21.965116932209181</v>
      </c>
      <c r="J58" s="30"/>
      <c r="K58" s="30"/>
      <c r="L58" s="44"/>
      <c r="M58" s="29" t="s">
        <v>2</v>
      </c>
      <c r="N58" s="29" t="s">
        <v>2</v>
      </c>
      <c r="O58" s="29">
        <v>6.59</v>
      </c>
      <c r="P58" s="35">
        <v>0.17</v>
      </c>
      <c r="Q58" s="37">
        <v>1</v>
      </c>
      <c r="R58" s="37">
        <v>1</v>
      </c>
      <c r="S58" s="35">
        <v>5.5695538057742775</v>
      </c>
    </row>
    <row r="59" spans="1:19" x14ac:dyDescent="0.3">
      <c r="A59" s="29" t="s">
        <v>9</v>
      </c>
      <c r="B59" s="29" t="s">
        <v>91</v>
      </c>
      <c r="C59" s="29" t="s">
        <v>66</v>
      </c>
      <c r="D59" s="5">
        <v>95000</v>
      </c>
      <c r="E59" s="35">
        <f t="shared" si="0"/>
        <v>4.9777236052888476</v>
      </c>
      <c r="F59" s="44"/>
      <c r="G59" s="38">
        <v>2555000</v>
      </c>
      <c r="H59" s="36">
        <f t="shared" si="1"/>
        <v>6.4073909044707316</v>
      </c>
      <c r="I59" s="44"/>
      <c r="J59" s="30"/>
      <c r="K59" s="30"/>
      <c r="L59" s="44"/>
      <c r="M59" s="29" t="s">
        <v>3</v>
      </c>
      <c r="N59" s="29" t="s">
        <v>1</v>
      </c>
      <c r="O59" s="29">
        <v>6.6</v>
      </c>
      <c r="P59" s="35">
        <v>0.19</v>
      </c>
      <c r="Q59" s="37">
        <v>1</v>
      </c>
      <c r="R59" s="37">
        <v>1</v>
      </c>
      <c r="S59" s="35">
        <v>4.7690288713910762</v>
      </c>
    </row>
    <row r="60" spans="1:19" x14ac:dyDescent="0.3">
      <c r="A60" s="29" t="s">
        <v>9</v>
      </c>
      <c r="B60" s="29" t="s">
        <v>92</v>
      </c>
      <c r="C60" s="29" t="s">
        <v>11</v>
      </c>
      <c r="D60" s="25">
        <v>470000</v>
      </c>
      <c r="E60" s="35">
        <f t="shared" si="0"/>
        <v>5.6720978579357171</v>
      </c>
      <c r="F60" s="44">
        <f>(E60-E61)/E61*100</f>
        <v>-5.4650357010713826</v>
      </c>
      <c r="G60" s="29">
        <v>38000000</v>
      </c>
      <c r="H60" s="36">
        <f t="shared" si="1"/>
        <v>7.5797835966168101</v>
      </c>
      <c r="I60" s="44">
        <f t="shared" ref="I60" si="17">(H60-H61)/H61*100</f>
        <v>-7.905587301214954</v>
      </c>
      <c r="J60" s="30"/>
      <c r="K60" s="30"/>
      <c r="L60" s="44"/>
      <c r="M60" s="29" t="s">
        <v>1</v>
      </c>
      <c r="N60" s="29" t="s">
        <v>6</v>
      </c>
      <c r="O60" s="29">
        <v>6.6</v>
      </c>
      <c r="P60" s="35">
        <v>0.17</v>
      </c>
      <c r="Q60" s="37">
        <v>2</v>
      </c>
      <c r="R60" s="37">
        <v>2</v>
      </c>
      <c r="S60" s="35">
        <v>6.6929133858267713</v>
      </c>
    </row>
    <row r="61" spans="1:19" x14ac:dyDescent="0.3">
      <c r="A61" s="29" t="s">
        <v>9</v>
      </c>
      <c r="B61" s="29" t="s">
        <v>92</v>
      </c>
      <c r="C61" s="29" t="s">
        <v>67</v>
      </c>
      <c r="D61" s="5">
        <v>1000000</v>
      </c>
      <c r="E61" s="35">
        <f t="shared" si="0"/>
        <v>6</v>
      </c>
      <c r="F61" s="44"/>
      <c r="G61" s="38">
        <v>170000000</v>
      </c>
      <c r="H61" s="36">
        <f t="shared" si="1"/>
        <v>8.2304489213782741</v>
      </c>
      <c r="I61" s="44"/>
      <c r="J61" s="30"/>
      <c r="K61" s="30"/>
      <c r="L61" s="44"/>
      <c r="M61" s="29" t="s">
        <v>1</v>
      </c>
      <c r="N61" s="29" t="s">
        <v>6</v>
      </c>
      <c r="O61" s="29">
        <v>6.73</v>
      </c>
      <c r="P61" s="35">
        <v>0.19</v>
      </c>
      <c r="Q61" s="37">
        <v>1</v>
      </c>
      <c r="R61" s="37">
        <v>2</v>
      </c>
      <c r="S61" s="35">
        <v>5.2545931758530182</v>
      </c>
    </row>
    <row r="62" spans="1:19" x14ac:dyDescent="0.3">
      <c r="A62" s="29" t="s">
        <v>10</v>
      </c>
      <c r="B62" s="29" t="s">
        <v>93</v>
      </c>
      <c r="C62" s="29" t="s">
        <v>11</v>
      </c>
      <c r="D62" s="25">
        <v>5000</v>
      </c>
      <c r="E62" s="35">
        <f t="shared" si="0"/>
        <v>3.6989700043360187</v>
      </c>
      <c r="F62" s="44">
        <f>(E62-E63)/E63*100</f>
        <v>-27.173892303717661</v>
      </c>
      <c r="G62" s="29">
        <v>1760000</v>
      </c>
      <c r="H62" s="36">
        <f t="shared" si="1"/>
        <v>6.2455126678141495</v>
      </c>
      <c r="I62" s="44">
        <f t="shared" ref="I62" si="18">(H62-H63)/H63*100</f>
        <v>-14.532794333232804</v>
      </c>
      <c r="J62" s="30"/>
      <c r="K62" s="42"/>
      <c r="L62" s="44">
        <f>(K62-K63)/K63*100</f>
        <v>-100</v>
      </c>
      <c r="M62" s="29" t="s">
        <v>4</v>
      </c>
      <c r="N62" s="29" t="s">
        <v>2</v>
      </c>
      <c r="O62" s="29">
        <v>6.6</v>
      </c>
      <c r="P62" s="35">
        <v>0.16</v>
      </c>
      <c r="Q62" s="37">
        <v>1</v>
      </c>
      <c r="R62" s="37">
        <v>1</v>
      </c>
      <c r="S62" s="35">
        <v>15.578397212543553</v>
      </c>
    </row>
    <row r="63" spans="1:19" x14ac:dyDescent="0.3">
      <c r="A63" s="29" t="s">
        <v>10</v>
      </c>
      <c r="B63" s="29" t="s">
        <v>93</v>
      </c>
      <c r="C63" s="29" t="s">
        <v>68</v>
      </c>
      <c r="D63" s="25">
        <v>120000</v>
      </c>
      <c r="E63" s="35">
        <f t="shared" si="0"/>
        <v>5.0791812460476251</v>
      </c>
      <c r="F63" s="44"/>
      <c r="G63" s="29">
        <v>20300000</v>
      </c>
      <c r="H63" s="36">
        <f t="shared" si="1"/>
        <v>7.3074960379132126</v>
      </c>
      <c r="I63" s="44"/>
      <c r="J63" s="30">
        <v>631</v>
      </c>
      <c r="K63" s="42">
        <f>LOG(J63)</f>
        <v>2.8000293592441343</v>
      </c>
      <c r="L63" s="44"/>
      <c r="M63" s="29" t="s">
        <v>2</v>
      </c>
      <c r="N63" s="29" t="s">
        <v>2</v>
      </c>
      <c r="O63" s="29">
        <v>6.5</v>
      </c>
      <c r="P63" s="35">
        <v>0.18</v>
      </c>
      <c r="Q63" s="37">
        <v>1</v>
      </c>
      <c r="R63" s="37">
        <v>1</v>
      </c>
      <c r="S63" s="35">
        <v>9.7526132404181176</v>
      </c>
    </row>
    <row r="64" spans="1:19" x14ac:dyDescent="0.3">
      <c r="A64" s="29" t="s">
        <v>10</v>
      </c>
      <c r="B64" s="29" t="s">
        <v>94</v>
      </c>
      <c r="C64" s="29" t="s">
        <v>11</v>
      </c>
      <c r="D64" s="25">
        <v>5000</v>
      </c>
      <c r="E64" s="35">
        <f t="shared" si="0"/>
        <v>3.6989700043360187</v>
      </c>
      <c r="F64" s="44">
        <f>(E64-E65)/E65*100</f>
        <v>-21.281259490425359</v>
      </c>
      <c r="G64" s="29">
        <v>8450000</v>
      </c>
      <c r="H64" s="36">
        <f t="shared" si="1"/>
        <v>6.9268567089496926</v>
      </c>
      <c r="I64" s="44">
        <f t="shared" ref="I64" si="19">(H64-H65)/H65*100</f>
        <v>-4.3979766991504006</v>
      </c>
      <c r="J64" s="30"/>
      <c r="K64" s="30"/>
      <c r="L64" s="44"/>
      <c r="M64" s="29" t="s">
        <v>2</v>
      </c>
      <c r="N64" s="29" t="s">
        <v>2</v>
      </c>
      <c r="O64" s="29">
        <v>6.31</v>
      </c>
      <c r="P64" s="35">
        <v>0.2</v>
      </c>
      <c r="Q64" s="37">
        <v>1</v>
      </c>
      <c r="R64" s="37">
        <v>1</v>
      </c>
      <c r="S64" s="35">
        <v>31.822299651567945</v>
      </c>
    </row>
    <row r="65" spans="1:19" x14ac:dyDescent="0.3">
      <c r="A65" s="29" t="s">
        <v>10</v>
      </c>
      <c r="B65" s="29" t="s">
        <v>94</v>
      </c>
      <c r="C65" s="29" t="s">
        <v>69</v>
      </c>
      <c r="D65" s="25">
        <v>50000</v>
      </c>
      <c r="E65" s="35">
        <f t="shared" si="0"/>
        <v>4.6989700043360187</v>
      </c>
      <c r="F65" s="44"/>
      <c r="G65" s="29">
        <v>17600000</v>
      </c>
      <c r="H65" s="36">
        <f t="shared" si="1"/>
        <v>7.2455126678141495</v>
      </c>
      <c r="I65" s="44"/>
      <c r="J65" s="30"/>
      <c r="K65" s="30"/>
      <c r="L65" s="44"/>
      <c r="M65" s="29" t="s">
        <v>3</v>
      </c>
      <c r="N65" s="29" t="s">
        <v>3</v>
      </c>
      <c r="O65" s="29">
        <v>6.83</v>
      </c>
      <c r="P65" s="35">
        <v>0.24</v>
      </c>
      <c r="Q65" s="37">
        <v>1</v>
      </c>
      <c r="R65" s="37">
        <v>1</v>
      </c>
      <c r="S65" s="35">
        <v>9.0383275261324041</v>
      </c>
    </row>
    <row r="66" spans="1:19" x14ac:dyDescent="0.3">
      <c r="A66" s="29" t="s">
        <v>10</v>
      </c>
      <c r="B66" s="29" t="s">
        <v>95</v>
      </c>
      <c r="C66" s="29" t="s">
        <v>11</v>
      </c>
      <c r="D66" s="25">
        <v>15000</v>
      </c>
      <c r="E66" s="35">
        <f t="shared" si="0"/>
        <v>4.1760912590556813</v>
      </c>
      <c r="F66" s="44">
        <f>(E66-E67)/E67*100</f>
        <v>-9.0387172364273152</v>
      </c>
      <c r="G66" s="29">
        <v>100000</v>
      </c>
      <c r="H66" s="36">
        <f t="shared" si="1"/>
        <v>5</v>
      </c>
      <c r="I66" s="44">
        <f t="shared" ref="I66" si="20">(H66-H67)/H67*100</f>
        <v>-12.264847925225308</v>
      </c>
      <c r="J66" s="30"/>
      <c r="K66" s="30"/>
      <c r="L66" s="44"/>
      <c r="M66" s="29" t="s">
        <v>2</v>
      </c>
      <c r="N66" s="29" t="s">
        <v>2</v>
      </c>
      <c r="O66" s="29">
        <v>6.86</v>
      </c>
      <c r="P66" s="35">
        <v>0.15</v>
      </c>
      <c r="Q66" s="37">
        <v>1</v>
      </c>
      <c r="R66" s="37">
        <v>1</v>
      </c>
      <c r="S66" s="35">
        <v>21.79094076655052</v>
      </c>
    </row>
    <row r="67" spans="1:19" x14ac:dyDescent="0.3">
      <c r="A67" s="29" t="s">
        <v>10</v>
      </c>
      <c r="B67" s="29" t="s">
        <v>95</v>
      </c>
      <c r="C67" s="29" t="s">
        <v>70</v>
      </c>
      <c r="D67" s="25">
        <v>39000</v>
      </c>
      <c r="E67" s="35">
        <f t="shared" si="0"/>
        <v>4.5910646070264995</v>
      </c>
      <c r="F67" s="44"/>
      <c r="G67" s="29">
        <v>500000</v>
      </c>
      <c r="H67" s="36">
        <f t="shared" ref="H67:H81" si="21">LOG(G67)</f>
        <v>5.6989700043360187</v>
      </c>
      <c r="I67" s="44"/>
      <c r="J67" s="30"/>
      <c r="K67" s="30"/>
      <c r="L67" s="44"/>
      <c r="M67" s="29" t="s">
        <v>3</v>
      </c>
      <c r="N67" s="29" t="s">
        <v>2</v>
      </c>
      <c r="O67" s="29">
        <v>6.75</v>
      </c>
      <c r="P67" s="35">
        <v>0.17</v>
      </c>
      <c r="Q67" s="37">
        <v>1</v>
      </c>
      <c r="R67" s="37">
        <v>1</v>
      </c>
      <c r="S67" s="35">
        <v>17.271777003484321</v>
      </c>
    </row>
    <row r="68" spans="1:19" x14ac:dyDescent="0.3">
      <c r="A68" s="29" t="s">
        <v>10</v>
      </c>
      <c r="B68" s="29" t="s">
        <v>96</v>
      </c>
      <c r="C68" s="29" t="s">
        <v>11</v>
      </c>
      <c r="D68" s="25">
        <v>600</v>
      </c>
      <c r="E68" s="35">
        <f t="shared" ref="E68:E81" si="22">LOG(D68)</f>
        <v>2.7781512503836434</v>
      </c>
      <c r="F68" s="44">
        <f>(E68-E69)/E69*100</f>
        <v>-29.479942291512039</v>
      </c>
      <c r="G68" s="29">
        <v>50000</v>
      </c>
      <c r="H68" s="36">
        <f t="shared" si="21"/>
        <v>4.6989700043360187</v>
      </c>
      <c r="I68" s="44">
        <f t="shared" ref="I68" si="23">(H68-H69)/H69*100</f>
        <v>-28.194970277046476</v>
      </c>
      <c r="J68" s="30"/>
      <c r="K68" s="30"/>
      <c r="L68" s="44"/>
      <c r="M68" s="29" t="s">
        <v>2</v>
      </c>
      <c r="N68" s="29" t="s">
        <v>2</v>
      </c>
      <c r="O68" s="29">
        <v>6.5</v>
      </c>
      <c r="P68" s="35">
        <v>0.2</v>
      </c>
      <c r="Q68" s="37">
        <v>1</v>
      </c>
      <c r="R68" s="37">
        <v>1</v>
      </c>
      <c r="S68" s="35">
        <v>30.494773519163761</v>
      </c>
    </row>
    <row r="69" spans="1:19" x14ac:dyDescent="0.3">
      <c r="A69" s="29" t="s">
        <v>10</v>
      </c>
      <c r="B69" s="29" t="s">
        <v>96</v>
      </c>
      <c r="C69" s="29" t="s">
        <v>71</v>
      </c>
      <c r="D69" s="25">
        <v>8700</v>
      </c>
      <c r="E69" s="35">
        <f t="shared" si="22"/>
        <v>3.9395192526186187</v>
      </c>
      <c r="F69" s="44"/>
      <c r="G69" s="29">
        <v>3500000</v>
      </c>
      <c r="H69" s="36">
        <f t="shared" si="21"/>
        <v>6.5440680443502757</v>
      </c>
      <c r="I69" s="44"/>
      <c r="J69" s="30"/>
      <c r="K69" s="30"/>
      <c r="L69" s="44"/>
      <c r="M69" s="29" t="s">
        <v>3</v>
      </c>
      <c r="N69" s="29" t="s">
        <v>1</v>
      </c>
      <c r="O69" s="29">
        <v>6.38</v>
      </c>
      <c r="P69" s="35">
        <v>0.22</v>
      </c>
      <c r="Q69" s="37">
        <v>1</v>
      </c>
      <c r="R69" s="37">
        <v>1</v>
      </c>
      <c r="S69" s="35">
        <v>13.487804878048781</v>
      </c>
    </row>
    <row r="70" spans="1:19" x14ac:dyDescent="0.3">
      <c r="A70" s="29" t="s">
        <v>10</v>
      </c>
      <c r="B70" s="29" t="s">
        <v>97</v>
      </c>
      <c r="C70" s="29" t="s">
        <v>11</v>
      </c>
      <c r="D70" s="25">
        <v>600</v>
      </c>
      <c r="E70" s="35">
        <f t="shared" si="22"/>
        <v>2.7781512503836434</v>
      </c>
      <c r="F70" s="44">
        <f>(E70-E71)/E71*100</f>
        <v>-31.257577107361062</v>
      </c>
      <c r="G70" s="29">
        <v>46000</v>
      </c>
      <c r="H70" s="36">
        <f t="shared" si="21"/>
        <v>4.6627578316815743</v>
      </c>
      <c r="I70" s="44">
        <f t="shared" ref="I70" si="24">(H70-H71)/H71*100</f>
        <v>-9.1139477061859182</v>
      </c>
      <c r="J70" s="30"/>
      <c r="K70" s="30"/>
      <c r="L70" s="44"/>
      <c r="M70" s="29" t="s">
        <v>4</v>
      </c>
      <c r="N70" s="37" t="s">
        <v>2</v>
      </c>
      <c r="O70" s="29">
        <v>6.46</v>
      </c>
      <c r="P70" s="35">
        <v>0.17</v>
      </c>
      <c r="Q70" s="37">
        <v>1</v>
      </c>
      <c r="R70" s="37">
        <v>1</v>
      </c>
      <c r="S70" s="35">
        <v>27.003484320557494</v>
      </c>
    </row>
    <row r="71" spans="1:19" x14ac:dyDescent="0.3">
      <c r="A71" s="29" t="s">
        <v>10</v>
      </c>
      <c r="B71" s="29" t="s">
        <v>97</v>
      </c>
      <c r="C71" s="29" t="s">
        <v>72</v>
      </c>
      <c r="D71" s="25">
        <v>11000</v>
      </c>
      <c r="E71" s="35">
        <f t="shared" si="22"/>
        <v>4.0413926851582254</v>
      </c>
      <c r="F71" s="44"/>
      <c r="G71" s="29">
        <v>135000</v>
      </c>
      <c r="H71" s="36">
        <f t="shared" si="21"/>
        <v>5.1303337684950066</v>
      </c>
      <c r="I71" s="44"/>
      <c r="J71" s="30"/>
      <c r="K71" s="30"/>
      <c r="L71" s="44"/>
      <c r="M71" s="29" t="s">
        <v>2</v>
      </c>
      <c r="N71" s="29" t="s">
        <v>3</v>
      </c>
      <c r="O71" s="29">
        <v>6.45</v>
      </c>
      <c r="P71" s="35">
        <v>0.19</v>
      </c>
      <c r="Q71" s="37">
        <v>1</v>
      </c>
      <c r="R71" s="37">
        <v>1</v>
      </c>
      <c r="S71" s="35">
        <v>12.261324041811847</v>
      </c>
    </row>
    <row r="72" spans="1:19" x14ac:dyDescent="0.3">
      <c r="A72" s="29" t="s">
        <v>10</v>
      </c>
      <c r="B72" s="29" t="s">
        <v>83</v>
      </c>
      <c r="C72" s="29" t="s">
        <v>11</v>
      </c>
      <c r="D72" s="25">
        <v>240</v>
      </c>
      <c r="E72" s="35">
        <f t="shared" si="22"/>
        <v>2.3802112417116059</v>
      </c>
      <c r="F72" s="44">
        <f>(E72-E73)/E73*100</f>
        <v>-26.319489964382832</v>
      </c>
      <c r="G72" s="29">
        <v>20000</v>
      </c>
      <c r="H72" s="36">
        <f t="shared" si="21"/>
        <v>4.3010299956639813</v>
      </c>
      <c r="I72" s="44">
        <f t="shared" ref="I72" si="25">(H72-H73)/H73*100</f>
        <v>-3.9331358039510453</v>
      </c>
      <c r="J72" s="30"/>
      <c r="K72" s="30"/>
      <c r="L72" s="44"/>
      <c r="M72" s="29" t="s">
        <v>2</v>
      </c>
      <c r="N72" s="29" t="s">
        <v>2</v>
      </c>
      <c r="O72" s="29">
        <v>6.8</v>
      </c>
      <c r="P72" s="35">
        <v>0.16</v>
      </c>
      <c r="Q72" s="37">
        <v>1</v>
      </c>
      <c r="R72" s="37">
        <v>1</v>
      </c>
      <c r="S72" s="35">
        <v>14.731861198738171</v>
      </c>
    </row>
    <row r="73" spans="1:19" x14ac:dyDescent="0.3">
      <c r="A73" s="29" t="s">
        <v>10</v>
      </c>
      <c r="B73" s="29" t="s">
        <v>83</v>
      </c>
      <c r="C73" s="29" t="s">
        <v>73</v>
      </c>
      <c r="D73" s="25">
        <v>1700</v>
      </c>
      <c r="E73" s="35">
        <f t="shared" si="22"/>
        <v>3.2304489213782741</v>
      </c>
      <c r="F73" s="44"/>
      <c r="G73" s="29">
        <v>30000</v>
      </c>
      <c r="H73" s="36">
        <f t="shared" si="21"/>
        <v>4.4771212547196626</v>
      </c>
      <c r="I73" s="44"/>
      <c r="J73" s="30"/>
      <c r="K73" s="30"/>
      <c r="L73" s="44"/>
      <c r="M73" s="29" t="s">
        <v>2</v>
      </c>
      <c r="N73" s="29" t="s">
        <v>2</v>
      </c>
      <c r="O73" s="29">
        <v>6.67</v>
      </c>
      <c r="P73" s="35">
        <v>0.18</v>
      </c>
      <c r="Q73" s="37">
        <v>1</v>
      </c>
      <c r="R73" s="37">
        <v>1</v>
      </c>
      <c r="S73" s="35">
        <v>20.526813880126181</v>
      </c>
    </row>
    <row r="74" spans="1:19" x14ac:dyDescent="0.3">
      <c r="A74" s="29" t="s">
        <v>10</v>
      </c>
      <c r="B74" s="29" t="s">
        <v>82</v>
      </c>
      <c r="C74" s="29" t="s">
        <v>11</v>
      </c>
      <c r="D74" s="25">
        <v>2250</v>
      </c>
      <c r="E74" s="35">
        <f t="shared" si="22"/>
        <v>3.3521825181113627</v>
      </c>
      <c r="F74" s="44">
        <f>(E74-E75)/E75*100</f>
        <v>-20.212671668033376</v>
      </c>
      <c r="G74" s="29">
        <v>700000</v>
      </c>
      <c r="H74" s="36">
        <f t="shared" si="21"/>
        <v>5.8450980400142569</v>
      </c>
      <c r="I74" s="44">
        <f t="shared" ref="I74" si="26">(H74-H75)/H75*100</f>
        <v>-18.006371873179162</v>
      </c>
      <c r="J74" s="30"/>
      <c r="K74" s="30"/>
      <c r="L74" s="44"/>
      <c r="M74" s="29" t="s">
        <v>2</v>
      </c>
      <c r="N74" s="29" t="s">
        <v>2</v>
      </c>
      <c r="O74" s="29">
        <v>6.8</v>
      </c>
      <c r="P74" s="35">
        <v>0.18</v>
      </c>
      <c r="Q74" s="37">
        <v>1</v>
      </c>
      <c r="R74" s="37">
        <v>1</v>
      </c>
      <c r="S74" s="35">
        <v>18.858044164037857</v>
      </c>
    </row>
    <row r="75" spans="1:19" x14ac:dyDescent="0.3">
      <c r="A75" s="29" t="s">
        <v>10</v>
      </c>
      <c r="B75" s="29" t="s">
        <v>82</v>
      </c>
      <c r="C75" s="29" t="s">
        <v>75</v>
      </c>
      <c r="D75" s="25">
        <v>15900</v>
      </c>
      <c r="E75" s="35">
        <f t="shared" si="22"/>
        <v>4.2013971243204518</v>
      </c>
      <c r="F75" s="44"/>
      <c r="G75" s="29">
        <v>13450000</v>
      </c>
      <c r="H75" s="36">
        <f t="shared" si="21"/>
        <v>7.1287222843384264</v>
      </c>
      <c r="I75" s="44"/>
      <c r="J75" s="30"/>
      <c r="K75" s="30"/>
      <c r="L75" s="44"/>
      <c r="M75" s="29" t="s">
        <v>1</v>
      </c>
      <c r="N75" s="29" t="s">
        <v>6</v>
      </c>
      <c r="O75" s="29">
        <v>6.56</v>
      </c>
      <c r="P75" s="35">
        <v>0.2</v>
      </c>
      <c r="Q75" s="37">
        <v>1</v>
      </c>
      <c r="R75" s="37">
        <v>1</v>
      </c>
      <c r="S75" s="35">
        <v>11.602523659305994</v>
      </c>
    </row>
    <row r="76" spans="1:19" x14ac:dyDescent="0.3">
      <c r="A76" s="29" t="s">
        <v>10</v>
      </c>
      <c r="B76" s="29" t="s">
        <v>81</v>
      </c>
      <c r="C76" s="29" t="s">
        <v>11</v>
      </c>
      <c r="D76" s="25">
        <v>2500</v>
      </c>
      <c r="E76" s="35">
        <f t="shared" si="22"/>
        <v>3.3979400086720375</v>
      </c>
      <c r="F76" s="44">
        <f>(E76-E77)/E77*100</f>
        <v>-19.123569895296868</v>
      </c>
      <c r="G76" s="29">
        <v>50000</v>
      </c>
      <c r="H76" s="36">
        <f t="shared" si="21"/>
        <v>4.6989700043360187</v>
      </c>
      <c r="I76" s="44">
        <f t="shared" ref="I76" si="27">(H76-H77)/H77*100</f>
        <v>-11.357415291375867</v>
      </c>
      <c r="J76" s="30"/>
      <c r="K76" s="30"/>
      <c r="L76" s="44">
        <f>(K76-K77)/K77*100</f>
        <v>-100</v>
      </c>
      <c r="M76" s="29" t="s">
        <v>2</v>
      </c>
      <c r="N76" s="29" t="s">
        <v>2</v>
      </c>
      <c r="O76" s="29">
        <v>6.64</v>
      </c>
      <c r="P76" s="35">
        <v>0.16</v>
      </c>
      <c r="Q76" s="37">
        <v>1</v>
      </c>
      <c r="R76" s="37">
        <v>1</v>
      </c>
      <c r="S76" s="35">
        <v>12.558359621451105</v>
      </c>
    </row>
    <row r="77" spans="1:19" x14ac:dyDescent="0.3">
      <c r="A77" s="29" t="s">
        <v>10</v>
      </c>
      <c r="B77" s="29" t="s">
        <v>81</v>
      </c>
      <c r="C77" s="29" t="s">
        <v>76</v>
      </c>
      <c r="D77" s="25">
        <v>15900</v>
      </c>
      <c r="E77" s="35">
        <f t="shared" si="22"/>
        <v>4.2013971243204518</v>
      </c>
      <c r="F77" s="44"/>
      <c r="G77" s="29">
        <v>200000</v>
      </c>
      <c r="H77" s="36">
        <f t="shared" si="21"/>
        <v>5.3010299956639813</v>
      </c>
      <c r="I77" s="44"/>
      <c r="J77" s="30">
        <v>640</v>
      </c>
      <c r="K77" s="36">
        <f>LOG(J77)</f>
        <v>2.8061799739838871</v>
      </c>
      <c r="L77" s="44"/>
      <c r="M77" s="29" t="s">
        <v>2</v>
      </c>
      <c r="N77" s="29" t="s">
        <v>3</v>
      </c>
      <c r="O77" s="29">
        <v>4.5</v>
      </c>
      <c r="P77" s="35">
        <v>0.17</v>
      </c>
      <c r="Q77" s="37">
        <v>1</v>
      </c>
      <c r="R77" s="37">
        <v>1</v>
      </c>
      <c r="S77" s="35">
        <v>5.4258675078864353</v>
      </c>
    </row>
    <row r="78" spans="1:19" x14ac:dyDescent="0.3">
      <c r="A78" s="29" t="s">
        <v>10</v>
      </c>
      <c r="B78" s="29" t="s">
        <v>80</v>
      </c>
      <c r="C78" s="29" t="s">
        <v>11</v>
      </c>
      <c r="D78" s="25">
        <v>14500</v>
      </c>
      <c r="E78" s="35">
        <f t="shared" si="22"/>
        <v>4.1613680022349753</v>
      </c>
      <c r="F78" s="44">
        <f>(E78-E79)/E79*100</f>
        <v>-16.772639955300495</v>
      </c>
      <c r="G78" s="37">
        <v>230000</v>
      </c>
      <c r="H78" s="36">
        <f t="shared" si="21"/>
        <v>5.3617278360175931</v>
      </c>
      <c r="I78" s="44">
        <f t="shared" ref="I78" si="28">(H78-H79)/H79*100</f>
        <v>-9.8406089993113692</v>
      </c>
      <c r="J78" s="30"/>
      <c r="K78" s="30"/>
      <c r="L78" s="44"/>
      <c r="M78" s="29" t="s">
        <v>2</v>
      </c>
      <c r="N78" s="37" t="s">
        <v>2</v>
      </c>
      <c r="O78" s="29">
        <v>6.58</v>
      </c>
      <c r="P78" s="35">
        <v>0.17</v>
      </c>
      <c r="Q78" s="37">
        <v>1</v>
      </c>
      <c r="R78" s="37">
        <v>1</v>
      </c>
      <c r="S78" s="35">
        <v>16.687697160883282</v>
      </c>
    </row>
    <row r="79" spans="1:19" x14ac:dyDescent="0.3">
      <c r="A79" s="29" t="s">
        <v>10</v>
      </c>
      <c r="B79" s="29" t="s">
        <v>80</v>
      </c>
      <c r="C79" s="29" t="s">
        <v>77</v>
      </c>
      <c r="D79" s="25">
        <v>100000</v>
      </c>
      <c r="E79" s="35">
        <f t="shared" si="22"/>
        <v>5</v>
      </c>
      <c r="F79" s="44"/>
      <c r="G79" s="37">
        <v>885000</v>
      </c>
      <c r="H79" s="36">
        <f t="shared" si="21"/>
        <v>5.9469432706978251</v>
      </c>
      <c r="I79" s="44"/>
      <c r="J79" s="30"/>
      <c r="K79" s="30"/>
      <c r="L79" s="44"/>
      <c r="M79" s="29" t="s">
        <v>2</v>
      </c>
      <c r="N79" s="37" t="s">
        <v>2</v>
      </c>
      <c r="O79" s="29">
        <v>6.52</v>
      </c>
      <c r="P79" s="35">
        <v>0.18</v>
      </c>
      <c r="Q79" s="37">
        <v>1</v>
      </c>
      <c r="R79" s="37">
        <v>1</v>
      </c>
      <c r="S79" s="35">
        <v>24.955835962145112</v>
      </c>
    </row>
    <row r="80" spans="1:19" x14ac:dyDescent="0.3">
      <c r="A80" s="29" t="s">
        <v>10</v>
      </c>
      <c r="B80" s="29" t="s">
        <v>79</v>
      </c>
      <c r="C80" s="29" t="s">
        <v>11</v>
      </c>
      <c r="D80" s="25">
        <v>1750</v>
      </c>
      <c r="E80" s="35">
        <f t="shared" si="22"/>
        <v>3.2430380486862944</v>
      </c>
      <c r="F80" s="44">
        <f>(E80-E81)/E81*100</f>
        <v>-13.296160883136052</v>
      </c>
      <c r="G80" s="29">
        <v>25000</v>
      </c>
      <c r="H80" s="36">
        <f t="shared" si="21"/>
        <v>4.3979400086720375</v>
      </c>
      <c r="I80" s="44">
        <f t="shared" ref="I80" si="29">(H80-H81)/H81*100</f>
        <v>-26.137707664746014</v>
      </c>
      <c r="J80" s="30"/>
      <c r="K80" s="30"/>
      <c r="L80" s="44"/>
      <c r="M80" s="29" t="s">
        <v>2</v>
      </c>
      <c r="N80" s="29" t="s">
        <v>2</v>
      </c>
      <c r="O80" s="29">
        <v>6.68</v>
      </c>
      <c r="P80" s="35">
        <v>0.16</v>
      </c>
      <c r="Q80" s="37">
        <v>1</v>
      </c>
      <c r="R80" s="37">
        <v>1</v>
      </c>
      <c r="S80" s="35">
        <v>22.082018927444793</v>
      </c>
    </row>
    <row r="81" spans="1:19" x14ac:dyDescent="0.3">
      <c r="A81" s="29" t="s">
        <v>10</v>
      </c>
      <c r="B81" s="29" t="s">
        <v>79</v>
      </c>
      <c r="C81" s="29" t="s">
        <v>74</v>
      </c>
      <c r="D81" s="25">
        <v>5500</v>
      </c>
      <c r="E81" s="35">
        <f t="shared" si="22"/>
        <v>3.7403626894942437</v>
      </c>
      <c r="F81" s="44"/>
      <c r="G81" s="29">
        <v>900000</v>
      </c>
      <c r="H81" s="36">
        <f t="shared" si="21"/>
        <v>5.9542425094393252</v>
      </c>
      <c r="I81" s="44"/>
      <c r="J81" s="30"/>
      <c r="K81" s="30"/>
      <c r="L81" s="44"/>
      <c r="M81" s="29" t="s">
        <v>2</v>
      </c>
      <c r="N81" s="29" t="s">
        <v>2</v>
      </c>
      <c r="O81" s="29">
        <v>6.62</v>
      </c>
      <c r="P81" s="35">
        <v>0.18</v>
      </c>
      <c r="Q81" s="37">
        <v>1</v>
      </c>
      <c r="R81" s="37">
        <v>1</v>
      </c>
      <c r="S81" s="35">
        <v>15.151419558359622</v>
      </c>
    </row>
    <row r="82" spans="1:19" x14ac:dyDescent="0.3">
      <c r="P82" s="27"/>
      <c r="S82" s="27"/>
    </row>
  </sheetData>
  <mergeCells count="120">
    <mergeCell ref="F2:F3"/>
    <mergeCell ref="F4:F5"/>
    <mergeCell ref="F6:F7"/>
    <mergeCell ref="F8:F9"/>
    <mergeCell ref="F10:F11"/>
    <mergeCell ref="F12:F13"/>
    <mergeCell ref="F80:F81"/>
    <mergeCell ref="I2:I3"/>
    <mergeCell ref="I4:I5"/>
    <mergeCell ref="I6:I7"/>
    <mergeCell ref="I8:I9"/>
    <mergeCell ref="I10:I11"/>
    <mergeCell ref="I12:I13"/>
    <mergeCell ref="F62:F63"/>
    <mergeCell ref="F64:F65"/>
    <mergeCell ref="F66:F67"/>
    <mergeCell ref="F68:F69"/>
    <mergeCell ref="F70:F71"/>
    <mergeCell ref="F72:F73"/>
    <mergeCell ref="F50:F51"/>
    <mergeCell ref="F52:F53"/>
    <mergeCell ref="F54:F55"/>
    <mergeCell ref="F56:F57"/>
    <mergeCell ref="F58:F59"/>
    <mergeCell ref="I22:I23"/>
    <mergeCell ref="I24:I25"/>
    <mergeCell ref="F14:F15"/>
    <mergeCell ref="F16:F17"/>
    <mergeCell ref="F18:F19"/>
    <mergeCell ref="F20:F21"/>
    <mergeCell ref="F22:F23"/>
    <mergeCell ref="F24:F25"/>
    <mergeCell ref="I42:I43"/>
    <mergeCell ref="I26:I27"/>
    <mergeCell ref="I28:I29"/>
    <mergeCell ref="F74:F75"/>
    <mergeCell ref="F76:F77"/>
    <mergeCell ref="F78:F79"/>
    <mergeCell ref="F48:F49"/>
    <mergeCell ref="F26:F27"/>
    <mergeCell ref="F28:F29"/>
    <mergeCell ref="F30:F31"/>
    <mergeCell ref="F32:F33"/>
    <mergeCell ref="F34:F35"/>
    <mergeCell ref="F36:F37"/>
    <mergeCell ref="F60:F61"/>
    <mergeCell ref="F38:F39"/>
    <mergeCell ref="F40:F41"/>
    <mergeCell ref="F42:F43"/>
    <mergeCell ref="F44:F45"/>
    <mergeCell ref="F46:F47"/>
    <mergeCell ref="I74:I75"/>
    <mergeCell ref="I76:I77"/>
    <mergeCell ref="I78:I79"/>
    <mergeCell ref="I80:I81"/>
    <mergeCell ref="L2:L3"/>
    <mergeCell ref="L4:L5"/>
    <mergeCell ref="L6:L7"/>
    <mergeCell ref="L8:L9"/>
    <mergeCell ref="L10:L11"/>
    <mergeCell ref="L12:L13"/>
    <mergeCell ref="I62:I63"/>
    <mergeCell ref="I64:I65"/>
    <mergeCell ref="I66:I67"/>
    <mergeCell ref="I68:I69"/>
    <mergeCell ref="I70:I71"/>
    <mergeCell ref="I72:I73"/>
    <mergeCell ref="I50:I51"/>
    <mergeCell ref="I52:I53"/>
    <mergeCell ref="I54:I55"/>
    <mergeCell ref="I56:I57"/>
    <mergeCell ref="I14:I15"/>
    <mergeCell ref="I16:I17"/>
    <mergeCell ref="I18:I19"/>
    <mergeCell ref="I20:I21"/>
    <mergeCell ref="I58:I59"/>
    <mergeCell ref="I60:I61"/>
    <mergeCell ref="I38:I39"/>
    <mergeCell ref="I40:I41"/>
    <mergeCell ref="L26:L27"/>
    <mergeCell ref="L28:L29"/>
    <mergeCell ref="L30:L31"/>
    <mergeCell ref="L32:L33"/>
    <mergeCell ref="L34:L35"/>
    <mergeCell ref="L36:L37"/>
    <mergeCell ref="L56:L57"/>
    <mergeCell ref="L58:L59"/>
    <mergeCell ref="L60:L61"/>
    <mergeCell ref="I30:I31"/>
    <mergeCell ref="I32:I33"/>
    <mergeCell ref="I34:I35"/>
    <mergeCell ref="I36:I37"/>
    <mergeCell ref="I44:I45"/>
    <mergeCell ref="I46:I47"/>
    <mergeCell ref="I48:I49"/>
    <mergeCell ref="L14:L15"/>
    <mergeCell ref="L16:L17"/>
    <mergeCell ref="L18:L19"/>
    <mergeCell ref="L20:L21"/>
    <mergeCell ref="L22:L23"/>
    <mergeCell ref="L24:L25"/>
    <mergeCell ref="L50:L51"/>
    <mergeCell ref="L52:L53"/>
    <mergeCell ref="L54:L55"/>
    <mergeCell ref="L38:L39"/>
    <mergeCell ref="L40:L41"/>
    <mergeCell ref="L42:L43"/>
    <mergeCell ref="L44:L45"/>
    <mergeCell ref="L46:L47"/>
    <mergeCell ref="L48:L49"/>
    <mergeCell ref="L74:L75"/>
    <mergeCell ref="L76:L77"/>
    <mergeCell ref="L78:L79"/>
    <mergeCell ref="L80:L81"/>
    <mergeCell ref="L62:L63"/>
    <mergeCell ref="L64:L65"/>
    <mergeCell ref="L66:L67"/>
    <mergeCell ref="L68:L69"/>
    <mergeCell ref="L70:L71"/>
    <mergeCell ref="L72:L7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6"/>
  <sheetViews>
    <sheetView topLeftCell="A4" workbookViewId="0">
      <selection activeCell="H4" sqref="H1:H1048576"/>
    </sheetView>
  </sheetViews>
  <sheetFormatPr defaultRowHeight="14.4" x14ac:dyDescent="0.3"/>
  <cols>
    <col min="1" max="1" width="9.109375" style="3"/>
    <col min="2" max="2" width="11.5546875" style="3" customWidth="1"/>
    <col min="3" max="3" width="21.33203125" style="3" customWidth="1"/>
    <col min="4" max="4" width="16.33203125" customWidth="1"/>
    <col min="6" max="6" width="11.109375" customWidth="1"/>
    <col min="7" max="7" width="12" customWidth="1"/>
  </cols>
  <sheetData>
    <row r="2" spans="1:7" ht="15.6" x14ac:dyDescent="0.3">
      <c r="A2" s="3" t="s">
        <v>13</v>
      </c>
      <c r="B2" s="3" t="s">
        <v>12</v>
      </c>
      <c r="D2" s="22" t="s">
        <v>5</v>
      </c>
      <c r="E2" s="23" t="s">
        <v>15</v>
      </c>
      <c r="F2" s="23" t="s">
        <v>16</v>
      </c>
      <c r="G2" s="23" t="s">
        <v>21</v>
      </c>
    </row>
    <row r="3" spans="1:7" x14ac:dyDescent="0.3">
      <c r="A3" s="3" t="s">
        <v>7</v>
      </c>
      <c r="B3" s="3" t="s">
        <v>17</v>
      </c>
      <c r="C3" s="3" t="s">
        <v>11</v>
      </c>
      <c r="D3" s="3">
        <v>0.15359999999999999</v>
      </c>
      <c r="E3" s="20">
        <v>3.0599999999999999E-2</v>
      </c>
      <c r="F3" s="20">
        <v>5.3400000000000003E-2</v>
      </c>
      <c r="G3" s="21">
        <f>(D3-F3)/E3</f>
        <v>3.2745098039215681</v>
      </c>
    </row>
    <row r="4" spans="1:7" s="1" customFormat="1" x14ac:dyDescent="0.3">
      <c r="A4" s="3" t="s">
        <v>7</v>
      </c>
      <c r="B4" s="3" t="s">
        <v>17</v>
      </c>
      <c r="C4" s="3" t="s">
        <v>18</v>
      </c>
      <c r="D4" s="3">
        <v>0.1646</v>
      </c>
      <c r="E4" s="20">
        <v>3.0599999999999999E-2</v>
      </c>
      <c r="F4" s="20">
        <v>5.3400000000000003E-2</v>
      </c>
      <c r="G4" s="21">
        <f t="shared" ref="G4:G11" si="0">(D4-F4)/E4</f>
        <v>3.6339869281045751</v>
      </c>
    </row>
    <row r="5" spans="1:7" x14ac:dyDescent="0.3">
      <c r="A5" s="3" t="s">
        <v>7</v>
      </c>
      <c r="B5" s="3" t="s">
        <v>19</v>
      </c>
      <c r="C5" s="3" t="s">
        <v>11</v>
      </c>
      <c r="D5" s="20">
        <v>0.15759999999999999</v>
      </c>
      <c r="E5" s="20">
        <v>3.0599999999999999E-2</v>
      </c>
      <c r="F5" s="20">
        <v>5.3400000000000003E-2</v>
      </c>
      <c r="G5" s="21">
        <f t="shared" si="0"/>
        <v>3.4052287581699345</v>
      </c>
    </row>
    <row r="6" spans="1:7" s="1" customFormat="1" x14ac:dyDescent="0.3">
      <c r="A6" s="3" t="s">
        <v>7</v>
      </c>
      <c r="B6" s="3" t="s">
        <v>19</v>
      </c>
      <c r="C6" s="3" t="s">
        <v>20</v>
      </c>
      <c r="D6" s="20">
        <v>0.17780000000000001</v>
      </c>
      <c r="E6" s="20">
        <v>3.0599999999999999E-2</v>
      </c>
      <c r="F6" s="20">
        <v>5.3400000000000003E-2</v>
      </c>
      <c r="G6" s="21">
        <f t="shared" si="0"/>
        <v>4.0653594771241837</v>
      </c>
    </row>
    <row r="7" spans="1:7" x14ac:dyDescent="0.3">
      <c r="A7" s="3" t="s">
        <v>7</v>
      </c>
      <c r="B7" s="3" t="s">
        <v>23</v>
      </c>
      <c r="C7" s="3" t="s">
        <v>11</v>
      </c>
      <c r="D7" s="20">
        <v>0.504</v>
      </c>
      <c r="E7" s="20">
        <v>3.0599999999999999E-2</v>
      </c>
      <c r="F7" s="20">
        <v>5.3400000000000003E-2</v>
      </c>
      <c r="G7" s="21">
        <f t="shared" si="0"/>
        <v>14.725490196078432</v>
      </c>
    </row>
    <row r="8" spans="1:7" s="1" customFormat="1" x14ac:dyDescent="0.3">
      <c r="A8" s="3" t="s">
        <v>7</v>
      </c>
      <c r="B8" s="3" t="s">
        <v>23</v>
      </c>
      <c r="C8" s="3" t="s">
        <v>22</v>
      </c>
      <c r="D8" s="20">
        <v>0.2384</v>
      </c>
      <c r="E8" s="20">
        <v>3.0599999999999999E-2</v>
      </c>
      <c r="F8" s="20">
        <v>5.3400000000000003E-2</v>
      </c>
      <c r="G8" s="21">
        <f t="shared" si="0"/>
        <v>6.0457516339869279</v>
      </c>
    </row>
    <row r="9" spans="1:7" x14ac:dyDescent="0.3">
      <c r="A9" s="3" t="s">
        <v>7</v>
      </c>
      <c r="B9" s="3" t="s">
        <v>24</v>
      </c>
      <c r="C9" s="3" t="s">
        <v>11</v>
      </c>
      <c r="D9" s="20">
        <v>0.86870000000000003</v>
      </c>
      <c r="E9" s="20">
        <v>3.0599999999999999E-2</v>
      </c>
      <c r="F9" s="20">
        <v>5.3400000000000003E-2</v>
      </c>
      <c r="G9" s="21">
        <f t="shared" si="0"/>
        <v>26.643790849673206</v>
      </c>
    </row>
    <row r="10" spans="1:7" s="1" customFormat="1" x14ac:dyDescent="0.3">
      <c r="A10" s="3" t="s">
        <v>7</v>
      </c>
      <c r="B10" s="3" t="s">
        <v>24</v>
      </c>
      <c r="C10" s="3" t="s">
        <v>25</v>
      </c>
      <c r="D10" s="20">
        <v>0.56730000000000003</v>
      </c>
      <c r="E10" s="20">
        <v>3.0599999999999999E-2</v>
      </c>
      <c r="F10" s="20">
        <v>5.3400000000000003E-2</v>
      </c>
      <c r="G10" s="21">
        <f t="shared" si="0"/>
        <v>16.794117647058826</v>
      </c>
    </row>
    <row r="11" spans="1:7" x14ac:dyDescent="0.3">
      <c r="A11" s="3" t="s">
        <v>7</v>
      </c>
      <c r="B11" s="3" t="s">
        <v>32</v>
      </c>
      <c r="C11" s="3" t="s">
        <v>11</v>
      </c>
      <c r="D11" s="12">
        <v>0.75660000000000005</v>
      </c>
      <c r="E11" s="20">
        <v>3.0599999999999999E-2</v>
      </c>
      <c r="F11" s="20">
        <v>5.3400000000000003E-2</v>
      </c>
      <c r="G11" s="21">
        <f t="shared" si="0"/>
        <v>22.980392156862749</v>
      </c>
    </row>
    <row r="12" spans="1:7" s="1" customFormat="1" x14ac:dyDescent="0.3">
      <c r="A12" s="3" t="s">
        <v>7</v>
      </c>
      <c r="B12" s="3" t="s">
        <v>32</v>
      </c>
      <c r="C12" s="3" t="s">
        <v>26</v>
      </c>
      <c r="D12" s="12">
        <v>0.5847</v>
      </c>
      <c r="E12" s="20">
        <v>3.0599999999999999E-2</v>
      </c>
      <c r="F12" s="20">
        <v>5.3400000000000003E-2</v>
      </c>
      <c r="G12" s="21">
        <f>(D12-F12)/E12</f>
        <v>17.362745098039216</v>
      </c>
    </row>
    <row r="13" spans="1:7" x14ac:dyDescent="0.3">
      <c r="A13" s="3" t="s">
        <v>7</v>
      </c>
      <c r="B13" s="3" t="s">
        <v>33</v>
      </c>
      <c r="C13" s="3" t="s">
        <v>11</v>
      </c>
      <c r="D13" s="12">
        <v>0.1867</v>
      </c>
      <c r="E13" s="20">
        <v>3.1199999999999999E-2</v>
      </c>
      <c r="F13" s="19"/>
      <c r="G13" s="5">
        <f>(D13-F13)/E13</f>
        <v>5.9839743589743595</v>
      </c>
    </row>
    <row r="14" spans="1:7" s="1" customFormat="1" x14ac:dyDescent="0.3">
      <c r="A14" s="3" t="s">
        <v>7</v>
      </c>
      <c r="B14" s="3" t="s">
        <v>33</v>
      </c>
      <c r="C14" s="3" t="s">
        <v>27</v>
      </c>
      <c r="D14" s="12">
        <v>0.39350000000000002</v>
      </c>
      <c r="E14" s="20">
        <v>3.1199999999999999E-2</v>
      </c>
      <c r="F14" s="19"/>
      <c r="G14" s="5">
        <f>(D14-F14)/E14</f>
        <v>12.612179487179489</v>
      </c>
    </row>
    <row r="15" spans="1:7" x14ac:dyDescent="0.3">
      <c r="A15" s="3" t="s">
        <v>7</v>
      </c>
      <c r="B15" s="3" t="s">
        <v>34</v>
      </c>
      <c r="C15" s="3" t="s">
        <v>11</v>
      </c>
      <c r="D15" s="12">
        <v>0.48949999999999999</v>
      </c>
      <c r="E15" s="20">
        <v>3.1199999999999999E-2</v>
      </c>
      <c r="F15" s="19"/>
      <c r="G15" s="5">
        <f t="shared" ref="G15:G77" si="1">(D15-F15)/E15</f>
        <v>15.689102564102564</v>
      </c>
    </row>
    <row r="16" spans="1:7" s="1" customFormat="1" x14ac:dyDescent="0.3">
      <c r="A16" s="3" t="s">
        <v>7</v>
      </c>
      <c r="B16" s="3" t="s">
        <v>34</v>
      </c>
      <c r="C16" s="3" t="s">
        <v>28</v>
      </c>
      <c r="D16" s="12">
        <v>0.95050000000000001</v>
      </c>
      <c r="E16" s="20">
        <v>3.1199999999999999E-2</v>
      </c>
      <c r="F16" s="20"/>
      <c r="G16" s="5">
        <f t="shared" si="1"/>
        <v>30.464743589743591</v>
      </c>
    </row>
    <row r="17" spans="1:11" x14ac:dyDescent="0.3">
      <c r="A17" s="3" t="s">
        <v>7</v>
      </c>
      <c r="B17" s="3" t="s">
        <v>35</v>
      </c>
      <c r="C17" s="3" t="s">
        <v>11</v>
      </c>
      <c r="D17" s="12">
        <v>0.34660000000000002</v>
      </c>
      <c r="E17" s="20">
        <v>3.1199999999999999E-2</v>
      </c>
      <c r="F17" s="20"/>
      <c r="G17" s="5">
        <f t="shared" si="1"/>
        <v>11.108974358974359</v>
      </c>
      <c r="K17" s="1"/>
    </row>
    <row r="18" spans="1:11" s="1" customFormat="1" x14ac:dyDescent="0.3">
      <c r="A18" s="3" t="s">
        <v>7</v>
      </c>
      <c r="B18" s="3" t="s">
        <v>35</v>
      </c>
      <c r="C18" s="3" t="s">
        <v>29</v>
      </c>
      <c r="D18" s="12">
        <v>0.42330000000000001</v>
      </c>
      <c r="E18" s="20">
        <v>3.1199999999999999E-2</v>
      </c>
      <c r="F18" s="20"/>
      <c r="G18" s="5">
        <f t="shared" si="1"/>
        <v>13.567307692307693</v>
      </c>
    </row>
    <row r="19" spans="1:11" x14ac:dyDescent="0.3">
      <c r="A19" s="3" t="s">
        <v>7</v>
      </c>
      <c r="B19" s="3" t="s">
        <v>36</v>
      </c>
      <c r="C19" s="3" t="s">
        <v>11</v>
      </c>
      <c r="D19" s="12">
        <v>0.48060000000000003</v>
      </c>
      <c r="E19" s="20">
        <v>3.1199999999999999E-2</v>
      </c>
      <c r="F19" s="20"/>
      <c r="G19" s="5">
        <f t="shared" si="1"/>
        <v>15.403846153846155</v>
      </c>
      <c r="K19" s="1"/>
    </row>
    <row r="20" spans="1:11" s="1" customFormat="1" x14ac:dyDescent="0.3">
      <c r="A20" s="3" t="s">
        <v>7</v>
      </c>
      <c r="B20" s="3" t="s">
        <v>36</v>
      </c>
      <c r="C20" s="3" t="s">
        <v>30</v>
      </c>
      <c r="D20" s="12">
        <v>0.18629999999999999</v>
      </c>
      <c r="E20" s="20">
        <v>3.1199999999999999E-2</v>
      </c>
      <c r="F20" s="20"/>
      <c r="G20" s="5">
        <f t="shared" si="1"/>
        <v>5.9711538461538458</v>
      </c>
    </row>
    <row r="21" spans="1:11" x14ac:dyDescent="0.3">
      <c r="A21" s="3" t="s">
        <v>7</v>
      </c>
      <c r="B21" s="3" t="s">
        <v>37</v>
      </c>
      <c r="C21" s="3" t="s">
        <v>11</v>
      </c>
      <c r="D21" s="12">
        <v>0.44030000000000002</v>
      </c>
      <c r="E21" s="20">
        <v>3.1199999999999999E-2</v>
      </c>
      <c r="F21" s="20"/>
      <c r="G21" s="5">
        <f t="shared" si="1"/>
        <v>14.112179487179489</v>
      </c>
      <c r="K21" s="1"/>
    </row>
    <row r="22" spans="1:11" s="1" customFormat="1" x14ac:dyDescent="0.3">
      <c r="A22" s="3" t="s">
        <v>7</v>
      </c>
      <c r="B22" s="3" t="s">
        <v>37</v>
      </c>
      <c r="C22" s="3" t="s">
        <v>31</v>
      </c>
      <c r="D22" s="12">
        <v>0.18629999999999999</v>
      </c>
      <c r="E22" s="20">
        <v>3.1199999999999999E-2</v>
      </c>
      <c r="F22" s="20"/>
      <c r="G22" s="5">
        <f t="shared" si="1"/>
        <v>5.9711538461538458</v>
      </c>
    </row>
    <row r="23" spans="1:11" x14ac:dyDescent="0.3">
      <c r="A23" s="3" t="s">
        <v>8</v>
      </c>
      <c r="B23" s="3" t="s">
        <v>38</v>
      </c>
      <c r="C23" s="3" t="s">
        <v>11</v>
      </c>
      <c r="D23" s="12">
        <v>0.59209999999999996</v>
      </c>
      <c r="E23" s="20">
        <v>2.92E-2</v>
      </c>
      <c r="F23" s="20"/>
      <c r="G23" s="5">
        <f t="shared" si="1"/>
        <v>20.277397260273972</v>
      </c>
      <c r="K23" s="1"/>
    </row>
    <row r="24" spans="1:11" s="1" customFormat="1" x14ac:dyDescent="0.3">
      <c r="A24" s="3" t="s">
        <v>8</v>
      </c>
      <c r="B24" s="3" t="s">
        <v>38</v>
      </c>
      <c r="C24" s="3" t="s">
        <v>45</v>
      </c>
      <c r="D24" s="12">
        <v>0.55830000000000002</v>
      </c>
      <c r="E24" s="20">
        <v>2.92E-2</v>
      </c>
      <c r="F24" s="20"/>
      <c r="G24" s="5">
        <f t="shared" si="1"/>
        <v>19.11986301369863</v>
      </c>
    </row>
    <row r="25" spans="1:11" x14ac:dyDescent="0.3">
      <c r="A25" s="3" t="s">
        <v>8</v>
      </c>
      <c r="B25" s="3" t="s">
        <v>39</v>
      </c>
      <c r="C25" s="3" t="s">
        <v>11</v>
      </c>
      <c r="D25" s="12">
        <v>0.43980000000000002</v>
      </c>
      <c r="E25" s="20">
        <v>2.92E-2</v>
      </c>
      <c r="F25" s="20"/>
      <c r="G25" s="5">
        <f t="shared" si="1"/>
        <v>15.061643835616438</v>
      </c>
      <c r="K25" s="1"/>
    </row>
    <row r="26" spans="1:11" s="1" customFormat="1" x14ac:dyDescent="0.3">
      <c r="A26" s="3" t="s">
        <v>8</v>
      </c>
      <c r="B26" s="3" t="s">
        <v>39</v>
      </c>
      <c r="C26" s="3" t="s">
        <v>46</v>
      </c>
      <c r="D26" s="12">
        <v>0.5272</v>
      </c>
      <c r="E26" s="20">
        <v>2.92E-2</v>
      </c>
      <c r="F26" s="20"/>
      <c r="G26" s="5">
        <f t="shared" si="1"/>
        <v>18.054794520547944</v>
      </c>
    </row>
    <row r="27" spans="1:11" x14ac:dyDescent="0.3">
      <c r="A27" s="3" t="s">
        <v>8</v>
      </c>
      <c r="B27" s="3" t="s">
        <v>40</v>
      </c>
      <c r="C27" s="3" t="s">
        <v>11</v>
      </c>
      <c r="D27" s="12">
        <v>0.42849999999999999</v>
      </c>
      <c r="E27" s="20">
        <v>2.92E-2</v>
      </c>
      <c r="F27" s="20"/>
      <c r="G27" s="5">
        <f t="shared" si="1"/>
        <v>14.674657534246576</v>
      </c>
      <c r="K27" s="1"/>
    </row>
    <row r="28" spans="1:11" s="1" customFormat="1" x14ac:dyDescent="0.3">
      <c r="A28" s="3" t="s">
        <v>8</v>
      </c>
      <c r="B28" s="3" t="s">
        <v>40</v>
      </c>
      <c r="C28" s="3" t="s">
        <v>47</v>
      </c>
      <c r="D28" s="12">
        <v>0.36649999999999999</v>
      </c>
      <c r="E28" s="20">
        <v>2.92E-2</v>
      </c>
      <c r="F28" s="20"/>
      <c r="G28" s="5">
        <f t="shared" si="1"/>
        <v>12.551369863013699</v>
      </c>
    </row>
    <row r="29" spans="1:11" x14ac:dyDescent="0.3">
      <c r="A29" s="3" t="s">
        <v>8</v>
      </c>
      <c r="B29" s="3" t="s">
        <v>41</v>
      </c>
      <c r="C29" s="3" t="s">
        <v>11</v>
      </c>
      <c r="D29" s="12">
        <v>0.3327</v>
      </c>
      <c r="E29" s="20">
        <v>2.92E-2</v>
      </c>
      <c r="F29" s="20"/>
      <c r="G29" s="5">
        <f t="shared" si="1"/>
        <v>11.393835616438356</v>
      </c>
      <c r="K29" s="1"/>
    </row>
    <row r="30" spans="1:11" s="1" customFormat="1" x14ac:dyDescent="0.3">
      <c r="A30" s="3" t="s">
        <v>8</v>
      </c>
      <c r="B30" s="3" t="s">
        <v>41</v>
      </c>
      <c r="C30" s="3" t="s">
        <v>48</v>
      </c>
      <c r="D30" s="12">
        <v>0.31569999999999998</v>
      </c>
      <c r="E30" s="20">
        <v>2.92E-2</v>
      </c>
      <c r="F30" s="20"/>
      <c r="G30" s="5">
        <f t="shared" si="1"/>
        <v>10.811643835616438</v>
      </c>
    </row>
    <row r="31" spans="1:11" x14ac:dyDescent="0.3">
      <c r="A31" s="3" t="s">
        <v>8</v>
      </c>
      <c r="B31" s="3" t="s">
        <v>42</v>
      </c>
      <c r="C31" s="3" t="s">
        <v>11</v>
      </c>
      <c r="D31" s="12">
        <v>0.42009999999999997</v>
      </c>
      <c r="E31" s="20">
        <v>2.92E-2</v>
      </c>
      <c r="F31" s="20"/>
      <c r="G31" s="5">
        <f t="shared" si="1"/>
        <v>14.386986301369863</v>
      </c>
      <c r="K31" s="1"/>
    </row>
    <row r="32" spans="1:11" s="1" customFormat="1" x14ac:dyDescent="0.3">
      <c r="A32" s="3" t="s">
        <v>8</v>
      </c>
      <c r="B32" s="3" t="s">
        <v>42</v>
      </c>
      <c r="C32" s="3" t="s">
        <v>49</v>
      </c>
      <c r="D32" s="12">
        <v>0.71619999999999995</v>
      </c>
      <c r="E32" s="20">
        <v>2.92E-2</v>
      </c>
      <c r="F32" s="20"/>
      <c r="G32" s="5">
        <f t="shared" si="1"/>
        <v>24.527397260273972</v>
      </c>
    </row>
    <row r="33" spans="1:11" x14ac:dyDescent="0.3">
      <c r="A33" s="3" t="s">
        <v>8</v>
      </c>
      <c r="B33" s="3" t="s">
        <v>43</v>
      </c>
      <c r="C33" s="3" t="s">
        <v>11</v>
      </c>
      <c r="D33" s="12">
        <v>0.57130000000000003</v>
      </c>
      <c r="E33" s="20">
        <v>3.1199999999999999E-2</v>
      </c>
      <c r="F33" s="20"/>
      <c r="G33" s="5">
        <f t="shared" si="1"/>
        <v>18.310897435897438</v>
      </c>
      <c r="K33" s="1"/>
    </row>
    <row r="34" spans="1:11" s="1" customFormat="1" x14ac:dyDescent="0.3">
      <c r="A34" s="3" t="s">
        <v>8</v>
      </c>
      <c r="B34" s="3" t="s">
        <v>43</v>
      </c>
      <c r="C34" s="3" t="s">
        <v>50</v>
      </c>
      <c r="D34" s="12">
        <v>0.46899999999999997</v>
      </c>
      <c r="E34" s="20">
        <v>3.1199999999999999E-2</v>
      </c>
      <c r="F34" s="20"/>
      <c r="G34" s="5">
        <f t="shared" si="1"/>
        <v>15.032051282051281</v>
      </c>
    </row>
    <row r="35" spans="1:11" x14ac:dyDescent="0.3">
      <c r="A35" s="3" t="s">
        <v>8</v>
      </c>
      <c r="B35" s="3" t="s">
        <v>44</v>
      </c>
      <c r="C35" s="3" t="s">
        <v>11</v>
      </c>
      <c r="D35" s="12">
        <v>0.1993</v>
      </c>
      <c r="E35" s="20">
        <v>3.1199999999999999E-2</v>
      </c>
      <c r="F35" s="20"/>
      <c r="G35" s="5">
        <f t="shared" si="1"/>
        <v>6.3878205128205137</v>
      </c>
      <c r="K35" s="1"/>
    </row>
    <row r="36" spans="1:11" s="1" customFormat="1" x14ac:dyDescent="0.3">
      <c r="A36" s="3" t="s">
        <v>8</v>
      </c>
      <c r="B36" s="3" t="s">
        <v>44</v>
      </c>
      <c r="C36" s="3" t="s">
        <v>51</v>
      </c>
      <c r="D36" s="12">
        <v>0.15279999999999999</v>
      </c>
      <c r="E36" s="20">
        <v>3.1199999999999999E-2</v>
      </c>
      <c r="F36" s="20"/>
      <c r="G36" s="5">
        <f t="shared" si="1"/>
        <v>4.8974358974358978</v>
      </c>
    </row>
    <row r="37" spans="1:11" x14ac:dyDescent="0.3">
      <c r="A37" s="3" t="s">
        <v>8</v>
      </c>
      <c r="B37" s="3" t="s">
        <v>55</v>
      </c>
      <c r="C37" s="3" t="s">
        <v>11</v>
      </c>
      <c r="E37" s="20"/>
      <c r="F37" s="20"/>
      <c r="G37" s="5"/>
      <c r="K37" s="1"/>
    </row>
    <row r="38" spans="1:11" s="1" customFormat="1" x14ac:dyDescent="0.3">
      <c r="A38" s="3" t="s">
        <v>8</v>
      </c>
      <c r="B38" s="3" t="s">
        <v>55</v>
      </c>
      <c r="C38" s="3" t="s">
        <v>52</v>
      </c>
      <c r="E38" s="20"/>
      <c r="F38" s="20"/>
      <c r="G38" s="5"/>
    </row>
    <row r="39" spans="1:11" x14ac:dyDescent="0.3">
      <c r="A39" s="3" t="s">
        <v>8</v>
      </c>
      <c r="B39" s="3" t="s">
        <v>56</v>
      </c>
      <c r="C39" s="3" t="s">
        <v>11</v>
      </c>
      <c r="D39" s="12">
        <v>0.32640000000000002</v>
      </c>
      <c r="E39" s="20">
        <v>3.1199999999999999E-2</v>
      </c>
      <c r="F39" s="20"/>
      <c r="G39" s="5">
        <f t="shared" si="1"/>
        <v>10.461538461538463</v>
      </c>
      <c r="K39" s="1"/>
    </row>
    <row r="40" spans="1:11" s="1" customFormat="1" x14ac:dyDescent="0.3">
      <c r="A40" s="3" t="s">
        <v>8</v>
      </c>
      <c r="B40" s="3" t="s">
        <v>56</v>
      </c>
      <c r="C40" s="3" t="s">
        <v>53</v>
      </c>
      <c r="D40" s="12">
        <v>0.46279999999999999</v>
      </c>
      <c r="E40" s="20">
        <v>3.1199999999999999E-2</v>
      </c>
      <c r="F40" s="20"/>
      <c r="G40" s="5">
        <f t="shared" si="1"/>
        <v>14.833333333333334</v>
      </c>
    </row>
    <row r="41" spans="1:11" x14ac:dyDescent="0.3">
      <c r="A41" s="3" t="s">
        <v>8</v>
      </c>
      <c r="B41" s="3" t="s">
        <v>57</v>
      </c>
      <c r="C41" s="3" t="s">
        <v>11</v>
      </c>
      <c r="D41" s="12">
        <v>0.34189999999999998</v>
      </c>
      <c r="E41" s="20">
        <v>3.1199999999999999E-2</v>
      </c>
      <c r="F41" s="20"/>
      <c r="G41" s="5">
        <f t="shared" si="1"/>
        <v>10.958333333333334</v>
      </c>
    </row>
    <row r="42" spans="1:11" s="1" customFormat="1" x14ac:dyDescent="0.3">
      <c r="A42" s="3" t="s">
        <v>8</v>
      </c>
      <c r="B42" s="3" t="s">
        <v>57</v>
      </c>
      <c r="C42" s="3" t="s">
        <v>54</v>
      </c>
      <c r="D42" s="12">
        <v>0.19620000000000001</v>
      </c>
      <c r="E42" s="20">
        <v>3.1199999999999999E-2</v>
      </c>
      <c r="F42" s="20"/>
      <c r="G42" s="5">
        <f t="shared" si="1"/>
        <v>6.2884615384615392</v>
      </c>
    </row>
    <row r="43" spans="1:11" x14ac:dyDescent="0.3">
      <c r="A43" s="3" t="s">
        <v>9</v>
      </c>
      <c r="B43" s="3" t="s">
        <v>78</v>
      </c>
      <c r="C43" s="3" t="s">
        <v>11</v>
      </c>
      <c r="D43" s="20">
        <v>0.31680000000000003</v>
      </c>
      <c r="E43" s="20">
        <v>3.0599999999999999E-2</v>
      </c>
      <c r="F43" s="20"/>
      <c r="G43" s="5">
        <f t="shared" si="1"/>
        <v>10.352941176470589</v>
      </c>
    </row>
    <row r="44" spans="1:11" s="1" customFormat="1" x14ac:dyDescent="0.3">
      <c r="A44" s="3" t="s">
        <v>9</v>
      </c>
      <c r="B44" s="3" t="s">
        <v>78</v>
      </c>
      <c r="C44" s="3" t="s">
        <v>58</v>
      </c>
      <c r="D44" s="20">
        <v>0.11899999999999999</v>
      </c>
      <c r="E44" s="20">
        <v>3.0599999999999999E-2</v>
      </c>
      <c r="F44" s="20"/>
      <c r="G44" s="5">
        <f t="shared" si="1"/>
        <v>3.8888888888888888</v>
      </c>
    </row>
    <row r="45" spans="1:11" x14ac:dyDescent="0.3">
      <c r="A45" s="3" t="s">
        <v>9</v>
      </c>
      <c r="B45" s="3" t="s">
        <v>84</v>
      </c>
      <c r="C45" s="3" t="s">
        <v>11</v>
      </c>
      <c r="D45" s="20">
        <v>0.1285</v>
      </c>
      <c r="E45" s="20">
        <v>3.0599999999999999E-2</v>
      </c>
      <c r="F45" s="20"/>
      <c r="G45" s="5">
        <f t="shared" si="1"/>
        <v>4.1993464052287583</v>
      </c>
      <c r="I45" s="1"/>
    </row>
    <row r="46" spans="1:11" s="1" customFormat="1" x14ac:dyDescent="0.3">
      <c r="A46" s="3" t="s">
        <v>9</v>
      </c>
      <c r="B46" s="3" t="s">
        <v>84</v>
      </c>
      <c r="C46" s="3" t="s">
        <v>59</v>
      </c>
      <c r="D46" s="20">
        <v>0.19439999999999999</v>
      </c>
      <c r="E46" s="20">
        <v>3.0599999999999999E-2</v>
      </c>
      <c r="F46" s="20"/>
      <c r="G46" s="5">
        <f t="shared" si="1"/>
        <v>6.3529411764705879</v>
      </c>
    </row>
    <row r="47" spans="1:11" x14ac:dyDescent="0.3">
      <c r="A47" s="3" t="s">
        <v>9</v>
      </c>
      <c r="B47" s="3" t="s">
        <v>85</v>
      </c>
      <c r="C47" s="3" t="s">
        <v>11</v>
      </c>
      <c r="D47" s="20">
        <v>0.19120000000000001</v>
      </c>
      <c r="E47" s="20">
        <v>3.0599999999999999E-2</v>
      </c>
      <c r="F47" s="20"/>
      <c r="G47" s="5">
        <f t="shared" si="1"/>
        <v>6.2483660130718963</v>
      </c>
      <c r="I47" s="1"/>
    </row>
    <row r="48" spans="1:11" s="1" customFormat="1" x14ac:dyDescent="0.3">
      <c r="A48" s="3" t="s">
        <v>9</v>
      </c>
      <c r="B48" s="3" t="s">
        <v>85</v>
      </c>
      <c r="C48" s="3" t="s">
        <v>60</v>
      </c>
      <c r="D48" s="20">
        <v>0.18490000000000001</v>
      </c>
      <c r="E48" s="20">
        <v>3.0599999999999999E-2</v>
      </c>
      <c r="F48" s="20"/>
      <c r="G48" s="5">
        <f t="shared" si="1"/>
        <v>6.0424836601307197</v>
      </c>
    </row>
    <row r="49" spans="1:9" x14ac:dyDescent="0.3">
      <c r="A49" s="3" t="s">
        <v>9</v>
      </c>
      <c r="B49" s="3" t="s">
        <v>86</v>
      </c>
      <c r="C49" s="3" t="s">
        <v>11</v>
      </c>
      <c r="D49" s="20">
        <v>0.16320000000000001</v>
      </c>
      <c r="E49" s="20">
        <v>3.0599999999999999E-2</v>
      </c>
      <c r="F49" s="20"/>
      <c r="G49" s="5">
        <f t="shared" si="1"/>
        <v>5.3333333333333339</v>
      </c>
      <c r="I49" s="1"/>
    </row>
    <row r="50" spans="1:9" s="1" customFormat="1" x14ac:dyDescent="0.3">
      <c r="A50" s="3" t="s">
        <v>9</v>
      </c>
      <c r="B50" s="3" t="s">
        <v>86</v>
      </c>
      <c r="C50" s="3" t="s">
        <v>61</v>
      </c>
      <c r="D50" s="20">
        <v>0.12529999999999999</v>
      </c>
      <c r="E50" s="20">
        <v>3.0599999999999999E-2</v>
      </c>
      <c r="F50" s="20"/>
      <c r="G50" s="5">
        <f t="shared" si="1"/>
        <v>4.094771241830065</v>
      </c>
    </row>
    <row r="51" spans="1:9" x14ac:dyDescent="0.3">
      <c r="A51" s="3" t="s">
        <v>9</v>
      </c>
      <c r="B51" s="3" t="s">
        <v>87</v>
      </c>
      <c r="C51" s="3" t="s">
        <v>11</v>
      </c>
      <c r="D51" s="20">
        <v>0.21440000000000001</v>
      </c>
      <c r="E51" s="20">
        <v>3.0599999999999999E-2</v>
      </c>
      <c r="F51" s="20"/>
      <c r="G51" s="5">
        <f t="shared" si="1"/>
        <v>7.0065359477124192</v>
      </c>
      <c r="I51" s="1"/>
    </row>
    <row r="52" spans="1:9" s="1" customFormat="1" x14ac:dyDescent="0.3">
      <c r="A52" s="3" t="s">
        <v>9</v>
      </c>
      <c r="B52" s="3" t="s">
        <v>87</v>
      </c>
      <c r="C52" s="3" t="s">
        <v>62</v>
      </c>
      <c r="D52" s="20">
        <v>0.10970000000000001</v>
      </c>
      <c r="E52" s="20">
        <v>3.0599999999999999E-2</v>
      </c>
      <c r="F52" s="20"/>
      <c r="G52" s="5">
        <f t="shared" si="1"/>
        <v>3.5849673202614381</v>
      </c>
    </row>
    <row r="53" spans="1:9" x14ac:dyDescent="0.3">
      <c r="A53" s="3" t="s">
        <v>9</v>
      </c>
      <c r="B53" s="3" t="s">
        <v>88</v>
      </c>
      <c r="C53" s="3" t="s">
        <v>11</v>
      </c>
      <c r="D53" s="12">
        <v>0.17130000000000001</v>
      </c>
      <c r="E53" s="20">
        <v>3.8100000000000002E-2</v>
      </c>
      <c r="F53" s="20"/>
      <c r="G53" s="5">
        <f>(D53-F53)/E53</f>
        <v>4.4960629921259843</v>
      </c>
      <c r="I53" s="1"/>
    </row>
    <row r="54" spans="1:9" s="1" customFormat="1" x14ac:dyDescent="0.3">
      <c r="A54" s="3" t="s">
        <v>9</v>
      </c>
      <c r="B54" s="3" t="s">
        <v>88</v>
      </c>
      <c r="C54" s="3" t="s">
        <v>63</v>
      </c>
      <c r="D54" s="12">
        <v>0.182</v>
      </c>
      <c r="E54" s="20">
        <v>3.8100000000000002E-2</v>
      </c>
      <c r="F54" s="20"/>
      <c r="G54" s="5">
        <f t="shared" ref="G54:G72" si="2">(D54-F54)/E54</f>
        <v>4.7769028871391068</v>
      </c>
    </row>
    <row r="55" spans="1:9" x14ac:dyDescent="0.3">
      <c r="A55" s="3" t="s">
        <v>9</v>
      </c>
      <c r="B55" s="3" t="s">
        <v>89</v>
      </c>
      <c r="C55" s="3" t="s">
        <v>11</v>
      </c>
      <c r="D55" s="12">
        <v>0.25259999999999999</v>
      </c>
      <c r="E55" s="20">
        <v>3.8100000000000002E-2</v>
      </c>
      <c r="F55" s="20"/>
      <c r="G55" s="5">
        <f t="shared" si="2"/>
        <v>6.6299212598425195</v>
      </c>
      <c r="I55" s="1"/>
    </row>
    <row r="56" spans="1:9" s="1" customFormat="1" x14ac:dyDescent="0.3">
      <c r="A56" s="3" t="s">
        <v>9</v>
      </c>
      <c r="B56" s="3" t="s">
        <v>89</v>
      </c>
      <c r="C56" s="3" t="s">
        <v>64</v>
      </c>
      <c r="D56" s="12">
        <v>0.20230000000000001</v>
      </c>
      <c r="E56" s="20">
        <v>3.8100000000000002E-2</v>
      </c>
      <c r="F56" s="20"/>
      <c r="G56" s="5">
        <f t="shared" si="2"/>
        <v>5.3097112860892386</v>
      </c>
    </row>
    <row r="57" spans="1:9" x14ac:dyDescent="0.3">
      <c r="A57" s="3" t="s">
        <v>9</v>
      </c>
      <c r="B57" s="3" t="s">
        <v>90</v>
      </c>
      <c r="C57" s="3" t="s">
        <v>11</v>
      </c>
      <c r="D57" s="12">
        <v>0.3211</v>
      </c>
      <c r="E57" s="20">
        <v>3.8100000000000002E-2</v>
      </c>
      <c r="F57" s="20"/>
      <c r="G57" s="5">
        <f t="shared" si="2"/>
        <v>8.4278215223097099</v>
      </c>
      <c r="I57" s="1"/>
    </row>
    <row r="58" spans="1:9" s="1" customFormat="1" x14ac:dyDescent="0.3">
      <c r="A58" s="3" t="s">
        <v>9</v>
      </c>
      <c r="B58" s="3" t="s">
        <v>90</v>
      </c>
      <c r="C58" s="3" t="s">
        <v>65</v>
      </c>
      <c r="D58" s="12">
        <v>0.23449999999999999</v>
      </c>
      <c r="E58" s="20">
        <v>3.8100000000000002E-2</v>
      </c>
      <c r="F58" s="20"/>
      <c r="G58" s="5">
        <f t="shared" si="2"/>
        <v>6.1548556430446189</v>
      </c>
    </row>
    <row r="59" spans="1:9" x14ac:dyDescent="0.3">
      <c r="A59" s="3" t="s">
        <v>9</v>
      </c>
      <c r="B59" s="3" t="s">
        <v>91</v>
      </c>
      <c r="C59" s="3" t="s">
        <v>11</v>
      </c>
      <c r="D59" s="12">
        <v>0.2122</v>
      </c>
      <c r="E59" s="20">
        <v>3.8100000000000002E-2</v>
      </c>
      <c r="F59" s="20"/>
      <c r="G59" s="5">
        <f t="shared" si="2"/>
        <v>5.5695538057742775</v>
      </c>
      <c r="I59" s="1"/>
    </row>
    <row r="60" spans="1:9" s="1" customFormat="1" x14ac:dyDescent="0.3">
      <c r="A60" s="3" t="s">
        <v>9</v>
      </c>
      <c r="B60" s="3" t="s">
        <v>91</v>
      </c>
      <c r="C60" s="3" t="s">
        <v>66</v>
      </c>
      <c r="D60" s="12">
        <v>0.1817</v>
      </c>
      <c r="E60" s="20">
        <v>3.8100000000000002E-2</v>
      </c>
      <c r="F60" s="20"/>
      <c r="G60" s="5">
        <f t="shared" si="2"/>
        <v>4.7690288713910762</v>
      </c>
    </row>
    <row r="61" spans="1:9" x14ac:dyDescent="0.3">
      <c r="A61" s="3" t="s">
        <v>9</v>
      </c>
      <c r="B61" s="3" t="s">
        <v>92</v>
      </c>
      <c r="C61" s="3" t="s">
        <v>11</v>
      </c>
      <c r="D61" s="12">
        <v>0.255</v>
      </c>
      <c r="E61" s="20">
        <v>3.8100000000000002E-2</v>
      </c>
      <c r="F61" s="20"/>
      <c r="G61" s="5">
        <f t="shared" si="2"/>
        <v>6.6929133858267713</v>
      </c>
      <c r="I61" s="1"/>
    </row>
    <row r="62" spans="1:9" s="1" customFormat="1" x14ac:dyDescent="0.3">
      <c r="A62" s="3" t="s">
        <v>9</v>
      </c>
      <c r="B62" s="3" t="s">
        <v>92</v>
      </c>
      <c r="C62" s="3" t="s">
        <v>67</v>
      </c>
      <c r="D62" s="12">
        <v>0.20019999999999999</v>
      </c>
      <c r="E62" s="20">
        <v>3.8100000000000002E-2</v>
      </c>
      <c r="F62" s="20"/>
      <c r="G62" s="5">
        <f t="shared" si="2"/>
        <v>5.2545931758530182</v>
      </c>
    </row>
    <row r="63" spans="1:9" x14ac:dyDescent="0.3">
      <c r="A63" s="3" t="s">
        <v>10</v>
      </c>
      <c r="B63" s="3" t="s">
        <v>93</v>
      </c>
      <c r="C63" s="3" t="s">
        <v>11</v>
      </c>
      <c r="D63" s="12">
        <v>0.4471</v>
      </c>
      <c r="E63" s="20">
        <v>2.87E-2</v>
      </c>
      <c r="F63" s="20"/>
      <c r="G63" s="5">
        <f t="shared" si="2"/>
        <v>15.578397212543553</v>
      </c>
      <c r="I63" s="1"/>
    </row>
    <row r="64" spans="1:9" s="1" customFormat="1" x14ac:dyDescent="0.3">
      <c r="A64" s="3" t="s">
        <v>10</v>
      </c>
      <c r="B64" s="3" t="s">
        <v>93</v>
      </c>
      <c r="C64" s="3" t="s">
        <v>68</v>
      </c>
      <c r="D64" s="12">
        <v>0.27989999999999998</v>
      </c>
      <c r="E64" s="20">
        <v>2.87E-2</v>
      </c>
      <c r="F64" s="20"/>
      <c r="G64" s="5">
        <f t="shared" si="2"/>
        <v>9.7526132404181176</v>
      </c>
    </row>
    <row r="65" spans="1:9" x14ac:dyDescent="0.3">
      <c r="A65" s="3" t="s">
        <v>10</v>
      </c>
      <c r="B65" s="3" t="s">
        <v>94</v>
      </c>
      <c r="C65" s="3" t="s">
        <v>11</v>
      </c>
      <c r="D65" s="12">
        <v>0.9133</v>
      </c>
      <c r="E65" s="20">
        <v>2.87E-2</v>
      </c>
      <c r="F65" s="20"/>
      <c r="G65" s="5">
        <f t="shared" si="2"/>
        <v>31.822299651567945</v>
      </c>
      <c r="I65" s="1"/>
    </row>
    <row r="66" spans="1:9" s="1" customFormat="1" x14ac:dyDescent="0.3">
      <c r="A66" s="3" t="s">
        <v>10</v>
      </c>
      <c r="B66" s="3" t="s">
        <v>94</v>
      </c>
      <c r="C66" s="3" t="s">
        <v>69</v>
      </c>
      <c r="D66" s="12">
        <v>0.25940000000000002</v>
      </c>
      <c r="E66" s="20">
        <v>2.87E-2</v>
      </c>
      <c r="F66" s="20"/>
      <c r="G66" s="5">
        <f t="shared" si="2"/>
        <v>9.0383275261324041</v>
      </c>
    </row>
    <row r="67" spans="1:9" x14ac:dyDescent="0.3">
      <c r="A67" s="3" t="s">
        <v>10</v>
      </c>
      <c r="B67" s="3" t="s">
        <v>95</v>
      </c>
      <c r="C67" s="3" t="s">
        <v>11</v>
      </c>
      <c r="D67" s="12">
        <v>0.62539999999999996</v>
      </c>
      <c r="E67" s="20">
        <v>2.87E-2</v>
      </c>
      <c r="F67" s="20"/>
      <c r="G67" s="5">
        <f t="shared" si="2"/>
        <v>21.79094076655052</v>
      </c>
      <c r="I67" s="1"/>
    </row>
    <row r="68" spans="1:9" s="1" customFormat="1" x14ac:dyDescent="0.3">
      <c r="A68" s="3" t="s">
        <v>10</v>
      </c>
      <c r="B68" s="3" t="s">
        <v>95</v>
      </c>
      <c r="C68" s="3" t="s">
        <v>70</v>
      </c>
      <c r="D68" s="12">
        <v>0.49569999999999997</v>
      </c>
      <c r="E68" s="20">
        <v>2.87E-2</v>
      </c>
      <c r="F68" s="20"/>
      <c r="G68" s="5">
        <f t="shared" si="2"/>
        <v>17.271777003484321</v>
      </c>
    </row>
    <row r="69" spans="1:9" x14ac:dyDescent="0.3">
      <c r="A69" s="3" t="s">
        <v>10</v>
      </c>
      <c r="B69" s="3" t="s">
        <v>96</v>
      </c>
      <c r="C69" s="3" t="s">
        <v>11</v>
      </c>
      <c r="D69" s="12">
        <v>0.87519999999999998</v>
      </c>
      <c r="E69" s="20">
        <v>2.87E-2</v>
      </c>
      <c r="F69" s="20"/>
      <c r="G69" s="5">
        <f t="shared" si="2"/>
        <v>30.494773519163761</v>
      </c>
    </row>
    <row r="70" spans="1:9" s="1" customFormat="1" x14ac:dyDescent="0.3">
      <c r="A70" s="3" t="s">
        <v>10</v>
      </c>
      <c r="B70" s="3" t="s">
        <v>96</v>
      </c>
      <c r="C70" s="3" t="s">
        <v>71</v>
      </c>
      <c r="D70" s="12">
        <v>0.3871</v>
      </c>
      <c r="E70" s="20">
        <v>2.87E-2</v>
      </c>
      <c r="F70" s="20"/>
      <c r="G70" s="5">
        <f t="shared" si="2"/>
        <v>13.487804878048781</v>
      </c>
    </row>
    <row r="71" spans="1:9" x14ac:dyDescent="0.3">
      <c r="A71" s="3" t="s">
        <v>10</v>
      </c>
      <c r="B71" s="3" t="s">
        <v>97</v>
      </c>
      <c r="C71" s="3" t="s">
        <v>11</v>
      </c>
      <c r="D71" s="12">
        <v>0.77500000000000002</v>
      </c>
      <c r="E71" s="20">
        <v>2.87E-2</v>
      </c>
      <c r="F71" s="20"/>
      <c r="G71" s="5">
        <f t="shared" si="2"/>
        <v>27.003484320557494</v>
      </c>
    </row>
    <row r="72" spans="1:9" s="1" customFormat="1" x14ac:dyDescent="0.3">
      <c r="A72" s="3" t="s">
        <v>10</v>
      </c>
      <c r="B72" s="3" t="s">
        <v>97</v>
      </c>
      <c r="C72" s="3" t="s">
        <v>72</v>
      </c>
      <c r="D72" s="12">
        <v>0.35189999999999999</v>
      </c>
      <c r="E72" s="20">
        <v>2.87E-2</v>
      </c>
      <c r="F72" s="20"/>
      <c r="G72" s="5">
        <f t="shared" si="2"/>
        <v>12.261324041811847</v>
      </c>
    </row>
    <row r="73" spans="1:9" x14ac:dyDescent="0.3">
      <c r="A73" s="3" t="s">
        <v>10</v>
      </c>
      <c r="B73" s="3" t="s">
        <v>83</v>
      </c>
      <c r="C73" s="3" t="s">
        <v>11</v>
      </c>
      <c r="D73" s="12">
        <v>0.46700000000000003</v>
      </c>
      <c r="E73" s="20">
        <v>3.1699999999999999E-2</v>
      </c>
      <c r="F73" s="20"/>
      <c r="G73" s="5">
        <f t="shared" si="1"/>
        <v>14.731861198738171</v>
      </c>
    </row>
    <row r="74" spans="1:9" s="1" customFormat="1" x14ac:dyDescent="0.3">
      <c r="A74" s="3" t="s">
        <v>10</v>
      </c>
      <c r="B74" s="3" t="s">
        <v>83</v>
      </c>
      <c r="C74" s="3" t="s">
        <v>73</v>
      </c>
      <c r="D74" s="12">
        <v>0.65069999999999995</v>
      </c>
      <c r="E74" s="20">
        <v>3.1699999999999999E-2</v>
      </c>
      <c r="F74" s="20"/>
      <c r="G74" s="5">
        <f t="shared" si="1"/>
        <v>20.526813880126181</v>
      </c>
    </row>
    <row r="75" spans="1:9" x14ac:dyDescent="0.3">
      <c r="A75" s="3" t="s">
        <v>10</v>
      </c>
      <c r="B75" s="3" t="s">
        <v>82</v>
      </c>
      <c r="C75" s="3" t="s">
        <v>11</v>
      </c>
      <c r="D75" s="12">
        <v>0.5978</v>
      </c>
      <c r="E75" s="20">
        <v>3.1699999999999999E-2</v>
      </c>
      <c r="F75" s="20"/>
      <c r="G75" s="5">
        <f t="shared" si="1"/>
        <v>18.858044164037857</v>
      </c>
    </row>
    <row r="76" spans="1:9" s="1" customFormat="1" x14ac:dyDescent="0.3">
      <c r="A76" s="3" t="s">
        <v>10</v>
      </c>
      <c r="B76" s="3" t="s">
        <v>82</v>
      </c>
      <c r="C76" s="3" t="s">
        <v>75</v>
      </c>
      <c r="D76" s="12">
        <v>0.36780000000000002</v>
      </c>
      <c r="E76" s="20">
        <v>3.1699999999999999E-2</v>
      </c>
      <c r="F76" s="20"/>
      <c r="G76" s="5">
        <f t="shared" si="1"/>
        <v>11.602523659305994</v>
      </c>
    </row>
    <row r="77" spans="1:9" x14ac:dyDescent="0.3">
      <c r="A77" s="3" t="s">
        <v>10</v>
      </c>
      <c r="B77" s="3" t="s">
        <v>81</v>
      </c>
      <c r="C77" s="3" t="s">
        <v>11</v>
      </c>
      <c r="D77" s="12">
        <v>0.39810000000000001</v>
      </c>
      <c r="E77" s="20">
        <v>3.1699999999999999E-2</v>
      </c>
      <c r="F77" s="20"/>
      <c r="G77" s="5">
        <f t="shared" si="1"/>
        <v>12.558359621451105</v>
      </c>
    </row>
    <row r="78" spans="1:9" s="1" customFormat="1" x14ac:dyDescent="0.3">
      <c r="A78" s="3" t="s">
        <v>10</v>
      </c>
      <c r="B78" s="3" t="s">
        <v>81</v>
      </c>
      <c r="C78" s="3" t="s">
        <v>76</v>
      </c>
      <c r="D78" s="12">
        <v>0.17199999999999999</v>
      </c>
      <c r="E78" s="20">
        <v>3.1699999999999999E-2</v>
      </c>
      <c r="F78" s="20"/>
      <c r="G78" s="5">
        <f t="shared" ref="G78:G82" si="3">(D78-F78)/E78</f>
        <v>5.4258675078864353</v>
      </c>
    </row>
    <row r="79" spans="1:9" x14ac:dyDescent="0.3">
      <c r="A79" s="3" t="s">
        <v>10</v>
      </c>
      <c r="B79" s="3" t="s">
        <v>80</v>
      </c>
      <c r="C79" s="3" t="s">
        <v>11</v>
      </c>
      <c r="D79" s="12">
        <v>0.52900000000000003</v>
      </c>
      <c r="E79" s="20">
        <v>3.1699999999999999E-2</v>
      </c>
      <c r="F79" s="20"/>
      <c r="G79" s="5">
        <f t="shared" si="3"/>
        <v>16.687697160883282</v>
      </c>
    </row>
    <row r="80" spans="1:9" s="1" customFormat="1" x14ac:dyDescent="0.3">
      <c r="A80" s="3" t="s">
        <v>10</v>
      </c>
      <c r="B80" s="3" t="s">
        <v>80</v>
      </c>
      <c r="C80" s="3" t="s">
        <v>77</v>
      </c>
      <c r="D80" s="12">
        <v>0.79110000000000003</v>
      </c>
      <c r="E80" s="20">
        <v>3.1699999999999999E-2</v>
      </c>
      <c r="F80" s="20"/>
      <c r="G80" s="5">
        <f t="shared" si="3"/>
        <v>24.955835962145112</v>
      </c>
    </row>
    <row r="81" spans="1:7" x14ac:dyDescent="0.3">
      <c r="A81" s="3" t="s">
        <v>10</v>
      </c>
      <c r="B81" s="3" t="s">
        <v>79</v>
      </c>
      <c r="C81" s="3" t="s">
        <v>11</v>
      </c>
      <c r="D81" s="12">
        <v>0.7</v>
      </c>
      <c r="E81" s="20">
        <v>3.1699999999999999E-2</v>
      </c>
      <c r="F81" s="20"/>
      <c r="G81" s="5">
        <f t="shared" si="3"/>
        <v>22.082018927444793</v>
      </c>
    </row>
    <row r="82" spans="1:7" s="1" customFormat="1" x14ac:dyDescent="0.3">
      <c r="A82" s="3" t="s">
        <v>10</v>
      </c>
      <c r="B82" s="3" t="s">
        <v>79</v>
      </c>
      <c r="C82" s="3" t="s">
        <v>74</v>
      </c>
      <c r="D82" s="12">
        <v>0.4803</v>
      </c>
      <c r="E82" s="20">
        <v>3.1699999999999999E-2</v>
      </c>
      <c r="F82" s="20"/>
      <c r="G82" s="5">
        <f t="shared" si="3"/>
        <v>15.151419558359622</v>
      </c>
    </row>
    <row r="84" spans="1:7" s="1" customFormat="1" x14ac:dyDescent="0.3">
      <c r="A84" s="3"/>
      <c r="B84" s="3"/>
      <c r="C84" s="3"/>
    </row>
    <row r="86" spans="1:7" s="1" customFormat="1" x14ac:dyDescent="0.3">
      <c r="A86" s="3"/>
      <c r="B86" s="3"/>
      <c r="C86" s="3"/>
    </row>
    <row r="88" spans="1:7" s="1" customFormat="1" x14ac:dyDescent="0.3">
      <c r="A88" s="3"/>
      <c r="B88" s="3"/>
      <c r="C88" s="3"/>
    </row>
    <row r="90" spans="1:7" s="1" customFormat="1" x14ac:dyDescent="0.3">
      <c r="A90" s="3"/>
      <c r="B90" s="3"/>
      <c r="C90" s="3"/>
    </row>
    <row r="92" spans="1:7" s="1" customFormat="1" x14ac:dyDescent="0.3">
      <c r="A92" s="3"/>
      <c r="B92" s="3"/>
      <c r="C92" s="3"/>
    </row>
    <row r="94" spans="1:7" s="1" customFormat="1" x14ac:dyDescent="0.3">
      <c r="A94" s="3"/>
      <c r="B94" s="3"/>
      <c r="C94" s="3"/>
    </row>
    <row r="96" spans="1:7" s="1" customFormat="1" x14ac:dyDescent="0.3">
      <c r="A96" s="3"/>
      <c r="B96" s="3"/>
      <c r="C96" s="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7"/>
  <sheetViews>
    <sheetView workbookViewId="0">
      <selection activeCell="L1" sqref="L1"/>
    </sheetView>
  </sheetViews>
  <sheetFormatPr defaultColWidth="9.109375" defaultRowHeight="14.4" x14ac:dyDescent="0.3"/>
  <cols>
    <col min="1" max="1" width="12" style="1" customWidth="1"/>
    <col min="2" max="16384" width="9.109375" style="1"/>
  </cols>
  <sheetData>
    <row r="1" spans="1:2" x14ac:dyDescent="0.3">
      <c r="A1" s="1" t="s">
        <v>105</v>
      </c>
      <c r="B1" s="1" t="s">
        <v>104</v>
      </c>
    </row>
    <row r="2" spans="1:2" x14ac:dyDescent="0.3">
      <c r="A2" s="1">
        <v>5</v>
      </c>
      <c r="B2" s="1">
        <v>0.19620000000000001</v>
      </c>
    </row>
    <row r="3" spans="1:2" x14ac:dyDescent="0.3">
      <c r="A3" s="1">
        <v>10</v>
      </c>
      <c r="B3" s="1">
        <v>0.33510000000000001</v>
      </c>
    </row>
    <row r="4" spans="1:2" x14ac:dyDescent="0.3">
      <c r="A4" s="1">
        <v>15</v>
      </c>
      <c r="B4" s="1">
        <v>0.54049999999999998</v>
      </c>
    </row>
    <row r="5" spans="1:2" x14ac:dyDescent="0.3">
      <c r="A5" s="1">
        <v>20</v>
      </c>
      <c r="B5" s="1">
        <v>0.69410000000000005</v>
      </c>
    </row>
    <row r="6" spans="1:2" x14ac:dyDescent="0.3">
      <c r="A6" s="1">
        <v>30</v>
      </c>
      <c r="B6" s="1">
        <v>0.94569999999999999</v>
      </c>
    </row>
    <row r="23" spans="1:5" ht="18" x14ac:dyDescent="0.35">
      <c r="A23" s="15" t="s">
        <v>108</v>
      </c>
      <c r="B23" s="15"/>
      <c r="C23" s="15"/>
      <c r="D23" s="15"/>
      <c r="E23" s="15"/>
    </row>
    <row r="25" spans="1:5" x14ac:dyDescent="0.3">
      <c r="A25" s="1" t="s">
        <v>106</v>
      </c>
      <c r="B25" s="1" t="s">
        <v>107</v>
      </c>
    </row>
    <row r="26" spans="1:5" x14ac:dyDescent="0.3">
      <c r="A26" s="1">
        <v>5</v>
      </c>
      <c r="B26" s="1">
        <v>0.16719999999999999</v>
      </c>
    </row>
    <row r="27" spans="1:5" x14ac:dyDescent="0.3">
      <c r="A27" s="1">
        <v>10</v>
      </c>
      <c r="B27" s="1">
        <v>0.32619999999999999</v>
      </c>
    </row>
    <row r="28" spans="1:5" x14ac:dyDescent="0.3">
      <c r="A28" s="1">
        <v>15</v>
      </c>
      <c r="B28" s="1">
        <v>0.48430000000000001</v>
      </c>
    </row>
    <row r="29" spans="1:5" x14ac:dyDescent="0.3">
      <c r="A29" s="1">
        <v>20</v>
      </c>
      <c r="B29" s="1">
        <v>0.60680000000000001</v>
      </c>
    </row>
    <row r="30" spans="1:5" x14ac:dyDescent="0.3">
      <c r="A30" s="1">
        <v>30</v>
      </c>
      <c r="B30" s="1">
        <v>0.92310000000000003</v>
      </c>
    </row>
    <row r="31" spans="1:5" x14ac:dyDescent="0.3">
      <c r="A31" s="1">
        <v>40</v>
      </c>
      <c r="B31" s="1">
        <v>1.2512000000000001</v>
      </c>
    </row>
    <row r="41" spans="1:5" ht="18" x14ac:dyDescent="0.35">
      <c r="A41" s="15" t="s">
        <v>109</v>
      </c>
      <c r="B41" s="15"/>
      <c r="C41" s="15"/>
      <c r="D41" s="15"/>
      <c r="E41" s="15"/>
    </row>
    <row r="42" spans="1:5" x14ac:dyDescent="0.3">
      <c r="A42" s="1" t="s">
        <v>105</v>
      </c>
      <c r="B42" s="1" t="s">
        <v>104</v>
      </c>
    </row>
    <row r="43" spans="1:5" x14ac:dyDescent="0.3">
      <c r="A43" s="1">
        <v>5</v>
      </c>
      <c r="B43" s="1">
        <v>0.18859999999999999</v>
      </c>
    </row>
    <row r="44" spans="1:5" x14ac:dyDescent="0.3">
      <c r="A44" s="1">
        <v>10</v>
      </c>
      <c r="B44" s="1">
        <v>0.29570000000000002</v>
      </c>
    </row>
    <row r="45" spans="1:5" x14ac:dyDescent="0.3">
      <c r="A45" s="1">
        <v>15</v>
      </c>
      <c r="B45" s="1">
        <v>0.45019999999999999</v>
      </c>
    </row>
    <row r="46" spans="1:5" x14ac:dyDescent="0.3">
      <c r="A46" s="1">
        <v>20</v>
      </c>
      <c r="B46" s="1">
        <v>0.59279999999999999</v>
      </c>
    </row>
    <row r="47" spans="1:5" x14ac:dyDescent="0.3">
      <c r="A47" s="1">
        <v>30</v>
      </c>
      <c r="B47" s="1">
        <v>0.84789999999999999</v>
      </c>
    </row>
    <row r="48" spans="1:5" x14ac:dyDescent="0.3">
      <c r="A48" s="1">
        <v>40</v>
      </c>
      <c r="B48" s="1">
        <v>1.1758</v>
      </c>
    </row>
    <row r="61" spans="1:5" ht="18" x14ac:dyDescent="0.35">
      <c r="A61" s="15" t="s">
        <v>110</v>
      </c>
      <c r="B61" s="15"/>
      <c r="C61" s="15"/>
      <c r="D61" s="15"/>
      <c r="E61" s="15"/>
    </row>
    <row r="63" spans="1:5" x14ac:dyDescent="0.3">
      <c r="A63" s="1" t="s">
        <v>106</v>
      </c>
      <c r="B63" s="1" t="s">
        <v>107</v>
      </c>
    </row>
    <row r="64" spans="1:5" x14ac:dyDescent="0.3">
      <c r="A64" s="1">
        <v>5</v>
      </c>
      <c r="B64" s="1">
        <v>0.16719999999999999</v>
      </c>
    </row>
    <row r="65" spans="1:5" x14ac:dyDescent="0.3">
      <c r="A65" s="1">
        <v>10</v>
      </c>
      <c r="B65" s="1">
        <v>0.32619999999999999</v>
      </c>
    </row>
    <row r="66" spans="1:5" x14ac:dyDescent="0.3">
      <c r="A66" s="1">
        <v>15</v>
      </c>
      <c r="B66" s="1">
        <v>0.48430000000000001</v>
      </c>
    </row>
    <row r="67" spans="1:5" x14ac:dyDescent="0.3">
      <c r="A67" s="1">
        <v>20</v>
      </c>
      <c r="B67" s="1">
        <v>0.60680000000000001</v>
      </c>
    </row>
    <row r="68" spans="1:5" x14ac:dyDescent="0.3">
      <c r="A68" s="1">
        <v>30</v>
      </c>
      <c r="B68" s="1">
        <v>0.92310000000000003</v>
      </c>
    </row>
    <row r="69" spans="1:5" x14ac:dyDescent="0.3">
      <c r="A69" s="1">
        <v>40</v>
      </c>
      <c r="B69" s="1">
        <v>1.2512000000000001</v>
      </c>
    </row>
    <row r="79" spans="1:5" ht="18" x14ac:dyDescent="0.35">
      <c r="A79" s="15" t="s">
        <v>111</v>
      </c>
      <c r="B79" s="15"/>
      <c r="C79" s="15"/>
      <c r="D79" s="15"/>
      <c r="E79" s="15"/>
    </row>
    <row r="80" spans="1:5" x14ac:dyDescent="0.3">
      <c r="A80" s="1" t="s">
        <v>118</v>
      </c>
      <c r="B80" s="1" t="s">
        <v>104</v>
      </c>
    </row>
    <row r="81" spans="1:5" x14ac:dyDescent="0.3">
      <c r="A81" s="1">
        <v>5</v>
      </c>
      <c r="B81" s="1">
        <v>0.1331</v>
      </c>
    </row>
    <row r="82" spans="1:5" x14ac:dyDescent="0.3">
      <c r="A82" s="1">
        <v>10</v>
      </c>
      <c r="B82" s="1">
        <v>0.33169999999999999</v>
      </c>
    </row>
    <row r="83" spans="1:5" x14ac:dyDescent="0.3">
      <c r="A83" s="1">
        <v>15</v>
      </c>
      <c r="B83" s="1">
        <v>0.497</v>
      </c>
    </row>
    <row r="84" spans="1:5" x14ac:dyDescent="0.3">
      <c r="A84" s="1">
        <v>20</v>
      </c>
      <c r="B84" s="1">
        <v>0.64029999999999998</v>
      </c>
    </row>
    <row r="85" spans="1:5" x14ac:dyDescent="0.3">
      <c r="A85" s="1">
        <v>30</v>
      </c>
      <c r="B85" s="1">
        <v>0.90910000000000002</v>
      </c>
    </row>
    <row r="86" spans="1:5" x14ac:dyDescent="0.3">
      <c r="A86" s="1">
        <v>40</v>
      </c>
      <c r="B86" s="1">
        <v>1.1975</v>
      </c>
    </row>
    <row r="94" spans="1:5" ht="18" x14ac:dyDescent="0.35">
      <c r="A94" s="15" t="s">
        <v>112</v>
      </c>
      <c r="B94" s="15"/>
      <c r="C94" s="15"/>
      <c r="D94" s="15"/>
      <c r="E94" s="15"/>
    </row>
    <row r="95" spans="1:5" x14ac:dyDescent="0.3">
      <c r="A95" s="1" t="s">
        <v>118</v>
      </c>
      <c r="B95" s="1" t="s">
        <v>104</v>
      </c>
    </row>
    <row r="96" spans="1:5" x14ac:dyDescent="0.3">
      <c r="A96" s="1">
        <v>5</v>
      </c>
      <c r="B96" s="1">
        <v>0.25330000000000003</v>
      </c>
    </row>
    <row r="97" spans="1:5" x14ac:dyDescent="0.3">
      <c r="A97" s="1">
        <v>10</v>
      </c>
      <c r="B97" s="1">
        <v>0.39779999999999999</v>
      </c>
    </row>
    <row r="98" spans="1:5" x14ac:dyDescent="0.3">
      <c r="A98" s="1">
        <v>15</v>
      </c>
      <c r="B98" s="1">
        <v>0.58509999999999995</v>
      </c>
    </row>
    <row r="99" spans="1:5" x14ac:dyDescent="0.3">
      <c r="A99" s="1">
        <v>20</v>
      </c>
      <c r="B99" s="1">
        <v>0.7661</v>
      </c>
    </row>
    <row r="100" spans="1:5" x14ac:dyDescent="0.3">
      <c r="A100" s="1">
        <v>30</v>
      </c>
      <c r="B100" s="1">
        <v>1.1216999999999999</v>
      </c>
    </row>
    <row r="101" spans="1:5" x14ac:dyDescent="0.3">
      <c r="A101" s="1">
        <v>40</v>
      </c>
      <c r="B101" s="1">
        <v>1.5209999999999999</v>
      </c>
    </row>
    <row r="108" spans="1:5" ht="18" x14ac:dyDescent="0.35">
      <c r="A108" s="15"/>
      <c r="B108" s="15"/>
      <c r="C108" s="15"/>
      <c r="D108" s="15"/>
      <c r="E108" s="15"/>
    </row>
    <row r="109" spans="1:5" ht="18" x14ac:dyDescent="0.35">
      <c r="A109" s="15" t="s">
        <v>119</v>
      </c>
      <c r="B109" s="15"/>
      <c r="C109" s="15"/>
      <c r="D109" s="15"/>
      <c r="E109" s="15"/>
    </row>
    <row r="110" spans="1:5" x14ac:dyDescent="0.3">
      <c r="A110" s="1" t="s">
        <v>118</v>
      </c>
      <c r="B110" s="1" t="s">
        <v>104</v>
      </c>
    </row>
    <row r="111" spans="1:5" x14ac:dyDescent="0.3">
      <c r="A111" s="1">
        <v>5</v>
      </c>
      <c r="B111" s="1">
        <v>0.18</v>
      </c>
    </row>
    <row r="112" spans="1:5" x14ac:dyDescent="0.3">
      <c r="A112" s="1">
        <v>10</v>
      </c>
      <c r="B112" s="1">
        <v>0.30299999999999999</v>
      </c>
    </row>
    <row r="113" spans="1:2" x14ac:dyDescent="0.3">
      <c r="A113" s="1">
        <v>15</v>
      </c>
      <c r="B113" s="1">
        <v>0.45400000000000001</v>
      </c>
    </row>
    <row r="114" spans="1:2" x14ac:dyDescent="0.3">
      <c r="A114" s="1">
        <v>20</v>
      </c>
      <c r="B114" s="1">
        <v>0.56089999999999995</v>
      </c>
    </row>
    <row r="115" spans="1:2" x14ac:dyDescent="0.3">
      <c r="A115" s="1">
        <v>30</v>
      </c>
      <c r="B115" s="1">
        <v>0.85580000000000001</v>
      </c>
    </row>
    <row r="116" spans="1:2" x14ac:dyDescent="0.3">
      <c r="A116" s="1">
        <v>40</v>
      </c>
      <c r="B116" s="1">
        <v>1.1431</v>
      </c>
    </row>
    <row r="130" spans="1:5" ht="18" x14ac:dyDescent="0.35">
      <c r="A130" s="15" t="s">
        <v>114</v>
      </c>
      <c r="B130" s="15"/>
      <c r="C130" s="15"/>
      <c r="D130" s="15"/>
      <c r="E130" s="15"/>
    </row>
    <row r="131" spans="1:5" x14ac:dyDescent="0.3">
      <c r="A131" s="1" t="s">
        <v>113</v>
      </c>
      <c r="B131" s="1" t="s">
        <v>104</v>
      </c>
    </row>
    <row r="132" spans="1:5" x14ac:dyDescent="0.3">
      <c r="A132" s="1">
        <v>5</v>
      </c>
      <c r="B132" s="1">
        <v>0.155</v>
      </c>
    </row>
    <row r="133" spans="1:5" x14ac:dyDescent="0.3">
      <c r="A133" s="1">
        <v>10</v>
      </c>
      <c r="B133" s="1">
        <v>0.34179999999999999</v>
      </c>
    </row>
    <row r="134" spans="1:5" x14ac:dyDescent="0.3">
      <c r="A134" s="1">
        <v>15</v>
      </c>
      <c r="B134" s="1">
        <v>0.49740000000000001</v>
      </c>
    </row>
    <row r="135" spans="1:5" x14ac:dyDescent="0.3">
      <c r="A135" s="1">
        <v>20</v>
      </c>
      <c r="B135" s="1">
        <v>0.65180000000000005</v>
      </c>
    </row>
    <row r="136" spans="1:5" x14ac:dyDescent="0.3">
      <c r="A136" s="1">
        <v>30</v>
      </c>
      <c r="B136" s="1">
        <v>0.91239999999999999</v>
      </c>
    </row>
    <row r="137" spans="1:5" x14ac:dyDescent="0.3">
      <c r="A137" s="1">
        <v>40</v>
      </c>
      <c r="B137" s="1">
        <v>1.2734000000000001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workbookViewId="0">
      <selection activeCell="E1" sqref="E1:E1048576"/>
    </sheetView>
  </sheetViews>
  <sheetFormatPr defaultRowHeight="14.4" x14ac:dyDescent="0.3"/>
  <cols>
    <col min="1" max="1" width="12.33203125" customWidth="1"/>
    <col min="2" max="2" width="11.109375" customWidth="1"/>
    <col min="4" max="4" width="14.88671875" customWidth="1"/>
    <col min="5" max="5" width="12" style="1" customWidth="1"/>
    <col min="6" max="6" width="9.109375" style="1"/>
    <col min="7" max="7" width="10.5546875" style="26" bestFit="1" customWidth="1"/>
    <col min="8" max="8" width="10.5546875" bestFit="1" customWidth="1"/>
    <col min="15" max="15" width="10.5546875" bestFit="1" customWidth="1"/>
  </cols>
  <sheetData>
    <row r="1" spans="1:16" x14ac:dyDescent="0.3">
      <c r="A1" s="3" t="s">
        <v>13</v>
      </c>
      <c r="B1" s="3" t="s">
        <v>12</v>
      </c>
      <c r="C1" s="3"/>
      <c r="E1" s="1" t="s">
        <v>120</v>
      </c>
      <c r="F1" s="1" t="s">
        <v>99</v>
      </c>
      <c r="G1" s="30" t="s">
        <v>115</v>
      </c>
    </row>
    <row r="2" spans="1:16" x14ac:dyDescent="0.3">
      <c r="A2" s="3" t="s">
        <v>7</v>
      </c>
      <c r="B2" s="3" t="s">
        <v>17</v>
      </c>
      <c r="C2" s="10" t="s">
        <v>11</v>
      </c>
      <c r="D2" s="10"/>
      <c r="E2" s="25">
        <v>90000</v>
      </c>
      <c r="F2" s="5">
        <f>LOG(E2)</f>
        <v>4.9542425094393252</v>
      </c>
      <c r="G2" s="44">
        <f>(F2-F3)/F3*100</f>
        <v>-23.679456744105916</v>
      </c>
      <c r="H2" s="4"/>
    </row>
    <row r="3" spans="1:16" x14ac:dyDescent="0.3">
      <c r="A3" s="3" t="s">
        <v>7</v>
      </c>
      <c r="B3" s="3" t="s">
        <v>17</v>
      </c>
      <c r="C3" s="10" t="s">
        <v>18</v>
      </c>
      <c r="D3" s="10"/>
      <c r="E3" s="25">
        <v>3100000</v>
      </c>
      <c r="F3" s="5">
        <f t="shared" ref="F3:F67" si="0">LOG(E3)</f>
        <v>6.4913616938342731</v>
      </c>
      <c r="G3" s="44"/>
      <c r="H3" s="4"/>
      <c r="I3" s="2"/>
    </row>
    <row r="4" spans="1:16" x14ac:dyDescent="0.3">
      <c r="A4" s="3" t="s">
        <v>7</v>
      </c>
      <c r="B4" s="3" t="s">
        <v>19</v>
      </c>
      <c r="C4" s="10" t="s">
        <v>11</v>
      </c>
      <c r="D4" s="10"/>
      <c r="E4" s="25">
        <v>1400</v>
      </c>
      <c r="F4" s="5">
        <f t="shared" si="0"/>
        <v>3.1461280356782382</v>
      </c>
      <c r="G4" s="44">
        <f t="shared" ref="G4" si="1">(F4-F5)/F5*100</f>
        <v>-21.346799108044046</v>
      </c>
      <c r="H4" s="4"/>
      <c r="I4" s="4"/>
    </row>
    <row r="5" spans="1:16" x14ac:dyDescent="0.3">
      <c r="A5" s="3" t="s">
        <v>7</v>
      </c>
      <c r="B5" s="3" t="s">
        <v>19</v>
      </c>
      <c r="C5" s="3" t="s">
        <v>20</v>
      </c>
      <c r="E5" s="25">
        <v>10000</v>
      </c>
      <c r="F5" s="5">
        <f t="shared" si="0"/>
        <v>4</v>
      </c>
      <c r="G5" s="44"/>
      <c r="H5" s="4"/>
      <c r="I5" s="4"/>
    </row>
    <row r="6" spans="1:16" x14ac:dyDescent="0.3">
      <c r="A6" s="3" t="s">
        <v>7</v>
      </c>
      <c r="B6" s="3" t="s">
        <v>23</v>
      </c>
      <c r="C6" s="3" t="s">
        <v>11</v>
      </c>
      <c r="E6" s="25">
        <v>120000</v>
      </c>
      <c r="F6" s="5">
        <f t="shared" si="0"/>
        <v>5.0791812460476251</v>
      </c>
      <c r="G6" s="44">
        <f t="shared" ref="G6" si="2">(F6-F7)/F7*100</f>
        <v>-6.755390300360391</v>
      </c>
      <c r="H6" s="4"/>
      <c r="I6" s="4"/>
      <c r="N6" s="3"/>
      <c r="O6" s="3"/>
      <c r="P6" s="4"/>
    </row>
    <row r="7" spans="1:16" x14ac:dyDescent="0.3">
      <c r="A7" s="3" t="s">
        <v>7</v>
      </c>
      <c r="B7" s="3" t="s">
        <v>23</v>
      </c>
      <c r="C7" s="3" t="s">
        <v>22</v>
      </c>
      <c r="E7" s="25">
        <v>280000</v>
      </c>
      <c r="F7" s="5">
        <f t="shared" si="0"/>
        <v>5.4471580313422194</v>
      </c>
      <c r="G7" s="44"/>
      <c r="H7" s="4"/>
      <c r="I7" s="4"/>
      <c r="N7" s="3"/>
      <c r="O7" s="3"/>
      <c r="P7" s="4"/>
    </row>
    <row r="8" spans="1:16" x14ac:dyDescent="0.3">
      <c r="A8" s="3" t="s">
        <v>7</v>
      </c>
      <c r="B8" s="3" t="s">
        <v>24</v>
      </c>
      <c r="C8" s="3" t="s">
        <v>11</v>
      </c>
      <c r="E8" s="7">
        <v>1700</v>
      </c>
      <c r="F8" s="5">
        <f t="shared" si="0"/>
        <v>3.2304489213782741</v>
      </c>
      <c r="G8" s="44">
        <f t="shared" ref="G8" si="3">(F8-F9)/F9*100</f>
        <v>-24.891271982873807</v>
      </c>
      <c r="H8" s="4"/>
      <c r="I8" s="4"/>
      <c r="N8" s="3"/>
      <c r="O8" s="3"/>
      <c r="P8" s="4"/>
    </row>
    <row r="9" spans="1:16" x14ac:dyDescent="0.3">
      <c r="A9" s="3" t="s">
        <v>7</v>
      </c>
      <c r="B9" s="3" t="s">
        <v>24</v>
      </c>
      <c r="C9" s="3" t="s">
        <v>25</v>
      </c>
      <c r="E9" s="25">
        <v>20000</v>
      </c>
      <c r="F9" s="5">
        <f t="shared" si="0"/>
        <v>4.3010299956639813</v>
      </c>
      <c r="G9" s="44"/>
      <c r="H9" s="4"/>
      <c r="I9" s="4"/>
      <c r="N9" s="3"/>
      <c r="O9" s="3"/>
      <c r="P9" s="4"/>
    </row>
    <row r="10" spans="1:16" s="1" customFormat="1" x14ac:dyDescent="0.3">
      <c r="A10" s="3" t="s">
        <v>7</v>
      </c>
      <c r="B10" s="3" t="s">
        <v>100</v>
      </c>
      <c r="C10" s="3" t="s">
        <v>11</v>
      </c>
      <c r="E10" s="7">
        <v>100</v>
      </c>
      <c r="F10" s="5">
        <f t="shared" si="0"/>
        <v>2</v>
      </c>
      <c r="G10" s="44">
        <f t="shared" ref="G10" si="4">(F10-F11)/F11*100</f>
        <v>-45.802337961820548</v>
      </c>
      <c r="H10" s="4"/>
      <c r="I10" s="4"/>
      <c r="N10" s="3"/>
      <c r="O10" s="3"/>
      <c r="P10" s="4"/>
    </row>
    <row r="11" spans="1:16" s="1" customFormat="1" x14ac:dyDescent="0.3">
      <c r="A11" s="3" t="s">
        <v>7</v>
      </c>
      <c r="B11" s="3" t="s">
        <v>100</v>
      </c>
      <c r="C11" s="3" t="s">
        <v>26</v>
      </c>
      <c r="E11" s="25">
        <v>4900</v>
      </c>
      <c r="F11" s="5">
        <f t="shared" si="0"/>
        <v>3.6901960800285138</v>
      </c>
      <c r="G11" s="44"/>
      <c r="H11" s="4"/>
      <c r="I11" s="4"/>
      <c r="N11" s="6"/>
      <c r="O11" s="6"/>
      <c r="P11" s="4"/>
    </row>
    <row r="12" spans="1:16" x14ac:dyDescent="0.3">
      <c r="A12" s="3" t="s">
        <v>7</v>
      </c>
      <c r="B12" s="3" t="s">
        <v>33</v>
      </c>
      <c r="C12" s="3" t="s">
        <v>11</v>
      </c>
      <c r="E12" s="25">
        <v>13300</v>
      </c>
      <c r="F12" s="5">
        <f t="shared" si="0"/>
        <v>4.1238516409670858</v>
      </c>
      <c r="G12" s="44">
        <f t="shared" ref="G12" si="5">(F12-F13)/F13*100</f>
        <v>-31.168485567615122</v>
      </c>
      <c r="H12" s="4"/>
      <c r="I12" s="4"/>
      <c r="N12" s="6"/>
      <c r="O12" s="6"/>
      <c r="P12" s="4"/>
    </row>
    <row r="13" spans="1:16" x14ac:dyDescent="0.3">
      <c r="A13" s="3" t="s">
        <v>7</v>
      </c>
      <c r="B13" s="3" t="s">
        <v>33</v>
      </c>
      <c r="C13" s="3" t="s">
        <v>27</v>
      </c>
      <c r="E13" s="25">
        <v>980000</v>
      </c>
      <c r="F13" s="5">
        <f t="shared" si="0"/>
        <v>5.9912260756924951</v>
      </c>
      <c r="G13" s="44"/>
      <c r="H13" s="4"/>
      <c r="I13" s="4"/>
      <c r="N13" s="3"/>
      <c r="O13" s="3"/>
      <c r="P13" s="4"/>
    </row>
    <row r="14" spans="1:16" x14ac:dyDescent="0.3">
      <c r="A14" s="3" t="s">
        <v>7</v>
      </c>
      <c r="B14" s="3" t="s">
        <v>34</v>
      </c>
      <c r="C14" s="3" t="s">
        <v>11</v>
      </c>
      <c r="E14" s="25">
        <v>2000</v>
      </c>
      <c r="F14" s="5">
        <f t="shared" si="0"/>
        <v>3.3010299956639813</v>
      </c>
      <c r="G14" s="44">
        <f t="shared" ref="G14" si="6">(F14-F15)/F15*100</f>
        <v>-17.474250108400469</v>
      </c>
      <c r="H14" s="4"/>
      <c r="I14" s="4"/>
      <c r="N14" s="3"/>
      <c r="O14" s="3"/>
      <c r="P14" s="4"/>
    </row>
    <row r="15" spans="1:16" x14ac:dyDescent="0.3">
      <c r="A15" s="3" t="s">
        <v>7</v>
      </c>
      <c r="B15" s="3" t="s">
        <v>34</v>
      </c>
      <c r="C15" s="3" t="s">
        <v>28</v>
      </c>
      <c r="E15" s="25">
        <v>10000</v>
      </c>
      <c r="F15" s="5">
        <f t="shared" si="0"/>
        <v>4</v>
      </c>
      <c r="G15" s="44"/>
      <c r="H15" s="4"/>
      <c r="I15" s="4"/>
      <c r="N15" s="3"/>
      <c r="O15" s="3"/>
      <c r="P15" s="4"/>
    </row>
    <row r="16" spans="1:16" x14ac:dyDescent="0.3">
      <c r="A16" s="3" t="s">
        <v>7</v>
      </c>
      <c r="B16" s="3" t="s">
        <v>35</v>
      </c>
      <c r="C16" s="3" t="s">
        <v>11</v>
      </c>
      <c r="E16" s="25">
        <v>610000</v>
      </c>
      <c r="F16" s="5">
        <f t="shared" si="0"/>
        <v>5.7853298350107671</v>
      </c>
      <c r="G16" s="44">
        <f t="shared" ref="G16" si="7">(F16-F17)/F17*100</f>
        <v>-3.5778360831538811</v>
      </c>
      <c r="H16" s="4"/>
      <c r="I16" s="4"/>
      <c r="N16" s="3"/>
      <c r="O16" s="3"/>
      <c r="P16" s="4"/>
    </row>
    <row r="17" spans="1:16" x14ac:dyDescent="0.3">
      <c r="A17" s="3" t="s">
        <v>7</v>
      </c>
      <c r="B17" s="3" t="s">
        <v>35</v>
      </c>
      <c r="C17" s="3" t="s">
        <v>29</v>
      </c>
      <c r="E17" s="25">
        <v>1000000</v>
      </c>
      <c r="F17" s="5">
        <f t="shared" si="0"/>
        <v>6</v>
      </c>
      <c r="G17" s="44"/>
      <c r="H17" s="4"/>
      <c r="I17" s="4"/>
      <c r="N17" s="3"/>
      <c r="O17" s="3"/>
      <c r="P17" s="4"/>
    </row>
    <row r="18" spans="1:16" x14ac:dyDescent="0.3">
      <c r="A18" s="3" t="s">
        <v>7</v>
      </c>
      <c r="B18" s="3" t="s">
        <v>36</v>
      </c>
      <c r="C18" s="3" t="s">
        <v>11</v>
      </c>
      <c r="E18" s="25">
        <v>7900</v>
      </c>
      <c r="F18" s="5">
        <f t="shared" si="0"/>
        <v>3.8976270912904414</v>
      </c>
      <c r="G18" s="44">
        <f t="shared" ref="G18" si="8">(F18-F19)/F19*100</f>
        <v>-13.219478701947088</v>
      </c>
      <c r="H18" s="4"/>
      <c r="I18" s="4"/>
      <c r="N18" s="6"/>
      <c r="O18" s="6"/>
      <c r="P18" s="4"/>
    </row>
    <row r="19" spans="1:16" x14ac:dyDescent="0.3">
      <c r="A19" s="3" t="s">
        <v>7</v>
      </c>
      <c r="B19" s="3" t="s">
        <v>36</v>
      </c>
      <c r="C19" s="3" t="s">
        <v>30</v>
      </c>
      <c r="E19" s="25">
        <v>31000</v>
      </c>
      <c r="F19" s="5">
        <f t="shared" si="0"/>
        <v>4.4913616938342731</v>
      </c>
      <c r="G19" s="44"/>
      <c r="H19" s="4"/>
      <c r="I19" s="4"/>
      <c r="N19" s="6"/>
      <c r="O19" s="6"/>
      <c r="P19" s="4"/>
    </row>
    <row r="20" spans="1:16" x14ac:dyDescent="0.3">
      <c r="A20" s="3" t="s">
        <v>7</v>
      </c>
      <c r="B20" s="3" t="s">
        <v>37</v>
      </c>
      <c r="C20" s="3" t="s">
        <v>11</v>
      </c>
      <c r="E20" s="25">
        <v>1000</v>
      </c>
      <c r="F20" s="5">
        <f t="shared" si="0"/>
        <v>3</v>
      </c>
      <c r="G20" s="44">
        <f t="shared" ref="G20" si="9">(F20-F21)/F21*100</f>
        <v>-21.053241530830398</v>
      </c>
      <c r="H20" s="4"/>
      <c r="I20" s="4"/>
      <c r="N20" s="3"/>
      <c r="O20" s="3"/>
      <c r="P20" s="4"/>
    </row>
    <row r="21" spans="1:16" x14ac:dyDescent="0.3">
      <c r="A21" s="3" t="s">
        <v>7</v>
      </c>
      <c r="B21" s="3" t="s">
        <v>37</v>
      </c>
      <c r="C21" s="3" t="s">
        <v>31</v>
      </c>
      <c r="E21" s="25">
        <v>6310</v>
      </c>
      <c r="F21" s="5">
        <f t="shared" si="0"/>
        <v>3.8000293592441343</v>
      </c>
      <c r="G21" s="44"/>
      <c r="H21" s="4"/>
      <c r="I21" s="4"/>
      <c r="N21" s="3"/>
      <c r="O21" s="3"/>
      <c r="P21" s="4"/>
    </row>
    <row r="22" spans="1:16" x14ac:dyDescent="0.3">
      <c r="A22" s="3" t="s">
        <v>8</v>
      </c>
      <c r="B22" s="3" t="s">
        <v>38</v>
      </c>
      <c r="C22" s="3" t="s">
        <v>11</v>
      </c>
      <c r="E22" s="25">
        <v>1300</v>
      </c>
      <c r="F22" s="5">
        <f t="shared" si="0"/>
        <v>3.1139433523068369</v>
      </c>
      <c r="G22" s="44">
        <f t="shared" ref="G22" si="10">(F22-F23)/F23*100</f>
        <v>-20.218509881020985</v>
      </c>
      <c r="H22" s="4"/>
      <c r="I22" s="4"/>
      <c r="N22" s="3"/>
      <c r="O22" s="3"/>
      <c r="P22" s="4"/>
    </row>
    <row r="23" spans="1:16" x14ac:dyDescent="0.3">
      <c r="A23" s="3" t="s">
        <v>8</v>
      </c>
      <c r="B23" s="3" t="s">
        <v>38</v>
      </c>
      <c r="C23" s="3" t="s">
        <v>45</v>
      </c>
      <c r="E23" s="25">
        <v>8000</v>
      </c>
      <c r="F23" s="5">
        <f t="shared" si="0"/>
        <v>3.9030899869919438</v>
      </c>
      <c r="G23" s="44"/>
      <c r="H23" s="4"/>
      <c r="I23" s="4"/>
      <c r="N23" s="3"/>
      <c r="O23" s="3"/>
      <c r="P23" s="4"/>
    </row>
    <row r="24" spans="1:16" x14ac:dyDescent="0.3">
      <c r="A24" s="3" t="s">
        <v>8</v>
      </c>
      <c r="B24" s="3" t="s">
        <v>39</v>
      </c>
      <c r="C24" s="3" t="s">
        <v>11</v>
      </c>
      <c r="E24" s="25">
        <v>100</v>
      </c>
      <c r="F24" s="5">
        <f t="shared" si="0"/>
        <v>2</v>
      </c>
      <c r="G24" s="44">
        <f t="shared" ref="G24" si="11">(F24-F25)/F25*100</f>
        <v>-33.333333333333329</v>
      </c>
      <c r="H24" s="4"/>
      <c r="I24" s="4"/>
      <c r="N24" s="3"/>
      <c r="O24" s="3"/>
      <c r="P24" s="4"/>
    </row>
    <row r="25" spans="1:16" x14ac:dyDescent="0.3">
      <c r="A25" s="3" t="s">
        <v>8</v>
      </c>
      <c r="B25" s="3" t="s">
        <v>39</v>
      </c>
      <c r="C25" s="3" t="s">
        <v>46</v>
      </c>
      <c r="E25" s="25">
        <v>1000</v>
      </c>
      <c r="F25" s="5">
        <f t="shared" si="0"/>
        <v>3</v>
      </c>
      <c r="G25" s="44"/>
      <c r="H25" s="4"/>
      <c r="I25" s="4"/>
      <c r="N25" s="6"/>
      <c r="O25" s="6"/>
      <c r="P25" s="4"/>
    </row>
    <row r="26" spans="1:16" x14ac:dyDescent="0.3">
      <c r="A26" s="3" t="s">
        <v>8</v>
      </c>
      <c r="B26" s="3" t="s">
        <v>40</v>
      </c>
      <c r="C26" s="3" t="s">
        <v>11</v>
      </c>
      <c r="E26" s="25">
        <v>100</v>
      </c>
      <c r="F26" s="5">
        <f t="shared" si="0"/>
        <v>2</v>
      </c>
      <c r="G26" s="44">
        <f t="shared" ref="G26" si="12">(F26-F27)/F27*100</f>
        <v>-41.140808993222102</v>
      </c>
      <c r="H26" s="4"/>
      <c r="I26" s="4"/>
      <c r="N26" s="6"/>
      <c r="O26" s="6"/>
      <c r="P26" s="4"/>
    </row>
    <row r="27" spans="1:16" x14ac:dyDescent="0.3">
      <c r="A27" s="3" t="s">
        <v>8</v>
      </c>
      <c r="B27" s="3" t="s">
        <v>40</v>
      </c>
      <c r="C27" s="3" t="s">
        <v>47</v>
      </c>
      <c r="E27" s="25">
        <v>2500</v>
      </c>
      <c r="F27" s="5">
        <f t="shared" si="0"/>
        <v>3.3979400086720375</v>
      </c>
      <c r="G27" s="44"/>
      <c r="H27" s="4"/>
      <c r="I27" s="4"/>
      <c r="N27" s="3"/>
      <c r="O27" s="5"/>
      <c r="P27" s="4"/>
    </row>
    <row r="28" spans="1:16" x14ac:dyDescent="0.3">
      <c r="A28" s="3" t="s">
        <v>8</v>
      </c>
      <c r="B28" s="3" t="s">
        <v>41</v>
      </c>
      <c r="C28" s="3" t="s">
        <v>11</v>
      </c>
      <c r="E28" s="25">
        <v>170000</v>
      </c>
      <c r="F28" s="5">
        <f t="shared" si="0"/>
        <v>5.2304489213782741</v>
      </c>
      <c r="G28" s="44">
        <f t="shared" ref="G28" si="13">(F28-F29)/F29*100</f>
        <v>-13.132627765312174</v>
      </c>
      <c r="H28" s="4"/>
      <c r="I28" s="4"/>
      <c r="N28" s="3"/>
      <c r="O28" s="5"/>
      <c r="P28" s="4"/>
    </row>
    <row r="29" spans="1:16" x14ac:dyDescent="0.3">
      <c r="A29" s="3" t="s">
        <v>8</v>
      </c>
      <c r="B29" s="3" t="s">
        <v>41</v>
      </c>
      <c r="C29" s="3" t="s">
        <v>48</v>
      </c>
      <c r="E29" s="25">
        <v>1050000</v>
      </c>
      <c r="F29" s="5">
        <f t="shared" si="0"/>
        <v>6.0211892990699383</v>
      </c>
      <c r="G29" s="44"/>
      <c r="H29" s="4"/>
      <c r="I29" s="4"/>
      <c r="N29" s="3"/>
      <c r="O29" s="5"/>
      <c r="P29" s="4"/>
    </row>
    <row r="30" spans="1:16" x14ac:dyDescent="0.3">
      <c r="A30" s="3" t="s">
        <v>8</v>
      </c>
      <c r="B30" s="3" t="s">
        <v>42</v>
      </c>
      <c r="C30" s="3" t="s">
        <v>11</v>
      </c>
      <c r="E30" s="25">
        <v>1140000</v>
      </c>
      <c r="F30" s="5">
        <f t="shared" si="0"/>
        <v>6.0569048513364727</v>
      </c>
      <c r="G30" s="44">
        <f t="shared" ref="G30" si="14">(F30-F31)/F31*100</f>
        <v>-12.25806323327679</v>
      </c>
      <c r="H30" s="4"/>
      <c r="I30" s="4"/>
      <c r="N30" s="3"/>
      <c r="O30" s="5"/>
      <c r="P30" s="4"/>
    </row>
    <row r="31" spans="1:16" x14ac:dyDescent="0.3">
      <c r="A31" s="3" t="s">
        <v>8</v>
      </c>
      <c r="B31" s="3" t="s">
        <v>42</v>
      </c>
      <c r="C31" s="3" t="s">
        <v>49</v>
      </c>
      <c r="E31" s="25">
        <v>8000000</v>
      </c>
      <c r="F31" s="5">
        <f t="shared" si="0"/>
        <v>6.9030899869919438</v>
      </c>
      <c r="G31" s="44"/>
      <c r="H31" s="4"/>
      <c r="I31" s="4"/>
      <c r="N31" s="3"/>
      <c r="O31" s="5"/>
      <c r="P31" s="4"/>
    </row>
    <row r="32" spans="1:16" x14ac:dyDescent="0.3">
      <c r="A32" s="3" t="s">
        <v>8</v>
      </c>
      <c r="B32" s="3" t="s">
        <v>43</v>
      </c>
      <c r="C32" s="3" t="s">
        <v>11</v>
      </c>
      <c r="E32" s="25">
        <v>15300</v>
      </c>
      <c r="F32" s="5">
        <f t="shared" si="0"/>
        <v>4.1846914308175984</v>
      </c>
      <c r="G32" s="44">
        <f t="shared" ref="G32" si="15">(F32-F33)/F33*100</f>
        <v>-13.052840956677016</v>
      </c>
      <c r="H32" s="4"/>
      <c r="I32" s="4"/>
      <c r="N32" s="6"/>
      <c r="O32" s="6"/>
      <c r="P32" s="4"/>
    </row>
    <row r="33" spans="1:16" x14ac:dyDescent="0.3">
      <c r="A33" s="3" t="s">
        <v>8</v>
      </c>
      <c r="B33" s="3" t="s">
        <v>43</v>
      </c>
      <c r="C33" s="3" t="s">
        <v>50</v>
      </c>
      <c r="E33" s="25">
        <v>65000</v>
      </c>
      <c r="F33" s="5">
        <f t="shared" si="0"/>
        <v>4.8129133566428557</v>
      </c>
      <c r="G33" s="44"/>
      <c r="H33" s="4"/>
      <c r="I33" s="4"/>
      <c r="N33" s="6"/>
      <c r="O33" s="6"/>
      <c r="P33" s="4"/>
    </row>
    <row r="34" spans="1:16" x14ac:dyDescent="0.3">
      <c r="A34" s="3" t="s">
        <v>8</v>
      </c>
      <c r="B34" s="3" t="s">
        <v>44</v>
      </c>
      <c r="C34" s="3" t="s">
        <v>11</v>
      </c>
      <c r="E34" s="25">
        <v>9350</v>
      </c>
      <c r="F34" s="5">
        <f t="shared" si="0"/>
        <v>3.9708116108725178</v>
      </c>
      <c r="G34" s="44">
        <f t="shared" ref="G34" si="16">(F34-F35)/F35*100</f>
        <v>-28.214286442661596</v>
      </c>
      <c r="H34" s="4"/>
      <c r="I34" s="4"/>
      <c r="N34" s="3"/>
      <c r="O34" s="5"/>
      <c r="P34" s="4"/>
    </row>
    <row r="35" spans="1:16" x14ac:dyDescent="0.3">
      <c r="A35" s="3" t="s">
        <v>8</v>
      </c>
      <c r="B35" s="3" t="s">
        <v>44</v>
      </c>
      <c r="C35" s="3" t="s">
        <v>51</v>
      </c>
      <c r="E35" s="25">
        <v>340000</v>
      </c>
      <c r="F35" s="5">
        <f t="shared" si="0"/>
        <v>5.5314789170422554</v>
      </c>
      <c r="G35" s="44"/>
      <c r="H35" s="4"/>
      <c r="I35" s="4"/>
      <c r="N35" s="3"/>
      <c r="O35" s="5"/>
      <c r="P35" s="4"/>
    </row>
    <row r="36" spans="1:16" x14ac:dyDescent="0.3">
      <c r="A36" s="3" t="s">
        <v>8</v>
      </c>
      <c r="B36" s="3" t="s">
        <v>55</v>
      </c>
      <c r="C36" s="3" t="s">
        <v>11</v>
      </c>
      <c r="E36" s="25"/>
      <c r="F36" s="5"/>
      <c r="G36" s="44"/>
      <c r="H36" s="4"/>
      <c r="I36" s="4"/>
      <c r="N36" s="3"/>
      <c r="O36" s="5"/>
      <c r="P36" s="4"/>
    </row>
    <row r="37" spans="1:16" x14ac:dyDescent="0.3">
      <c r="A37" s="3" t="s">
        <v>8</v>
      </c>
      <c r="B37" s="3" t="s">
        <v>55</v>
      </c>
      <c r="C37" s="3" t="s">
        <v>52</v>
      </c>
      <c r="E37" s="25"/>
      <c r="F37" s="5"/>
      <c r="G37" s="44"/>
      <c r="H37" s="4"/>
      <c r="I37" s="4"/>
      <c r="N37" s="3"/>
      <c r="O37" s="5"/>
      <c r="P37" s="4"/>
    </row>
    <row r="38" spans="1:16" x14ac:dyDescent="0.3">
      <c r="A38" s="3" t="s">
        <v>8</v>
      </c>
      <c r="B38" s="3" t="s">
        <v>56</v>
      </c>
      <c r="C38" s="3" t="s">
        <v>11</v>
      </c>
      <c r="E38" s="25">
        <v>4900</v>
      </c>
      <c r="F38" s="5">
        <f t="shared" si="0"/>
        <v>3.6901960800285138</v>
      </c>
      <c r="G38" s="44">
        <f t="shared" ref="G38" si="17">(F38-F39)/F39*100</f>
        <v>-12.110086544236706</v>
      </c>
      <c r="H38" s="4"/>
      <c r="I38" s="4"/>
      <c r="N38" s="3"/>
      <c r="O38" s="5"/>
      <c r="P38" s="4"/>
    </row>
    <row r="39" spans="1:16" x14ac:dyDescent="0.3">
      <c r="A39" s="3" t="s">
        <v>8</v>
      </c>
      <c r="B39" s="3" t="s">
        <v>56</v>
      </c>
      <c r="C39" s="3" t="s">
        <v>53</v>
      </c>
      <c r="E39" s="25">
        <v>15800</v>
      </c>
      <c r="F39" s="5">
        <f t="shared" si="0"/>
        <v>4.1986570869544222</v>
      </c>
      <c r="G39" s="44"/>
      <c r="H39" s="4"/>
      <c r="I39" s="4"/>
      <c r="N39" s="6"/>
      <c r="O39" s="5"/>
      <c r="P39" s="4"/>
    </row>
    <row r="40" spans="1:16" x14ac:dyDescent="0.3">
      <c r="A40" s="3" t="s">
        <v>8</v>
      </c>
      <c r="B40" s="3" t="s">
        <v>57</v>
      </c>
      <c r="C40" s="3" t="s">
        <v>11</v>
      </c>
      <c r="E40" s="25">
        <v>1140000</v>
      </c>
      <c r="F40" s="5">
        <f t="shared" si="0"/>
        <v>6.0569048513364727</v>
      </c>
      <c r="G40" s="44">
        <f t="shared" ref="G40" si="18">(F40-F41)/F41*100</f>
        <v>-12.25806323327679</v>
      </c>
      <c r="H40" s="4"/>
      <c r="I40" s="4"/>
      <c r="N40" s="6"/>
      <c r="O40" s="6"/>
      <c r="P40" s="4"/>
    </row>
    <row r="41" spans="1:16" x14ac:dyDescent="0.3">
      <c r="A41" s="3" t="s">
        <v>8</v>
      </c>
      <c r="B41" s="3" t="s">
        <v>57</v>
      </c>
      <c r="C41" s="3" t="s">
        <v>54</v>
      </c>
      <c r="E41" s="25">
        <v>8000000</v>
      </c>
      <c r="F41" s="5">
        <f t="shared" si="0"/>
        <v>6.9030899869919438</v>
      </c>
      <c r="G41" s="44"/>
      <c r="H41" s="4"/>
      <c r="I41" s="4"/>
      <c r="N41" s="3"/>
      <c r="O41" s="3"/>
      <c r="P41" s="4"/>
    </row>
    <row r="42" spans="1:16" x14ac:dyDescent="0.3">
      <c r="A42" s="3" t="s">
        <v>9</v>
      </c>
      <c r="B42" s="3" t="s">
        <v>78</v>
      </c>
      <c r="C42" s="3" t="s">
        <v>11</v>
      </c>
      <c r="E42" s="25">
        <v>110000</v>
      </c>
      <c r="F42" s="5">
        <f t="shared" si="0"/>
        <v>5.0413926851582254</v>
      </c>
      <c r="G42" s="44">
        <f t="shared" ref="G42" si="19">(F42-F43)/F43*100</f>
        <v>-8.1941244041760175</v>
      </c>
      <c r="H42" s="4"/>
      <c r="I42" s="4"/>
      <c r="N42" s="3"/>
      <c r="O42" s="3"/>
      <c r="P42" s="4"/>
    </row>
    <row r="43" spans="1:16" x14ac:dyDescent="0.3">
      <c r="A43" s="3" t="s">
        <v>9</v>
      </c>
      <c r="B43" s="3" t="s">
        <v>78</v>
      </c>
      <c r="C43" s="3" t="s">
        <v>58</v>
      </c>
      <c r="E43" s="5">
        <v>310000</v>
      </c>
      <c r="F43" s="5">
        <f t="shared" si="0"/>
        <v>5.4913616938342731</v>
      </c>
      <c r="G43" s="44"/>
      <c r="H43" s="4"/>
      <c r="I43" s="4"/>
      <c r="N43" s="3"/>
      <c r="O43" s="3"/>
      <c r="P43" s="4"/>
    </row>
    <row r="44" spans="1:16" x14ac:dyDescent="0.3">
      <c r="A44" s="3" t="s">
        <v>9</v>
      </c>
      <c r="B44" s="3" t="s">
        <v>84</v>
      </c>
      <c r="C44" s="3" t="s">
        <v>11</v>
      </c>
      <c r="E44" s="25">
        <v>250</v>
      </c>
      <c r="F44" s="5">
        <f t="shared" si="0"/>
        <v>2.3979400086720375</v>
      </c>
      <c r="G44" s="44">
        <f t="shared" ref="G44" si="20">(F44-F45)/F45*100</f>
        <v>-29.781589361542249</v>
      </c>
      <c r="H44" s="4"/>
      <c r="I44" s="4"/>
      <c r="N44" s="3"/>
      <c r="O44" s="3"/>
      <c r="P44" s="4"/>
    </row>
    <row r="45" spans="1:16" x14ac:dyDescent="0.3">
      <c r="A45" s="3" t="s">
        <v>9</v>
      </c>
      <c r="B45" s="3" t="s">
        <v>84</v>
      </c>
      <c r="C45" s="3" t="s">
        <v>59</v>
      </c>
      <c r="E45" s="5">
        <v>2600</v>
      </c>
      <c r="F45" s="5">
        <f t="shared" si="0"/>
        <v>3.4149733479708178</v>
      </c>
      <c r="G45" s="44"/>
      <c r="H45" s="4"/>
      <c r="I45" s="4"/>
      <c r="N45" s="3"/>
      <c r="O45" s="3"/>
      <c r="P45" s="4"/>
    </row>
    <row r="46" spans="1:16" x14ac:dyDescent="0.3">
      <c r="A46" s="3" t="s">
        <v>9</v>
      </c>
      <c r="B46" s="3" t="s">
        <v>85</v>
      </c>
      <c r="C46" s="3" t="s">
        <v>11</v>
      </c>
      <c r="E46" s="25">
        <v>975</v>
      </c>
      <c r="F46" s="5">
        <f t="shared" si="0"/>
        <v>2.989004615698537</v>
      </c>
      <c r="G46" s="44">
        <f>(F46-F47)/F47*100</f>
        <v>-24.317309491605329</v>
      </c>
      <c r="H46" s="4"/>
      <c r="I46" s="4"/>
      <c r="N46" s="6"/>
      <c r="O46" s="6"/>
      <c r="P46" s="4"/>
    </row>
    <row r="47" spans="1:16" x14ac:dyDescent="0.3">
      <c r="A47" s="3" t="s">
        <v>9</v>
      </c>
      <c r="B47" s="3" t="s">
        <v>85</v>
      </c>
      <c r="C47" s="3" t="s">
        <v>60</v>
      </c>
      <c r="E47" s="5">
        <v>8900</v>
      </c>
      <c r="F47" s="5">
        <f t="shared" si="0"/>
        <v>3.9493900066449128</v>
      </c>
      <c r="G47" s="44"/>
      <c r="H47" s="4"/>
      <c r="I47" s="4"/>
      <c r="N47" s="6"/>
      <c r="O47" s="6"/>
      <c r="P47" s="4"/>
    </row>
    <row r="48" spans="1:16" x14ac:dyDescent="0.3">
      <c r="A48" s="3" t="s">
        <v>9</v>
      </c>
      <c r="B48" s="3" t="s">
        <v>86</v>
      </c>
      <c r="C48" s="3" t="s">
        <v>11</v>
      </c>
      <c r="E48" s="25">
        <v>456</v>
      </c>
      <c r="F48" s="5">
        <f t="shared" si="0"/>
        <v>2.6589648426644348</v>
      </c>
      <c r="G48" s="44">
        <f t="shared" ref="G48" si="21">(F48-F49)/F49*100</f>
        <v>-22.596665564763533</v>
      </c>
      <c r="H48" s="4"/>
      <c r="I48" s="4"/>
      <c r="N48" s="3"/>
      <c r="O48" s="3"/>
      <c r="P48" s="4"/>
    </row>
    <row r="49" spans="1:16" x14ac:dyDescent="0.3">
      <c r="A49" s="3" t="s">
        <v>9</v>
      </c>
      <c r="B49" s="3" t="s">
        <v>86</v>
      </c>
      <c r="C49" s="3" t="s">
        <v>61</v>
      </c>
      <c r="E49" s="25">
        <v>2724</v>
      </c>
      <c r="F49" s="5">
        <f t="shared" si="0"/>
        <v>3.4352071032407476</v>
      </c>
      <c r="G49" s="44"/>
      <c r="H49" s="4"/>
      <c r="I49" s="4"/>
      <c r="N49" s="3"/>
      <c r="O49" s="3"/>
      <c r="P49" s="4"/>
    </row>
    <row r="50" spans="1:16" x14ac:dyDescent="0.3">
      <c r="A50" s="3" t="s">
        <v>9</v>
      </c>
      <c r="B50" s="3" t="s">
        <v>87</v>
      </c>
      <c r="C50" s="3" t="s">
        <v>11</v>
      </c>
      <c r="E50" s="25">
        <v>243</v>
      </c>
      <c r="F50" s="5">
        <f t="shared" si="0"/>
        <v>2.3856062735983121</v>
      </c>
      <c r="G50" s="44">
        <f t="shared" ref="G50" si="22">(F50-F51)/F51*100</f>
        <v>-33.670460989381851</v>
      </c>
      <c r="H50" s="4"/>
      <c r="I50" s="4"/>
      <c r="N50" s="3"/>
      <c r="O50" s="3"/>
      <c r="P50" s="4"/>
    </row>
    <row r="51" spans="1:16" x14ac:dyDescent="0.3">
      <c r="A51" s="3" t="s">
        <v>9</v>
      </c>
      <c r="B51" s="3" t="s">
        <v>87</v>
      </c>
      <c r="C51" s="3" t="s">
        <v>62</v>
      </c>
      <c r="E51" s="25">
        <v>3950</v>
      </c>
      <c r="F51" s="5">
        <f t="shared" si="0"/>
        <v>3.5965970956264601</v>
      </c>
      <c r="G51" s="44"/>
      <c r="H51" s="4"/>
      <c r="I51" s="4"/>
      <c r="N51" s="3"/>
      <c r="O51" s="3"/>
      <c r="P51" s="4"/>
    </row>
    <row r="52" spans="1:16" x14ac:dyDescent="0.3">
      <c r="A52" s="3" t="s">
        <v>9</v>
      </c>
      <c r="B52" s="3" t="s">
        <v>88</v>
      </c>
      <c r="C52" s="3" t="s">
        <v>11</v>
      </c>
      <c r="E52" s="25">
        <v>130000</v>
      </c>
      <c r="F52" s="5">
        <f t="shared" si="0"/>
        <v>5.1139433523068369</v>
      </c>
      <c r="G52" s="44">
        <f t="shared" ref="G52" si="23">(F52-F53)/F53*100</f>
        <v>-12.600964655297563</v>
      </c>
      <c r="H52" s="4"/>
      <c r="I52" s="4"/>
      <c r="N52" s="3"/>
      <c r="O52" s="3"/>
      <c r="P52" s="4"/>
    </row>
    <row r="53" spans="1:16" x14ac:dyDescent="0.3">
      <c r="A53" s="3" t="s">
        <v>9</v>
      </c>
      <c r="B53" s="3" t="s">
        <v>88</v>
      </c>
      <c r="C53" s="3" t="s">
        <v>63</v>
      </c>
      <c r="E53" s="5">
        <v>710000</v>
      </c>
      <c r="F53" s="5">
        <f t="shared" si="0"/>
        <v>5.8512583487190755</v>
      </c>
      <c r="G53" s="44"/>
      <c r="H53" s="4"/>
      <c r="I53" s="4"/>
      <c r="N53" s="6"/>
      <c r="O53" s="6"/>
      <c r="P53" s="4"/>
    </row>
    <row r="54" spans="1:16" x14ac:dyDescent="0.3">
      <c r="A54" s="3" t="s">
        <v>9</v>
      </c>
      <c r="B54" s="3" t="s">
        <v>89</v>
      </c>
      <c r="C54" s="3" t="s">
        <v>11</v>
      </c>
      <c r="E54" s="25">
        <v>15400</v>
      </c>
      <c r="F54" s="5">
        <f t="shared" si="0"/>
        <v>4.1875207208364627</v>
      </c>
      <c r="G54" s="44">
        <f t="shared" ref="G54" si="24">(F54-F55)/F55*100</f>
        <v>-23.124669841740815</v>
      </c>
      <c r="H54" s="4"/>
      <c r="I54" s="4"/>
      <c r="N54" s="6"/>
      <c r="O54" s="6"/>
      <c r="P54" s="4"/>
    </row>
    <row r="55" spans="1:16" x14ac:dyDescent="0.3">
      <c r="A55" s="3" t="s">
        <v>9</v>
      </c>
      <c r="B55" s="3" t="s">
        <v>89</v>
      </c>
      <c r="C55" s="3" t="s">
        <v>64</v>
      </c>
      <c r="E55" s="5">
        <v>280000</v>
      </c>
      <c r="F55" s="5">
        <f t="shared" si="0"/>
        <v>5.4471580313422194</v>
      </c>
      <c r="G55" s="44"/>
      <c r="H55" s="4"/>
      <c r="I55" s="4"/>
      <c r="N55" s="9"/>
      <c r="O55" s="9"/>
      <c r="P55" s="4"/>
    </row>
    <row r="56" spans="1:16" x14ac:dyDescent="0.3">
      <c r="A56" s="3" t="s">
        <v>9</v>
      </c>
      <c r="B56" s="3" t="s">
        <v>90</v>
      </c>
      <c r="C56" s="3" t="s">
        <v>11</v>
      </c>
      <c r="E56" s="25">
        <v>14100</v>
      </c>
      <c r="F56" s="5">
        <f t="shared" si="0"/>
        <v>4.1492191126553797</v>
      </c>
      <c r="G56" s="44">
        <f t="shared" ref="G56" si="25">(F56-F57)/F57*100</f>
        <v>-24.630225716000158</v>
      </c>
      <c r="H56" s="4"/>
      <c r="I56" s="4"/>
      <c r="N56" s="9"/>
      <c r="O56" s="9"/>
      <c r="P56" s="4"/>
    </row>
    <row r="57" spans="1:16" x14ac:dyDescent="0.3">
      <c r="A57" s="3" t="s">
        <v>9</v>
      </c>
      <c r="B57" s="3" t="s">
        <v>90</v>
      </c>
      <c r="C57" s="3" t="s">
        <v>65</v>
      </c>
      <c r="E57" s="5">
        <v>320000</v>
      </c>
      <c r="F57" s="5">
        <f t="shared" si="0"/>
        <v>5.5051499783199063</v>
      </c>
      <c r="G57" s="44"/>
      <c r="H57" s="4"/>
      <c r="I57" s="4"/>
    </row>
    <row r="58" spans="1:16" x14ac:dyDescent="0.3">
      <c r="A58" s="3" t="s">
        <v>9</v>
      </c>
      <c r="B58" s="3" t="s">
        <v>91</v>
      </c>
      <c r="C58" s="3" t="s">
        <v>11</v>
      </c>
      <c r="E58" s="25">
        <v>6500</v>
      </c>
      <c r="F58" s="5">
        <f t="shared" si="0"/>
        <v>3.8129133566428557</v>
      </c>
      <c r="G58" s="44">
        <f t="shared" ref="G58" si="26">(F58-F59)/F59*100</f>
        <v>-23.400460552055907</v>
      </c>
      <c r="H58" s="4"/>
      <c r="I58" s="4"/>
    </row>
    <row r="59" spans="1:16" x14ac:dyDescent="0.3">
      <c r="A59" s="3" t="s">
        <v>9</v>
      </c>
      <c r="B59" s="3" t="s">
        <v>91</v>
      </c>
      <c r="C59" s="3" t="s">
        <v>66</v>
      </c>
      <c r="E59" s="5">
        <v>95000</v>
      </c>
      <c r="F59" s="5">
        <f t="shared" si="0"/>
        <v>4.9777236052888476</v>
      </c>
      <c r="G59" s="44"/>
      <c r="H59" s="4"/>
      <c r="I59" s="4"/>
    </row>
    <row r="60" spans="1:16" x14ac:dyDescent="0.3">
      <c r="A60" s="3" t="s">
        <v>9</v>
      </c>
      <c r="B60" s="3" t="s">
        <v>92</v>
      </c>
      <c r="C60" s="3" t="s">
        <v>11</v>
      </c>
      <c r="E60" s="25">
        <v>470000</v>
      </c>
      <c r="F60" s="5">
        <f t="shared" si="0"/>
        <v>5.6720978579357171</v>
      </c>
      <c r="G60" s="44">
        <f t="shared" ref="G60" si="27">(F60-F61)/F61*100</f>
        <v>-5.4650357010713826</v>
      </c>
      <c r="H60" s="4"/>
      <c r="I60" s="4"/>
    </row>
    <row r="61" spans="1:16" x14ac:dyDescent="0.3">
      <c r="A61" s="3" t="s">
        <v>9</v>
      </c>
      <c r="B61" s="3" t="s">
        <v>92</v>
      </c>
      <c r="C61" s="3" t="s">
        <v>67</v>
      </c>
      <c r="E61" s="5">
        <v>1000000</v>
      </c>
      <c r="F61" s="5">
        <f t="shared" si="0"/>
        <v>6</v>
      </c>
      <c r="G61" s="44"/>
      <c r="H61" s="4"/>
      <c r="I61" s="4"/>
    </row>
    <row r="62" spans="1:16" x14ac:dyDescent="0.3">
      <c r="A62" s="3" t="s">
        <v>10</v>
      </c>
      <c r="B62" s="3" t="s">
        <v>93</v>
      </c>
      <c r="C62" s="3" t="s">
        <v>11</v>
      </c>
      <c r="E62" s="25">
        <v>5000</v>
      </c>
      <c r="F62" s="5">
        <f t="shared" si="0"/>
        <v>3.6989700043360187</v>
      </c>
      <c r="G62" s="44">
        <f t="shared" ref="G62" si="28">(F62-F63)/F63*100</f>
        <v>-27.173892303717661</v>
      </c>
      <c r="H62" s="4"/>
      <c r="I62" s="4"/>
    </row>
    <row r="63" spans="1:16" x14ac:dyDescent="0.3">
      <c r="A63" s="3" t="s">
        <v>10</v>
      </c>
      <c r="B63" s="3" t="s">
        <v>93</v>
      </c>
      <c r="C63" s="3" t="s">
        <v>68</v>
      </c>
      <c r="E63" s="25">
        <v>120000</v>
      </c>
      <c r="F63" s="5">
        <f t="shared" si="0"/>
        <v>5.0791812460476251</v>
      </c>
      <c r="G63" s="44"/>
      <c r="H63" s="9"/>
      <c r="I63" s="4"/>
    </row>
    <row r="64" spans="1:16" x14ac:dyDescent="0.3">
      <c r="A64" s="3" t="s">
        <v>10</v>
      </c>
      <c r="B64" s="3" t="s">
        <v>94</v>
      </c>
      <c r="C64" s="3" t="s">
        <v>11</v>
      </c>
      <c r="E64" s="25">
        <v>5000</v>
      </c>
      <c r="F64" s="5">
        <f t="shared" si="0"/>
        <v>3.6989700043360187</v>
      </c>
      <c r="G64" s="44">
        <f t="shared" ref="G64" si="29">(F64-F65)/F65*100</f>
        <v>-21.281259490425359</v>
      </c>
      <c r="H64" s="9"/>
      <c r="I64" s="4"/>
    </row>
    <row r="65" spans="1:16" x14ac:dyDescent="0.3">
      <c r="A65" s="3" t="s">
        <v>10</v>
      </c>
      <c r="B65" s="3" t="s">
        <v>94</v>
      </c>
      <c r="C65" s="3" t="s">
        <v>69</v>
      </c>
      <c r="E65" s="25">
        <v>50000</v>
      </c>
      <c r="F65" s="5">
        <f t="shared" si="0"/>
        <v>4.6989700043360187</v>
      </c>
      <c r="G65" s="44"/>
    </row>
    <row r="66" spans="1:16" x14ac:dyDescent="0.3">
      <c r="A66" s="3" t="s">
        <v>10</v>
      </c>
      <c r="B66" s="3" t="s">
        <v>95</v>
      </c>
      <c r="C66" s="3" t="s">
        <v>11</v>
      </c>
      <c r="E66" s="25">
        <v>15000</v>
      </c>
      <c r="F66" s="5">
        <f t="shared" si="0"/>
        <v>4.1760912590556813</v>
      </c>
      <c r="G66" s="44">
        <f t="shared" ref="G66" si="30">(F66-F67)/F67*100</f>
        <v>-9.0387172364273152</v>
      </c>
    </row>
    <row r="67" spans="1:16" x14ac:dyDescent="0.3">
      <c r="A67" s="3" t="s">
        <v>10</v>
      </c>
      <c r="B67" s="3" t="s">
        <v>95</v>
      </c>
      <c r="C67" s="3" t="s">
        <v>70</v>
      </c>
      <c r="E67" s="25">
        <v>39000</v>
      </c>
      <c r="F67" s="5">
        <f t="shared" si="0"/>
        <v>4.5910646070264995</v>
      </c>
      <c r="G67" s="44"/>
    </row>
    <row r="68" spans="1:16" x14ac:dyDescent="0.3">
      <c r="A68" s="3" t="s">
        <v>10</v>
      </c>
      <c r="B68" s="3" t="s">
        <v>96</v>
      </c>
      <c r="C68" s="3" t="s">
        <v>11</v>
      </c>
      <c r="E68" s="25">
        <v>600</v>
      </c>
      <c r="F68" s="5">
        <f t="shared" ref="F68:F81" si="31">LOG(E68)</f>
        <v>2.7781512503836434</v>
      </c>
      <c r="G68" s="44">
        <f t="shared" ref="G68" si="32">(F68-F69)/F69*100</f>
        <v>-29.479942291512039</v>
      </c>
      <c r="N68" s="3"/>
      <c r="O68" s="3"/>
      <c r="P68" s="4"/>
    </row>
    <row r="69" spans="1:16" x14ac:dyDescent="0.3">
      <c r="A69" s="3" t="s">
        <v>10</v>
      </c>
      <c r="B69" s="3" t="s">
        <v>96</v>
      </c>
      <c r="C69" s="3" t="s">
        <v>71</v>
      </c>
      <c r="E69" s="25">
        <v>8700</v>
      </c>
      <c r="F69" s="5">
        <f t="shared" si="31"/>
        <v>3.9395192526186187</v>
      </c>
      <c r="G69" s="44"/>
      <c r="N69" s="3"/>
      <c r="O69" s="3"/>
      <c r="P69" s="4"/>
    </row>
    <row r="70" spans="1:16" x14ac:dyDescent="0.3">
      <c r="A70" s="3" t="s">
        <v>10</v>
      </c>
      <c r="B70" s="3" t="s">
        <v>97</v>
      </c>
      <c r="C70" s="3" t="s">
        <v>11</v>
      </c>
      <c r="E70" s="25">
        <v>600</v>
      </c>
      <c r="F70" s="5">
        <f t="shared" si="31"/>
        <v>2.7781512503836434</v>
      </c>
      <c r="G70" s="44">
        <f t="shared" ref="G70" si="33">(F70-F71)/F71*100</f>
        <v>-31.257577107361062</v>
      </c>
      <c r="N70" s="3"/>
      <c r="O70" s="3"/>
      <c r="P70" s="4"/>
    </row>
    <row r="71" spans="1:16" x14ac:dyDescent="0.3">
      <c r="A71" s="3" t="s">
        <v>10</v>
      </c>
      <c r="B71" s="3" t="s">
        <v>97</v>
      </c>
      <c r="C71" s="3" t="s">
        <v>72</v>
      </c>
      <c r="E71" s="25">
        <v>11000</v>
      </c>
      <c r="F71" s="5">
        <f t="shared" si="31"/>
        <v>4.0413926851582254</v>
      </c>
      <c r="G71" s="44"/>
      <c r="N71" s="3"/>
      <c r="O71" s="3"/>
      <c r="P71" s="4"/>
    </row>
    <row r="72" spans="1:16" x14ac:dyDescent="0.3">
      <c r="A72" s="3" t="s">
        <v>10</v>
      </c>
      <c r="B72" s="3" t="s">
        <v>83</v>
      </c>
      <c r="C72" s="3" t="s">
        <v>11</v>
      </c>
      <c r="E72" s="25">
        <v>240</v>
      </c>
      <c r="F72" s="5">
        <f t="shared" si="31"/>
        <v>2.3802112417116059</v>
      </c>
      <c r="G72" s="44">
        <f t="shared" ref="G72" si="34">(F72-F73)/F73*100</f>
        <v>-26.319489964382832</v>
      </c>
      <c r="N72" s="3"/>
      <c r="O72" s="3"/>
      <c r="P72" s="4"/>
    </row>
    <row r="73" spans="1:16" x14ac:dyDescent="0.3">
      <c r="A73" s="3" t="s">
        <v>10</v>
      </c>
      <c r="B73" s="3" t="s">
        <v>83</v>
      </c>
      <c r="C73" s="3" t="s">
        <v>73</v>
      </c>
      <c r="E73" s="25">
        <v>1700</v>
      </c>
      <c r="F73" s="5">
        <f t="shared" si="31"/>
        <v>3.2304489213782741</v>
      </c>
      <c r="G73" s="44"/>
      <c r="N73" s="6"/>
      <c r="O73" s="6"/>
      <c r="P73" s="4"/>
    </row>
    <row r="74" spans="1:16" x14ac:dyDescent="0.3">
      <c r="A74" s="3" t="s">
        <v>10</v>
      </c>
      <c r="B74" s="3" t="s">
        <v>82</v>
      </c>
      <c r="C74" s="3" t="s">
        <v>11</v>
      </c>
      <c r="E74" s="25">
        <v>2250</v>
      </c>
      <c r="F74" s="5">
        <f t="shared" si="31"/>
        <v>3.3521825181113627</v>
      </c>
      <c r="G74" s="44">
        <f t="shared" ref="G74" si="35">(F74-F75)/F75*100</f>
        <v>-20.212671668033376</v>
      </c>
      <c r="N74" s="6"/>
      <c r="O74" s="6"/>
      <c r="P74" s="4"/>
    </row>
    <row r="75" spans="1:16" x14ac:dyDescent="0.3">
      <c r="A75" s="3" t="s">
        <v>10</v>
      </c>
      <c r="B75" s="3" t="s">
        <v>82</v>
      </c>
      <c r="C75" s="3" t="s">
        <v>75</v>
      </c>
      <c r="E75" s="25">
        <v>15900</v>
      </c>
      <c r="F75" s="5">
        <f t="shared" si="31"/>
        <v>4.2013971243204518</v>
      </c>
      <c r="G75" s="44"/>
      <c r="N75" s="9"/>
      <c r="O75" s="9"/>
      <c r="P75" s="4"/>
    </row>
    <row r="76" spans="1:16" x14ac:dyDescent="0.3">
      <c r="A76" s="3" t="s">
        <v>10</v>
      </c>
      <c r="B76" s="3" t="s">
        <v>81</v>
      </c>
      <c r="C76" s="3" t="s">
        <v>11</v>
      </c>
      <c r="E76" s="25">
        <v>2500</v>
      </c>
      <c r="F76" s="5">
        <f t="shared" si="31"/>
        <v>3.3979400086720375</v>
      </c>
      <c r="G76" s="44">
        <f t="shared" ref="G76" si="36">(F76-F77)/F77*100</f>
        <v>-19.123569895296868</v>
      </c>
      <c r="N76" s="9"/>
      <c r="O76" s="9"/>
      <c r="P76" s="4"/>
    </row>
    <row r="77" spans="1:16" x14ac:dyDescent="0.3">
      <c r="A77" s="3" t="s">
        <v>10</v>
      </c>
      <c r="B77" s="3" t="s">
        <v>81</v>
      </c>
      <c r="C77" s="3" t="s">
        <v>76</v>
      </c>
      <c r="E77" s="25">
        <v>15900</v>
      </c>
      <c r="F77" s="5">
        <f t="shared" si="31"/>
        <v>4.2013971243204518</v>
      </c>
      <c r="G77" s="44"/>
    </row>
    <row r="78" spans="1:16" x14ac:dyDescent="0.3">
      <c r="A78" s="3" t="s">
        <v>10</v>
      </c>
      <c r="B78" s="3" t="s">
        <v>80</v>
      </c>
      <c r="C78" s="3" t="s">
        <v>11</v>
      </c>
      <c r="E78" s="25">
        <v>14500</v>
      </c>
      <c r="F78" s="5">
        <f t="shared" si="31"/>
        <v>4.1613680022349753</v>
      </c>
      <c r="G78" s="44">
        <f t="shared" ref="G78" si="37">(F78-F79)/F79*100</f>
        <v>-16.772639955300495</v>
      </c>
    </row>
    <row r="79" spans="1:16" x14ac:dyDescent="0.3">
      <c r="A79" s="3" t="s">
        <v>10</v>
      </c>
      <c r="B79" s="3" t="s">
        <v>80</v>
      </c>
      <c r="C79" s="3" t="s">
        <v>77</v>
      </c>
      <c r="E79" s="25">
        <v>100000</v>
      </c>
      <c r="F79" s="5">
        <f t="shared" si="31"/>
        <v>5</v>
      </c>
      <c r="G79" s="44"/>
    </row>
    <row r="80" spans="1:16" x14ac:dyDescent="0.3">
      <c r="A80" s="3" t="s">
        <v>10</v>
      </c>
      <c r="B80" s="3" t="s">
        <v>79</v>
      </c>
      <c r="C80" s="3" t="s">
        <v>11</v>
      </c>
      <c r="E80" s="25">
        <v>1750</v>
      </c>
      <c r="F80" s="5">
        <f t="shared" si="31"/>
        <v>3.2430380486862944</v>
      </c>
      <c r="G80" s="44">
        <f t="shared" ref="G80" si="38">(F80-F81)/F81*100</f>
        <v>-13.296160883136052</v>
      </c>
    </row>
    <row r="81" spans="1:7" x14ac:dyDescent="0.3">
      <c r="A81" s="3" t="s">
        <v>10</v>
      </c>
      <c r="B81" s="3" t="s">
        <v>79</v>
      </c>
      <c r="C81" s="3" t="s">
        <v>74</v>
      </c>
      <c r="E81" s="25">
        <v>5500</v>
      </c>
      <c r="F81" s="5">
        <f t="shared" si="31"/>
        <v>3.7403626894942437</v>
      </c>
      <c r="G81" s="44"/>
    </row>
  </sheetData>
  <mergeCells count="40">
    <mergeCell ref="G74:G75"/>
    <mergeCell ref="G76:G77"/>
    <mergeCell ref="G78:G79"/>
    <mergeCell ref="G80:G81"/>
    <mergeCell ref="G62:G63"/>
    <mergeCell ref="G64:G65"/>
    <mergeCell ref="G66:G67"/>
    <mergeCell ref="G68:G69"/>
    <mergeCell ref="G70:G71"/>
    <mergeCell ref="G72:G73"/>
    <mergeCell ref="G60:G61"/>
    <mergeCell ref="G38:G39"/>
    <mergeCell ref="G40:G41"/>
    <mergeCell ref="G42:G43"/>
    <mergeCell ref="G44:G45"/>
    <mergeCell ref="G46:G47"/>
    <mergeCell ref="G48:G49"/>
    <mergeCell ref="G50:G51"/>
    <mergeCell ref="G52:G53"/>
    <mergeCell ref="G54:G55"/>
    <mergeCell ref="G56:G57"/>
    <mergeCell ref="G58:G59"/>
    <mergeCell ref="G36:G37"/>
    <mergeCell ref="G14:G15"/>
    <mergeCell ref="G16:G17"/>
    <mergeCell ref="G18:G19"/>
    <mergeCell ref="G20:G21"/>
    <mergeCell ref="G22:G23"/>
    <mergeCell ref="G24:G25"/>
    <mergeCell ref="G26:G27"/>
    <mergeCell ref="G28:G29"/>
    <mergeCell ref="G30:G31"/>
    <mergeCell ref="G32:G33"/>
    <mergeCell ref="G34:G35"/>
    <mergeCell ref="G12:G13"/>
    <mergeCell ref="G2:G3"/>
    <mergeCell ref="G4:G5"/>
    <mergeCell ref="G6:G7"/>
    <mergeCell ref="G8:G9"/>
    <mergeCell ref="G10:G1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workbookViewId="0">
      <selection activeCell="D1" sqref="D1:D1048576"/>
    </sheetView>
  </sheetViews>
  <sheetFormatPr defaultRowHeight="14.4" x14ac:dyDescent="0.3"/>
  <cols>
    <col min="1" max="1" width="12.5546875" customWidth="1"/>
    <col min="2" max="2" width="11.109375" customWidth="1"/>
    <col min="3" max="3" width="24.109375" customWidth="1"/>
    <col min="4" max="4" width="16.109375" style="26" customWidth="1"/>
    <col min="6" max="6" width="10.5546875" style="1" bestFit="1" customWidth="1"/>
  </cols>
  <sheetData>
    <row r="1" spans="1:6" x14ac:dyDescent="0.3">
      <c r="A1" s="3" t="s">
        <v>13</v>
      </c>
      <c r="B1" s="3" t="s">
        <v>12</v>
      </c>
      <c r="C1" s="3"/>
      <c r="D1" s="30" t="s">
        <v>121</v>
      </c>
      <c r="E1" s="17" t="s">
        <v>101</v>
      </c>
      <c r="F1" s="1" t="s">
        <v>115</v>
      </c>
    </row>
    <row r="2" spans="1:6" x14ac:dyDescent="0.3">
      <c r="A2" s="3" t="s">
        <v>7</v>
      </c>
      <c r="B2" s="3" t="s">
        <v>17</v>
      </c>
      <c r="C2" s="10" t="s">
        <v>11</v>
      </c>
      <c r="D2" s="29">
        <v>3000000</v>
      </c>
      <c r="E2" s="43">
        <f>LOG(D2)</f>
        <v>6.4771212547196626</v>
      </c>
      <c r="F2" s="45">
        <f>(E2-E3)/E3*100</f>
        <v>-22.935759669919069</v>
      </c>
    </row>
    <row r="3" spans="1:6" x14ac:dyDescent="0.3">
      <c r="A3" s="3" t="s">
        <v>7</v>
      </c>
      <c r="B3" s="3" t="s">
        <v>17</v>
      </c>
      <c r="C3" s="10" t="s">
        <v>18</v>
      </c>
      <c r="D3" s="29">
        <v>254000000</v>
      </c>
      <c r="E3" s="43">
        <f>LOG(D3)</f>
        <v>8.4048337166199385</v>
      </c>
      <c r="F3" s="45"/>
    </row>
    <row r="4" spans="1:6" x14ac:dyDescent="0.3">
      <c r="A4" s="3" t="s">
        <v>7</v>
      </c>
      <c r="B4" s="3" t="s">
        <v>19</v>
      </c>
      <c r="C4" s="10" t="s">
        <v>11</v>
      </c>
      <c r="D4" s="29">
        <v>500000</v>
      </c>
      <c r="E4" s="43">
        <f t="shared" ref="E4:E15" si="0">LOG(D4)</f>
        <v>5.6989700043360187</v>
      </c>
      <c r="F4" s="45">
        <f t="shared" ref="F4" si="1">(E4-E5)/E5*100</f>
        <v>-13.386665068037917</v>
      </c>
    </row>
    <row r="5" spans="1:6" x14ac:dyDescent="0.3">
      <c r="A5" s="3" t="s">
        <v>7</v>
      </c>
      <c r="B5" s="3" t="s">
        <v>19</v>
      </c>
      <c r="C5" s="3" t="s">
        <v>20</v>
      </c>
      <c r="D5" s="29">
        <v>3800000</v>
      </c>
      <c r="E5" s="43">
        <f t="shared" si="0"/>
        <v>6.5797835966168101</v>
      </c>
      <c r="F5" s="45"/>
    </row>
    <row r="6" spans="1:6" x14ac:dyDescent="0.3">
      <c r="A6" s="3" t="s">
        <v>7</v>
      </c>
      <c r="B6" s="3" t="s">
        <v>23</v>
      </c>
      <c r="C6" s="3" t="s">
        <v>11</v>
      </c>
      <c r="D6" s="29">
        <v>25300000</v>
      </c>
      <c r="E6" s="43">
        <f t="shared" si="0"/>
        <v>7.4031205211758175</v>
      </c>
      <c r="F6" s="45">
        <f t="shared" ref="F6" si="2">(E6-E7)/E7*100</f>
        <v>-5.9928516925927129</v>
      </c>
    </row>
    <row r="7" spans="1:6" x14ac:dyDescent="0.3">
      <c r="A7" s="3" t="s">
        <v>7</v>
      </c>
      <c r="B7" s="3" t="s">
        <v>23</v>
      </c>
      <c r="C7" s="3" t="s">
        <v>22</v>
      </c>
      <c r="D7" s="29">
        <v>75000000</v>
      </c>
      <c r="E7" s="43">
        <f t="shared" si="0"/>
        <v>7.8750612633917001</v>
      </c>
      <c r="F7" s="45"/>
    </row>
    <row r="8" spans="1:6" x14ac:dyDescent="0.3">
      <c r="A8" s="3" t="s">
        <v>7</v>
      </c>
      <c r="B8" s="3" t="s">
        <v>24</v>
      </c>
      <c r="C8" s="3" t="s">
        <v>11</v>
      </c>
      <c r="D8" s="29">
        <v>1000000</v>
      </c>
      <c r="E8" s="43">
        <f t="shared" si="0"/>
        <v>6</v>
      </c>
      <c r="F8" s="45">
        <f t="shared" ref="F8" si="3">(E8-E9)/E9*100</f>
        <v>-11.844823044137092</v>
      </c>
    </row>
    <row r="9" spans="1:6" x14ac:dyDescent="0.3">
      <c r="A9" s="3" t="s">
        <v>7</v>
      </c>
      <c r="B9" s="3" t="s">
        <v>24</v>
      </c>
      <c r="C9" s="3" t="s">
        <v>25</v>
      </c>
      <c r="D9" s="29">
        <v>6400000</v>
      </c>
      <c r="E9" s="43">
        <f t="shared" si="0"/>
        <v>6.8061799739838875</v>
      </c>
      <c r="F9" s="45"/>
    </row>
    <row r="10" spans="1:6" x14ac:dyDescent="0.3">
      <c r="A10" s="3" t="s">
        <v>7</v>
      </c>
      <c r="B10" s="3" t="s">
        <v>100</v>
      </c>
      <c r="C10" s="3" t="s">
        <v>11</v>
      </c>
      <c r="D10" s="29">
        <v>14000000</v>
      </c>
      <c r="E10" s="43">
        <f t="shared" si="0"/>
        <v>7.1461280356782382</v>
      </c>
      <c r="F10" s="45">
        <f t="shared" ref="F10" si="4">(E10-E11)/E11*100</f>
        <v>-10.575323886591748</v>
      </c>
    </row>
    <row r="11" spans="1:6" x14ac:dyDescent="0.3">
      <c r="A11" s="3" t="s">
        <v>7</v>
      </c>
      <c r="B11" s="3" t="s">
        <v>100</v>
      </c>
      <c r="C11" s="3" t="s">
        <v>26</v>
      </c>
      <c r="D11" s="29">
        <v>98000000</v>
      </c>
      <c r="E11" s="43">
        <f t="shared" si="0"/>
        <v>7.9912260756924951</v>
      </c>
      <c r="F11" s="45"/>
    </row>
    <row r="12" spans="1:6" x14ac:dyDescent="0.3">
      <c r="A12" s="3" t="s">
        <v>7</v>
      </c>
      <c r="B12" s="3" t="s">
        <v>33</v>
      </c>
      <c r="C12" s="3" t="s">
        <v>11</v>
      </c>
      <c r="D12" s="29">
        <v>10050</v>
      </c>
      <c r="E12" s="43">
        <f t="shared" si="0"/>
        <v>4.0021660617565074</v>
      </c>
      <c r="F12" s="45">
        <f t="shared" ref="F12" si="5">(E12-E13)/E13*100</f>
        <v>-28.559028858100501</v>
      </c>
    </row>
    <row r="13" spans="1:6" x14ac:dyDescent="0.3">
      <c r="A13" s="3" t="s">
        <v>7</v>
      </c>
      <c r="B13" s="3" t="s">
        <v>33</v>
      </c>
      <c r="C13" s="3" t="s">
        <v>27</v>
      </c>
      <c r="D13" s="29">
        <v>400000</v>
      </c>
      <c r="E13" s="43">
        <f t="shared" si="0"/>
        <v>5.6020599913279625</v>
      </c>
      <c r="F13" s="45"/>
    </row>
    <row r="14" spans="1:6" x14ac:dyDescent="0.3">
      <c r="A14" s="3" t="s">
        <v>7</v>
      </c>
      <c r="B14" s="3" t="s">
        <v>34</v>
      </c>
      <c r="C14" s="3" t="s">
        <v>11</v>
      </c>
      <c r="D14" s="29">
        <v>13000</v>
      </c>
      <c r="E14" s="43">
        <f t="shared" si="0"/>
        <v>4.1139433523068369</v>
      </c>
      <c r="F14" s="45">
        <f t="shared" ref="F14" si="6">(E14-E15)/E15*100</f>
        <v>-13.634815979873775</v>
      </c>
    </row>
    <row r="15" spans="1:6" x14ac:dyDescent="0.3">
      <c r="A15" s="3" t="s">
        <v>7</v>
      </c>
      <c r="B15" s="3" t="s">
        <v>34</v>
      </c>
      <c r="C15" s="3" t="s">
        <v>28</v>
      </c>
      <c r="D15" s="29">
        <v>58000</v>
      </c>
      <c r="E15" s="43">
        <f t="shared" si="0"/>
        <v>4.7634279935629369</v>
      </c>
      <c r="F15" s="45"/>
    </row>
    <row r="16" spans="1:6" x14ac:dyDescent="0.3">
      <c r="A16" s="3" t="s">
        <v>7</v>
      </c>
      <c r="B16" s="3" t="s">
        <v>35</v>
      </c>
      <c r="C16" s="3" t="s">
        <v>11</v>
      </c>
      <c r="D16" s="29">
        <v>1900000</v>
      </c>
      <c r="E16" s="43">
        <f t="shared" ref="E16:E66" si="7">LOG(D16)</f>
        <v>6.2787536009528289</v>
      </c>
      <c r="F16" s="45">
        <f t="shared" ref="F16" si="8">(E16-E17)/E17*100</f>
        <v>-5.0512804138830862</v>
      </c>
    </row>
    <row r="17" spans="1:6" x14ac:dyDescent="0.3">
      <c r="A17" s="3" t="s">
        <v>7</v>
      </c>
      <c r="B17" s="3" t="s">
        <v>35</v>
      </c>
      <c r="C17" s="3" t="s">
        <v>29</v>
      </c>
      <c r="D17" s="29">
        <v>4100000</v>
      </c>
      <c r="E17" s="43">
        <f t="shared" si="7"/>
        <v>6.6127838567197355</v>
      </c>
      <c r="F17" s="45"/>
    </row>
    <row r="18" spans="1:6" x14ac:dyDescent="0.3">
      <c r="A18" s="3" t="s">
        <v>7</v>
      </c>
      <c r="B18" s="3" t="s">
        <v>36</v>
      </c>
      <c r="C18" s="3" t="s">
        <v>11</v>
      </c>
      <c r="D18" s="29">
        <v>2000000</v>
      </c>
      <c r="E18" s="43">
        <f t="shared" si="7"/>
        <v>6.3010299956639813</v>
      </c>
      <c r="F18" s="45">
        <f t="shared" ref="F18" si="9">(E18-E19)/E19*100</f>
        <v>-11.825957158827324</v>
      </c>
    </row>
    <row r="19" spans="1:6" x14ac:dyDescent="0.3">
      <c r="A19" s="3" t="s">
        <v>7</v>
      </c>
      <c r="B19" s="3" t="s">
        <v>36</v>
      </c>
      <c r="C19" s="3" t="s">
        <v>30</v>
      </c>
      <c r="D19" s="29">
        <v>14000000</v>
      </c>
      <c r="E19" s="43">
        <f t="shared" si="7"/>
        <v>7.1461280356782382</v>
      </c>
      <c r="F19" s="45"/>
    </row>
    <row r="20" spans="1:6" x14ac:dyDescent="0.3">
      <c r="A20" s="3" t="s">
        <v>7</v>
      </c>
      <c r="B20" s="3" t="s">
        <v>37</v>
      </c>
      <c r="C20" s="3" t="s">
        <v>11</v>
      </c>
      <c r="D20" s="29">
        <v>30000</v>
      </c>
      <c r="E20" s="43">
        <f t="shared" si="7"/>
        <v>4.4771212547196626</v>
      </c>
      <c r="F20" s="45">
        <f t="shared" ref="F20" si="10">(E20-E21)/E21*100</f>
        <v>-25.381312421338958</v>
      </c>
    </row>
    <row r="21" spans="1:6" x14ac:dyDescent="0.3">
      <c r="A21" s="3" t="s">
        <v>7</v>
      </c>
      <c r="B21" s="3" t="s">
        <v>37</v>
      </c>
      <c r="C21" s="3" t="s">
        <v>31</v>
      </c>
      <c r="D21" s="29">
        <v>1000000</v>
      </c>
      <c r="E21" s="43">
        <f t="shared" si="7"/>
        <v>6</v>
      </c>
      <c r="F21" s="45"/>
    </row>
    <row r="22" spans="1:6" x14ac:dyDescent="0.3">
      <c r="A22" s="3" t="s">
        <v>8</v>
      </c>
      <c r="B22" s="3" t="s">
        <v>38</v>
      </c>
      <c r="C22" s="3" t="s">
        <v>11</v>
      </c>
      <c r="D22" s="29">
        <v>1200000</v>
      </c>
      <c r="E22" s="43">
        <f t="shared" si="7"/>
        <v>6.0791812460476251</v>
      </c>
      <c r="F22" s="45">
        <f t="shared" ref="F22" si="11">(E22-E23)/E23*100</f>
        <v>-13.154553627891069</v>
      </c>
    </row>
    <row r="23" spans="1:6" x14ac:dyDescent="0.3">
      <c r="A23" s="3" t="s">
        <v>8</v>
      </c>
      <c r="B23" s="3" t="s">
        <v>38</v>
      </c>
      <c r="C23" s="3" t="s">
        <v>45</v>
      </c>
      <c r="D23" s="29">
        <v>10000000</v>
      </c>
      <c r="E23" s="43">
        <f t="shared" si="7"/>
        <v>7</v>
      </c>
      <c r="F23" s="45"/>
    </row>
    <row r="24" spans="1:6" x14ac:dyDescent="0.3">
      <c r="A24" s="3" t="s">
        <v>8</v>
      </c>
      <c r="B24" s="3" t="s">
        <v>39</v>
      </c>
      <c r="C24" s="3" t="s">
        <v>11</v>
      </c>
      <c r="D24" s="29">
        <v>11000</v>
      </c>
      <c r="E24" s="43">
        <f t="shared" si="7"/>
        <v>4.0413926851582254</v>
      </c>
      <c r="F24" s="45">
        <f t="shared" ref="F24" si="12">(E24-E25)/E25*100</f>
        <v>-23.762123804922552</v>
      </c>
    </row>
    <row r="25" spans="1:6" x14ac:dyDescent="0.3">
      <c r="A25" s="3" t="s">
        <v>8</v>
      </c>
      <c r="B25" s="3" t="s">
        <v>39</v>
      </c>
      <c r="C25" s="3" t="s">
        <v>46</v>
      </c>
      <c r="D25" s="29">
        <v>200000</v>
      </c>
      <c r="E25" s="43">
        <f t="shared" si="7"/>
        <v>5.3010299956639813</v>
      </c>
      <c r="F25" s="45"/>
    </row>
    <row r="26" spans="1:6" x14ac:dyDescent="0.3">
      <c r="A26" s="3" t="s">
        <v>8</v>
      </c>
      <c r="B26" s="3" t="s">
        <v>40</v>
      </c>
      <c r="C26" s="3" t="s">
        <v>11</v>
      </c>
      <c r="D26" s="29">
        <v>70000000</v>
      </c>
      <c r="E26" s="43">
        <f t="shared" si="7"/>
        <v>7.8450980400142569</v>
      </c>
      <c r="F26" s="45">
        <f t="shared" ref="F26" si="13">(E26-E27)/E27*100</f>
        <v>13.158687511060773</v>
      </c>
    </row>
    <row r="27" spans="1:6" x14ac:dyDescent="0.3">
      <c r="A27" s="3" t="s">
        <v>8</v>
      </c>
      <c r="B27" s="3" t="s">
        <v>40</v>
      </c>
      <c r="C27" s="3" t="s">
        <v>47</v>
      </c>
      <c r="D27" s="29">
        <v>8567000</v>
      </c>
      <c r="E27" s="43">
        <f t="shared" si="7"/>
        <v>6.9328287669008466</v>
      </c>
      <c r="F27" s="45"/>
    </row>
    <row r="28" spans="1:6" x14ac:dyDescent="0.3">
      <c r="A28" s="3" t="s">
        <v>8</v>
      </c>
      <c r="B28" s="3" t="s">
        <v>41</v>
      </c>
      <c r="C28" s="3" t="s">
        <v>11</v>
      </c>
      <c r="D28" s="29">
        <v>3000000</v>
      </c>
      <c r="E28" s="43">
        <f t="shared" si="7"/>
        <v>6.4771212547196626</v>
      </c>
      <c r="F28" s="45">
        <f t="shared" ref="F28" si="14">(E28-E29)/E29*100</f>
        <v>-23.028618310697897</v>
      </c>
    </row>
    <row r="29" spans="1:6" x14ac:dyDescent="0.3">
      <c r="A29" s="3" t="s">
        <v>8</v>
      </c>
      <c r="B29" s="3" t="s">
        <v>41</v>
      </c>
      <c r="C29" s="3" t="s">
        <v>48</v>
      </c>
      <c r="D29" s="29">
        <v>260000000</v>
      </c>
      <c r="E29" s="43">
        <f t="shared" si="7"/>
        <v>8.4149733479708182</v>
      </c>
      <c r="F29" s="45"/>
    </row>
    <row r="30" spans="1:6" x14ac:dyDescent="0.3">
      <c r="A30" s="3" t="s">
        <v>8</v>
      </c>
      <c r="B30" s="3" t="s">
        <v>42</v>
      </c>
      <c r="C30" s="3" t="s">
        <v>11</v>
      </c>
      <c r="D30" s="29">
        <v>500000</v>
      </c>
      <c r="E30" s="43">
        <f t="shared" si="7"/>
        <v>5.6989700043360187</v>
      </c>
      <c r="F30" s="45">
        <f t="shared" ref="F30" si="15">(E30-E31)/E31*100</f>
        <v>-5.6679427851698811</v>
      </c>
    </row>
    <row r="31" spans="1:6" x14ac:dyDescent="0.3">
      <c r="A31" s="3" t="s">
        <v>8</v>
      </c>
      <c r="B31" s="3" t="s">
        <v>42</v>
      </c>
      <c r="C31" s="3" t="s">
        <v>49</v>
      </c>
      <c r="D31" s="29">
        <v>1100000</v>
      </c>
      <c r="E31" s="43">
        <f t="shared" si="7"/>
        <v>6.0413926851582254</v>
      </c>
      <c r="F31" s="45"/>
    </row>
    <row r="32" spans="1:6" x14ac:dyDescent="0.3">
      <c r="A32" s="3" t="s">
        <v>8</v>
      </c>
      <c r="B32" s="3" t="s">
        <v>43</v>
      </c>
      <c r="C32" s="3" t="s">
        <v>11</v>
      </c>
      <c r="D32" s="29">
        <v>41500000</v>
      </c>
      <c r="E32" s="43">
        <f t="shared" si="7"/>
        <v>7.6180480967120925</v>
      </c>
      <c r="F32" s="45">
        <f t="shared" ref="F32" si="16">(E32-E33)/E33*100</f>
        <v>-6.7252099498962297</v>
      </c>
    </row>
    <row r="33" spans="1:6" x14ac:dyDescent="0.3">
      <c r="A33" s="3" t="s">
        <v>8</v>
      </c>
      <c r="B33" s="3" t="s">
        <v>43</v>
      </c>
      <c r="C33" s="3" t="s">
        <v>50</v>
      </c>
      <c r="D33" s="29">
        <v>147000000</v>
      </c>
      <c r="E33" s="43">
        <f t="shared" si="7"/>
        <v>8.1673173347481764</v>
      </c>
      <c r="F33" s="45"/>
    </row>
    <row r="34" spans="1:6" x14ac:dyDescent="0.3">
      <c r="A34" s="3" t="s">
        <v>8</v>
      </c>
      <c r="B34" s="3" t="s">
        <v>44</v>
      </c>
      <c r="C34" s="3" t="s">
        <v>11</v>
      </c>
      <c r="D34" s="29">
        <v>1150000</v>
      </c>
      <c r="E34" s="43">
        <f t="shared" si="7"/>
        <v>6.0606978403536118</v>
      </c>
      <c r="F34" s="45">
        <f t="shared" ref="F34" si="17">(E34-E35)/E35*100</f>
        <v>-27.082804163021912</v>
      </c>
    </row>
    <row r="35" spans="1:6" x14ac:dyDescent="0.3">
      <c r="A35" s="3" t="s">
        <v>8</v>
      </c>
      <c r="B35" s="3" t="s">
        <v>44</v>
      </c>
      <c r="C35" s="3" t="s">
        <v>51</v>
      </c>
      <c r="D35" s="29">
        <v>205000000</v>
      </c>
      <c r="E35" s="43">
        <f t="shared" si="7"/>
        <v>8.3117538610557542</v>
      </c>
      <c r="F35" s="45"/>
    </row>
    <row r="36" spans="1:6" x14ac:dyDescent="0.3">
      <c r="A36" s="3" t="s">
        <v>8</v>
      </c>
      <c r="B36" s="3" t="s">
        <v>55</v>
      </c>
      <c r="C36" s="3" t="s">
        <v>11</v>
      </c>
      <c r="D36" s="29"/>
      <c r="E36" s="43"/>
      <c r="F36" s="45"/>
    </row>
    <row r="37" spans="1:6" x14ac:dyDescent="0.3">
      <c r="A37" s="3" t="s">
        <v>8</v>
      </c>
      <c r="B37" s="3" t="s">
        <v>55</v>
      </c>
      <c r="C37" s="3" t="s">
        <v>52</v>
      </c>
      <c r="D37" s="29"/>
      <c r="E37" s="43"/>
      <c r="F37" s="45"/>
    </row>
    <row r="38" spans="1:6" x14ac:dyDescent="0.3">
      <c r="A38" s="3" t="s">
        <v>8</v>
      </c>
      <c r="B38" s="3" t="s">
        <v>56</v>
      </c>
      <c r="C38" s="3" t="s">
        <v>11</v>
      </c>
      <c r="D38" s="29">
        <v>5500000</v>
      </c>
      <c r="E38" s="43">
        <f t="shared" si="7"/>
        <v>6.7403626894942441</v>
      </c>
      <c r="F38" s="45">
        <f t="shared" ref="F38" si="18">(E38-E39)/E39*100</f>
        <v>-6.9401176110516634</v>
      </c>
    </row>
    <row r="39" spans="1:6" x14ac:dyDescent="0.3">
      <c r="A39" s="3" t="s">
        <v>8</v>
      </c>
      <c r="B39" s="3" t="s">
        <v>56</v>
      </c>
      <c r="C39" s="3" t="s">
        <v>53</v>
      </c>
      <c r="D39" s="29">
        <v>17500000</v>
      </c>
      <c r="E39" s="43">
        <f t="shared" si="7"/>
        <v>7.2430380486862944</v>
      </c>
      <c r="F39" s="45"/>
    </row>
    <row r="40" spans="1:6" x14ac:dyDescent="0.3">
      <c r="A40" s="3" t="s">
        <v>8</v>
      </c>
      <c r="B40" s="3" t="s">
        <v>57</v>
      </c>
      <c r="C40" s="3" t="s">
        <v>11</v>
      </c>
      <c r="D40" s="29">
        <v>57500000</v>
      </c>
      <c r="E40" s="43">
        <f t="shared" si="7"/>
        <v>7.7596678446896306</v>
      </c>
      <c r="F40" s="45">
        <f t="shared" ref="F40" si="19">(E40-E41)/E41*100</f>
        <v>-2.1091445247307186</v>
      </c>
    </row>
    <row r="41" spans="1:6" x14ac:dyDescent="0.3">
      <c r="A41" s="3" t="s">
        <v>8</v>
      </c>
      <c r="B41" s="3" t="s">
        <v>57</v>
      </c>
      <c r="C41" s="3" t="s">
        <v>54</v>
      </c>
      <c r="D41" s="29">
        <v>84500000</v>
      </c>
      <c r="E41" s="43">
        <f t="shared" si="7"/>
        <v>7.9268567089496926</v>
      </c>
      <c r="F41" s="45"/>
    </row>
    <row r="42" spans="1:6" x14ac:dyDescent="0.3">
      <c r="A42" s="3" t="s">
        <v>9</v>
      </c>
      <c r="B42" s="3" t="s">
        <v>78</v>
      </c>
      <c r="C42" s="3" t="s">
        <v>11</v>
      </c>
      <c r="D42" s="29">
        <v>8000000</v>
      </c>
      <c r="E42" s="43">
        <f t="shared" si="7"/>
        <v>6.9030899869919438</v>
      </c>
      <c r="F42" s="45">
        <f t="shared" ref="F42" si="20">(E42-E43)/E43*100</f>
        <v>-14.780565302006726</v>
      </c>
    </row>
    <row r="43" spans="1:6" x14ac:dyDescent="0.3">
      <c r="A43" s="3" t="s">
        <v>9</v>
      </c>
      <c r="B43" s="3" t="s">
        <v>78</v>
      </c>
      <c r="C43" s="3" t="s">
        <v>58</v>
      </c>
      <c r="D43" s="29">
        <v>126000000</v>
      </c>
      <c r="E43" s="43">
        <f t="shared" si="7"/>
        <v>8.1003705451175634</v>
      </c>
      <c r="F43" s="45"/>
    </row>
    <row r="44" spans="1:6" x14ac:dyDescent="0.3">
      <c r="A44" s="3" t="s">
        <v>9</v>
      </c>
      <c r="B44" s="3" t="s">
        <v>84</v>
      </c>
      <c r="C44" s="3" t="s">
        <v>11</v>
      </c>
      <c r="D44" s="29">
        <v>400000</v>
      </c>
      <c r="E44" s="43">
        <f t="shared" si="7"/>
        <v>5.6020599913279625</v>
      </c>
      <c r="F44" s="45">
        <f t="shared" ref="F44" si="21">(E44-E45)/E45*100</f>
        <v>-10.777514975618331</v>
      </c>
    </row>
    <row r="45" spans="1:6" x14ac:dyDescent="0.3">
      <c r="A45" s="3" t="s">
        <v>9</v>
      </c>
      <c r="B45" s="3" t="s">
        <v>84</v>
      </c>
      <c r="C45" s="3" t="s">
        <v>59</v>
      </c>
      <c r="D45" s="29">
        <v>1900000</v>
      </c>
      <c r="E45" s="43">
        <f t="shared" si="7"/>
        <v>6.2787536009528289</v>
      </c>
      <c r="F45" s="45"/>
    </row>
    <row r="46" spans="1:6" x14ac:dyDescent="0.3">
      <c r="A46" s="3" t="s">
        <v>9</v>
      </c>
      <c r="B46" s="3" t="s">
        <v>85</v>
      </c>
      <c r="C46" s="3" t="s">
        <v>11</v>
      </c>
      <c r="D46" s="29">
        <v>10000</v>
      </c>
      <c r="E46" s="43">
        <f t="shared" si="7"/>
        <v>4</v>
      </c>
      <c r="F46" s="45">
        <f t="shared" ref="F46" si="22">(E46-E47)/E47*100</f>
        <v>-32.597505368599357</v>
      </c>
    </row>
    <row r="47" spans="1:6" x14ac:dyDescent="0.3">
      <c r="A47" s="3" t="s">
        <v>9</v>
      </c>
      <c r="B47" s="3" t="s">
        <v>85</v>
      </c>
      <c r="C47" s="3" t="s">
        <v>60</v>
      </c>
      <c r="D47" s="29">
        <v>860000</v>
      </c>
      <c r="E47" s="43">
        <f t="shared" si="7"/>
        <v>5.9344984512435675</v>
      </c>
      <c r="F47" s="45"/>
    </row>
    <row r="48" spans="1:6" x14ac:dyDescent="0.3">
      <c r="A48" s="3" t="s">
        <v>9</v>
      </c>
      <c r="B48" s="3" t="s">
        <v>86</v>
      </c>
      <c r="C48" s="3" t="s">
        <v>11</v>
      </c>
      <c r="D48" s="29">
        <v>12000</v>
      </c>
      <c r="E48" s="43">
        <f t="shared" si="7"/>
        <v>4.0791812460476251</v>
      </c>
      <c r="F48" s="45">
        <f t="shared" ref="F48" si="23">(E48-E49)/E49*100</f>
        <v>-17.662866961486941</v>
      </c>
    </row>
    <row r="49" spans="1:6" x14ac:dyDescent="0.3">
      <c r="A49" s="3" t="s">
        <v>9</v>
      </c>
      <c r="B49" s="3" t="s">
        <v>86</v>
      </c>
      <c r="C49" s="3" t="s">
        <v>61</v>
      </c>
      <c r="D49" s="29">
        <v>90000</v>
      </c>
      <c r="E49" s="43">
        <f t="shared" si="7"/>
        <v>4.9542425094393252</v>
      </c>
      <c r="F49" s="45"/>
    </row>
    <row r="50" spans="1:6" x14ac:dyDescent="0.3">
      <c r="A50" s="3" t="s">
        <v>9</v>
      </c>
      <c r="B50" s="3" t="s">
        <v>87</v>
      </c>
      <c r="C50" s="3" t="s">
        <v>11</v>
      </c>
      <c r="D50" s="29">
        <v>350000</v>
      </c>
      <c r="E50" s="43">
        <f t="shared" si="7"/>
        <v>5.5440680443502757</v>
      </c>
      <c r="F50" s="45">
        <f t="shared" ref="F50" si="24">(E50-E51)/E51*100</f>
        <v>-25.654078184575805</v>
      </c>
    </row>
    <row r="51" spans="1:6" x14ac:dyDescent="0.3">
      <c r="A51" s="3" t="s">
        <v>9</v>
      </c>
      <c r="B51" s="3" t="s">
        <v>87</v>
      </c>
      <c r="C51" s="3" t="s">
        <v>62</v>
      </c>
      <c r="D51" s="29">
        <v>28650000</v>
      </c>
      <c r="E51" s="43">
        <f t="shared" si="7"/>
        <v>7.4571246263034086</v>
      </c>
      <c r="F51" s="45"/>
    </row>
    <row r="52" spans="1:6" x14ac:dyDescent="0.3">
      <c r="A52" s="3" t="s">
        <v>9</v>
      </c>
      <c r="B52" s="3" t="s">
        <v>88</v>
      </c>
      <c r="C52" s="3" t="s">
        <v>11</v>
      </c>
      <c r="D52" s="29">
        <v>10000000</v>
      </c>
      <c r="E52" s="43">
        <f t="shared" si="7"/>
        <v>7</v>
      </c>
      <c r="F52" s="45">
        <f t="shared" ref="F52" si="25">(E52-E53)/E53*100</f>
        <v>-13.219474829417818</v>
      </c>
    </row>
    <row r="53" spans="1:6" x14ac:dyDescent="0.3">
      <c r="A53" s="3" t="s">
        <v>9</v>
      </c>
      <c r="B53" s="3" t="s">
        <v>88</v>
      </c>
      <c r="C53" s="3" t="s">
        <v>63</v>
      </c>
      <c r="D53" s="38">
        <v>116500000</v>
      </c>
      <c r="E53" s="43">
        <f t="shared" si="7"/>
        <v>8.0663259253620385</v>
      </c>
      <c r="F53" s="45"/>
    </row>
    <row r="54" spans="1:6" x14ac:dyDescent="0.3">
      <c r="A54" s="3" t="s">
        <v>9</v>
      </c>
      <c r="B54" s="3" t="s">
        <v>89</v>
      </c>
      <c r="C54" s="3" t="s">
        <v>11</v>
      </c>
      <c r="D54" s="29">
        <v>100000</v>
      </c>
      <c r="E54" s="43">
        <f t="shared" si="7"/>
        <v>5</v>
      </c>
      <c r="F54" s="45">
        <f t="shared" ref="F54" si="26">(E54-E55)/E55*100</f>
        <v>-17.552401073894032</v>
      </c>
    </row>
    <row r="55" spans="1:6" x14ac:dyDescent="0.3">
      <c r="A55" s="3" t="s">
        <v>9</v>
      </c>
      <c r="B55" s="3" t="s">
        <v>89</v>
      </c>
      <c r="C55" s="3" t="s">
        <v>64</v>
      </c>
      <c r="D55" s="38">
        <v>1160000</v>
      </c>
      <c r="E55" s="43">
        <f t="shared" si="7"/>
        <v>6.0644579892269181</v>
      </c>
      <c r="F55" s="45"/>
    </row>
    <row r="56" spans="1:6" x14ac:dyDescent="0.3">
      <c r="A56" s="3" t="s">
        <v>9</v>
      </c>
      <c r="B56" s="3" t="s">
        <v>90</v>
      </c>
      <c r="C56" s="3" t="s">
        <v>11</v>
      </c>
      <c r="D56" s="29">
        <v>6800000</v>
      </c>
      <c r="E56" s="43">
        <f t="shared" si="7"/>
        <v>6.8325089127062366</v>
      </c>
      <c r="F56" s="45">
        <f t="shared" ref="F56" si="27">(E56-E57)/E57*100</f>
        <v>-5.176148999655001</v>
      </c>
    </row>
    <row r="57" spans="1:6" x14ac:dyDescent="0.3">
      <c r="A57" s="3" t="s">
        <v>9</v>
      </c>
      <c r="B57" s="3" t="s">
        <v>90</v>
      </c>
      <c r="C57" s="3" t="s">
        <v>65</v>
      </c>
      <c r="D57" s="38">
        <v>16050000</v>
      </c>
      <c r="E57" s="43">
        <f t="shared" si="7"/>
        <v>7.2054750367408911</v>
      </c>
      <c r="F57" s="45"/>
    </row>
    <row r="58" spans="1:6" x14ac:dyDescent="0.3">
      <c r="A58" s="3" t="s">
        <v>9</v>
      </c>
      <c r="B58" s="3" t="s">
        <v>91</v>
      </c>
      <c r="C58" s="3" t="s">
        <v>11</v>
      </c>
      <c r="D58" s="29">
        <v>100000</v>
      </c>
      <c r="E58" s="43">
        <f t="shared" si="7"/>
        <v>5</v>
      </c>
      <c r="F58" s="45">
        <f t="shared" ref="F58" si="28">(E58-E59)/E59*100</f>
        <v>-21.965116932209181</v>
      </c>
    </row>
    <row r="59" spans="1:6" x14ac:dyDescent="0.3">
      <c r="A59" s="3" t="s">
        <v>9</v>
      </c>
      <c r="B59" s="3" t="s">
        <v>91</v>
      </c>
      <c r="C59" s="3" t="s">
        <v>66</v>
      </c>
      <c r="D59" s="38">
        <v>2555000</v>
      </c>
      <c r="E59" s="43">
        <f t="shared" si="7"/>
        <v>6.4073909044707316</v>
      </c>
      <c r="F59" s="45"/>
    </row>
    <row r="60" spans="1:6" x14ac:dyDescent="0.3">
      <c r="A60" s="3" t="s">
        <v>9</v>
      </c>
      <c r="B60" s="3" t="s">
        <v>92</v>
      </c>
      <c r="C60" s="3" t="s">
        <v>11</v>
      </c>
      <c r="D60" s="29">
        <v>38000000</v>
      </c>
      <c r="E60" s="43">
        <f t="shared" si="7"/>
        <v>7.5797835966168101</v>
      </c>
      <c r="F60" s="45">
        <f t="shared" ref="F60" si="29">(E60-E61)/E61*100</f>
        <v>-7.905587301214954</v>
      </c>
    </row>
    <row r="61" spans="1:6" x14ac:dyDescent="0.3">
      <c r="A61" s="3" t="s">
        <v>9</v>
      </c>
      <c r="B61" s="3" t="s">
        <v>92</v>
      </c>
      <c r="C61" s="3" t="s">
        <v>67</v>
      </c>
      <c r="D61" s="38">
        <v>170000000</v>
      </c>
      <c r="E61" s="43">
        <f t="shared" si="7"/>
        <v>8.2304489213782741</v>
      </c>
      <c r="F61" s="45"/>
    </row>
    <row r="62" spans="1:6" x14ac:dyDescent="0.3">
      <c r="A62" s="3" t="s">
        <v>10</v>
      </c>
      <c r="B62" s="3" t="s">
        <v>93</v>
      </c>
      <c r="C62" s="3" t="s">
        <v>11</v>
      </c>
      <c r="D62" s="29">
        <v>1760000</v>
      </c>
      <c r="E62" s="43">
        <f t="shared" si="7"/>
        <v>6.2455126678141495</v>
      </c>
      <c r="F62" s="45">
        <f t="shared" ref="F62" si="30">(E62-E63)/E63*100</f>
        <v>-14.532794333232804</v>
      </c>
    </row>
    <row r="63" spans="1:6" x14ac:dyDescent="0.3">
      <c r="A63" s="3" t="s">
        <v>10</v>
      </c>
      <c r="B63" s="3" t="s">
        <v>93</v>
      </c>
      <c r="C63" s="3" t="s">
        <v>68</v>
      </c>
      <c r="D63" s="29">
        <v>20300000</v>
      </c>
      <c r="E63" s="43">
        <f t="shared" si="7"/>
        <v>7.3074960379132126</v>
      </c>
      <c r="F63" s="45"/>
    </row>
    <row r="64" spans="1:6" x14ac:dyDescent="0.3">
      <c r="A64" s="3" t="s">
        <v>10</v>
      </c>
      <c r="B64" s="3" t="s">
        <v>94</v>
      </c>
      <c r="C64" s="3" t="s">
        <v>11</v>
      </c>
      <c r="D64" s="29">
        <v>8450000</v>
      </c>
      <c r="E64" s="43">
        <f t="shared" si="7"/>
        <v>6.9268567089496926</v>
      </c>
      <c r="F64" s="45">
        <f t="shared" ref="F64" si="31">(E64-E65)/E65*100</f>
        <v>-4.3979766991504006</v>
      </c>
    </row>
    <row r="65" spans="1:6" x14ac:dyDescent="0.3">
      <c r="A65" s="3" t="s">
        <v>10</v>
      </c>
      <c r="B65" s="3" t="s">
        <v>94</v>
      </c>
      <c r="C65" s="3" t="s">
        <v>69</v>
      </c>
      <c r="D65" s="29">
        <v>17600000</v>
      </c>
      <c r="E65" s="43">
        <f t="shared" si="7"/>
        <v>7.2455126678141495</v>
      </c>
      <c r="F65" s="45"/>
    </row>
    <row r="66" spans="1:6" x14ac:dyDescent="0.3">
      <c r="A66" s="3" t="s">
        <v>10</v>
      </c>
      <c r="B66" s="3" t="s">
        <v>95</v>
      </c>
      <c r="C66" s="3" t="s">
        <v>11</v>
      </c>
      <c r="D66" s="29">
        <v>100000</v>
      </c>
      <c r="E66" s="43">
        <f t="shared" si="7"/>
        <v>5</v>
      </c>
      <c r="F66" s="45">
        <f t="shared" ref="F66" si="32">(E66-E67)/E67*100</f>
        <v>-12.264847925225308</v>
      </c>
    </row>
    <row r="67" spans="1:6" x14ac:dyDescent="0.3">
      <c r="A67" s="3" t="s">
        <v>10</v>
      </c>
      <c r="B67" s="3" t="s">
        <v>95</v>
      </c>
      <c r="C67" s="3" t="s">
        <v>70</v>
      </c>
      <c r="D67" s="29">
        <v>500000</v>
      </c>
      <c r="E67" s="43">
        <f t="shared" ref="E67:E81" si="33">LOG(D67)</f>
        <v>5.6989700043360187</v>
      </c>
      <c r="F67" s="45"/>
    </row>
    <row r="68" spans="1:6" x14ac:dyDescent="0.3">
      <c r="A68" s="3" t="s">
        <v>10</v>
      </c>
      <c r="B68" s="3" t="s">
        <v>96</v>
      </c>
      <c r="C68" s="3" t="s">
        <v>11</v>
      </c>
      <c r="D68" s="29">
        <v>50000</v>
      </c>
      <c r="E68" s="43">
        <f t="shared" si="33"/>
        <v>4.6989700043360187</v>
      </c>
      <c r="F68" s="45">
        <f t="shared" ref="F68" si="34">(E68-E69)/E69*100</f>
        <v>-28.194970277046476</v>
      </c>
    </row>
    <row r="69" spans="1:6" x14ac:dyDescent="0.3">
      <c r="A69" s="3" t="s">
        <v>10</v>
      </c>
      <c r="B69" s="3" t="s">
        <v>96</v>
      </c>
      <c r="C69" s="3" t="s">
        <v>71</v>
      </c>
      <c r="D69" s="29">
        <v>3500000</v>
      </c>
      <c r="E69" s="43">
        <f t="shared" si="33"/>
        <v>6.5440680443502757</v>
      </c>
      <c r="F69" s="45"/>
    </row>
    <row r="70" spans="1:6" x14ac:dyDescent="0.3">
      <c r="A70" s="3" t="s">
        <v>10</v>
      </c>
      <c r="B70" s="3" t="s">
        <v>97</v>
      </c>
      <c r="C70" s="3" t="s">
        <v>11</v>
      </c>
      <c r="D70" s="29">
        <v>46000</v>
      </c>
      <c r="E70" s="43">
        <f t="shared" si="33"/>
        <v>4.6627578316815743</v>
      </c>
      <c r="F70" s="45">
        <f t="shared" ref="F70" si="35">(E70-E71)/E71*100</f>
        <v>-9.1139477061859182</v>
      </c>
    </row>
    <row r="71" spans="1:6" x14ac:dyDescent="0.3">
      <c r="A71" s="3" t="s">
        <v>10</v>
      </c>
      <c r="B71" s="3" t="s">
        <v>97</v>
      </c>
      <c r="C71" s="3" t="s">
        <v>72</v>
      </c>
      <c r="D71" s="29">
        <v>135000</v>
      </c>
      <c r="E71" s="43">
        <f t="shared" si="33"/>
        <v>5.1303337684950066</v>
      </c>
      <c r="F71" s="45"/>
    </row>
    <row r="72" spans="1:6" x14ac:dyDescent="0.3">
      <c r="A72" s="3" t="s">
        <v>10</v>
      </c>
      <c r="B72" s="3" t="s">
        <v>83</v>
      </c>
      <c r="C72" s="3" t="s">
        <v>11</v>
      </c>
      <c r="D72" s="29">
        <v>20000</v>
      </c>
      <c r="E72" s="43">
        <f t="shared" si="33"/>
        <v>4.3010299956639813</v>
      </c>
      <c r="F72" s="45">
        <f t="shared" ref="F72" si="36">(E72-E73)/E73*100</f>
        <v>-3.9331358039510453</v>
      </c>
    </row>
    <row r="73" spans="1:6" x14ac:dyDescent="0.3">
      <c r="A73" s="3" t="s">
        <v>10</v>
      </c>
      <c r="B73" s="3" t="s">
        <v>83</v>
      </c>
      <c r="C73" s="3" t="s">
        <v>73</v>
      </c>
      <c r="D73" s="29">
        <v>30000</v>
      </c>
      <c r="E73" s="43">
        <f t="shared" si="33"/>
        <v>4.4771212547196626</v>
      </c>
      <c r="F73" s="45"/>
    </row>
    <row r="74" spans="1:6" x14ac:dyDescent="0.3">
      <c r="A74" s="3" t="s">
        <v>10</v>
      </c>
      <c r="B74" s="3" t="s">
        <v>82</v>
      </c>
      <c r="C74" s="3" t="s">
        <v>11</v>
      </c>
      <c r="D74" s="29">
        <v>700000</v>
      </c>
      <c r="E74" s="43">
        <f t="shared" si="33"/>
        <v>5.8450980400142569</v>
      </c>
      <c r="F74" s="45">
        <f t="shared" ref="F74" si="37">(E74-E75)/E75*100</f>
        <v>-18.006371873179162</v>
      </c>
    </row>
    <row r="75" spans="1:6" x14ac:dyDescent="0.3">
      <c r="A75" s="3" t="s">
        <v>10</v>
      </c>
      <c r="B75" s="3" t="s">
        <v>82</v>
      </c>
      <c r="C75" s="3" t="s">
        <v>75</v>
      </c>
      <c r="D75" s="29">
        <v>13450000</v>
      </c>
      <c r="E75" s="43">
        <f t="shared" si="33"/>
        <v>7.1287222843384264</v>
      </c>
      <c r="F75" s="45"/>
    </row>
    <row r="76" spans="1:6" x14ac:dyDescent="0.3">
      <c r="A76" s="3" t="s">
        <v>10</v>
      </c>
      <c r="B76" s="3" t="s">
        <v>81</v>
      </c>
      <c r="C76" s="3" t="s">
        <v>11</v>
      </c>
      <c r="D76" s="29">
        <v>50000</v>
      </c>
      <c r="E76" s="43">
        <f t="shared" si="33"/>
        <v>4.6989700043360187</v>
      </c>
      <c r="F76" s="45">
        <f t="shared" ref="F76" si="38">(E76-E77)/E77*100</f>
        <v>-11.357415291375867</v>
      </c>
    </row>
    <row r="77" spans="1:6" x14ac:dyDescent="0.3">
      <c r="A77" s="3" t="s">
        <v>10</v>
      </c>
      <c r="B77" s="3" t="s">
        <v>81</v>
      </c>
      <c r="C77" s="3" t="s">
        <v>76</v>
      </c>
      <c r="D77" s="29">
        <v>200000</v>
      </c>
      <c r="E77" s="43">
        <f t="shared" si="33"/>
        <v>5.3010299956639813</v>
      </c>
      <c r="F77" s="45"/>
    </row>
    <row r="78" spans="1:6" x14ac:dyDescent="0.3">
      <c r="A78" s="3" t="s">
        <v>10</v>
      </c>
      <c r="B78" s="3" t="s">
        <v>80</v>
      </c>
      <c r="C78" s="3" t="s">
        <v>11</v>
      </c>
      <c r="D78" s="37">
        <v>230000</v>
      </c>
      <c r="E78" s="43">
        <f t="shared" si="33"/>
        <v>5.3617278360175931</v>
      </c>
      <c r="F78" s="45">
        <f t="shared" ref="F78" si="39">(E78-E79)/E79*100</f>
        <v>-9.8406089993113692</v>
      </c>
    </row>
    <row r="79" spans="1:6" x14ac:dyDescent="0.3">
      <c r="A79" s="3" t="s">
        <v>10</v>
      </c>
      <c r="B79" s="3" t="s">
        <v>80</v>
      </c>
      <c r="C79" s="3" t="s">
        <v>77</v>
      </c>
      <c r="D79" s="37">
        <v>885000</v>
      </c>
      <c r="E79" s="43">
        <f t="shared" si="33"/>
        <v>5.9469432706978251</v>
      </c>
      <c r="F79" s="45"/>
    </row>
    <row r="80" spans="1:6" x14ac:dyDescent="0.3">
      <c r="A80" s="3" t="s">
        <v>10</v>
      </c>
      <c r="B80" s="3" t="s">
        <v>79</v>
      </c>
      <c r="C80" s="3" t="s">
        <v>11</v>
      </c>
      <c r="D80" s="29">
        <v>25000</v>
      </c>
      <c r="E80" s="43">
        <f t="shared" si="33"/>
        <v>4.3979400086720375</v>
      </c>
      <c r="F80" s="45">
        <f t="shared" ref="F80" si="40">(E80-E81)/E81*100</f>
        <v>-26.137707664746014</v>
      </c>
    </row>
    <row r="81" spans="1:6" x14ac:dyDescent="0.3">
      <c r="A81" s="3" t="s">
        <v>10</v>
      </c>
      <c r="B81" s="3" t="s">
        <v>79</v>
      </c>
      <c r="C81" s="3" t="s">
        <v>74</v>
      </c>
      <c r="D81" s="29">
        <v>900000</v>
      </c>
      <c r="E81" s="43">
        <f t="shared" si="33"/>
        <v>5.9542425094393252</v>
      </c>
      <c r="F81" s="45"/>
    </row>
  </sheetData>
  <mergeCells count="40">
    <mergeCell ref="F74:F75"/>
    <mergeCell ref="F76:F77"/>
    <mergeCell ref="F78:F79"/>
    <mergeCell ref="F80:F81"/>
    <mergeCell ref="F62:F63"/>
    <mergeCell ref="F64:F65"/>
    <mergeCell ref="F66:F67"/>
    <mergeCell ref="F68:F69"/>
    <mergeCell ref="F70:F71"/>
    <mergeCell ref="F72:F73"/>
    <mergeCell ref="F60:F61"/>
    <mergeCell ref="F38:F39"/>
    <mergeCell ref="F40:F41"/>
    <mergeCell ref="F42:F43"/>
    <mergeCell ref="F44:F45"/>
    <mergeCell ref="F46:F47"/>
    <mergeCell ref="F48:F49"/>
    <mergeCell ref="F50:F51"/>
    <mergeCell ref="F52:F53"/>
    <mergeCell ref="F54:F55"/>
    <mergeCell ref="F56:F57"/>
    <mergeCell ref="F58:F59"/>
    <mergeCell ref="F36:F37"/>
    <mergeCell ref="F14:F15"/>
    <mergeCell ref="F16:F17"/>
    <mergeCell ref="F18:F19"/>
    <mergeCell ref="F20:F21"/>
    <mergeCell ref="F22:F23"/>
    <mergeCell ref="F24:F25"/>
    <mergeCell ref="F26:F27"/>
    <mergeCell ref="F28:F29"/>
    <mergeCell ref="F30:F31"/>
    <mergeCell ref="F32:F33"/>
    <mergeCell ref="F34:F35"/>
    <mergeCell ref="F12:F13"/>
    <mergeCell ref="F2:F3"/>
    <mergeCell ref="F4:F5"/>
    <mergeCell ref="F6:F7"/>
    <mergeCell ref="F8:F9"/>
    <mergeCell ref="F10:F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workbookViewId="0">
      <selection activeCell="E1" sqref="E1"/>
    </sheetView>
  </sheetViews>
  <sheetFormatPr defaultRowHeight="14.4" x14ac:dyDescent="0.3"/>
  <cols>
    <col min="1" max="1" width="13.44140625" customWidth="1"/>
    <col min="2" max="2" width="11.88671875" customWidth="1"/>
    <col min="3" max="3" width="22.33203125" customWidth="1"/>
    <col min="4" max="4" width="17.44140625" style="26" customWidth="1"/>
    <col min="6" max="6" width="10.5546875" style="1" bestFit="1" customWidth="1"/>
  </cols>
  <sheetData>
    <row r="1" spans="1:8" x14ac:dyDescent="0.3">
      <c r="A1" s="11" t="s">
        <v>13</v>
      </c>
      <c r="B1" s="11" t="s">
        <v>12</v>
      </c>
      <c r="C1" s="11"/>
      <c r="D1" s="30" t="s">
        <v>122</v>
      </c>
      <c r="E1" s="11" t="s">
        <v>101</v>
      </c>
      <c r="F1" s="1" t="s">
        <v>115</v>
      </c>
    </row>
    <row r="2" spans="1:8" x14ac:dyDescent="0.3">
      <c r="A2" s="11" t="s">
        <v>7</v>
      </c>
      <c r="B2" s="11" t="s">
        <v>17</v>
      </c>
      <c r="C2" s="10" t="s">
        <v>11</v>
      </c>
      <c r="D2" s="29">
        <v>100</v>
      </c>
      <c r="E2" s="2">
        <f>LOG(D2)</f>
        <v>2</v>
      </c>
      <c r="F2" s="45">
        <f>(E2-E3)/E3*100</f>
        <v>-60.328422622424036</v>
      </c>
    </row>
    <row r="3" spans="1:8" x14ac:dyDescent="0.3">
      <c r="A3" s="11" t="s">
        <v>7</v>
      </c>
      <c r="B3" s="11" t="s">
        <v>17</v>
      </c>
      <c r="C3" s="10" t="s">
        <v>18</v>
      </c>
      <c r="D3" s="29">
        <v>110000</v>
      </c>
      <c r="E3" s="2">
        <f t="shared" ref="E3:E11" si="0">LOG(D3)</f>
        <v>5.0413926851582254</v>
      </c>
      <c r="F3" s="45"/>
    </row>
    <row r="4" spans="1:8" x14ac:dyDescent="0.3">
      <c r="A4" s="11" t="s">
        <v>7</v>
      </c>
      <c r="B4" s="11" t="s">
        <v>19</v>
      </c>
      <c r="C4" s="10" t="s">
        <v>11</v>
      </c>
      <c r="D4" s="29">
        <v>10</v>
      </c>
      <c r="E4" s="2">
        <f t="shared" si="0"/>
        <v>1</v>
      </c>
      <c r="F4" s="45">
        <f t="shared" ref="F4" si="1">(E4-E5)/E5*100</f>
        <v>-60.294045462043947</v>
      </c>
      <c r="G4" s="11"/>
      <c r="H4" s="11"/>
    </row>
    <row r="5" spans="1:8" x14ac:dyDescent="0.3">
      <c r="A5" s="11" t="s">
        <v>7</v>
      </c>
      <c r="B5" s="11" t="s">
        <v>19</v>
      </c>
      <c r="C5" s="11" t="s">
        <v>20</v>
      </c>
      <c r="D5" s="29">
        <v>330</v>
      </c>
      <c r="E5" s="2">
        <f t="shared" si="0"/>
        <v>2.5185139398778875</v>
      </c>
      <c r="F5" s="45"/>
      <c r="G5" s="11"/>
      <c r="H5" s="11"/>
    </row>
    <row r="6" spans="1:8" x14ac:dyDescent="0.3">
      <c r="A6" s="11" t="s">
        <v>7</v>
      </c>
      <c r="B6" s="11" t="s">
        <v>23</v>
      </c>
      <c r="C6" s="11" t="s">
        <v>11</v>
      </c>
      <c r="D6" s="29">
        <v>100</v>
      </c>
      <c r="E6" s="2">
        <f t="shared" si="0"/>
        <v>2</v>
      </c>
      <c r="F6" s="45">
        <f t="shared" ref="F6:F10" si="2">(E6-E7)/E7*100</f>
        <v>-53.499510535470108</v>
      </c>
      <c r="G6" s="11"/>
      <c r="H6" s="11"/>
    </row>
    <row r="7" spans="1:8" x14ac:dyDescent="0.3">
      <c r="A7" s="11" t="s">
        <v>7</v>
      </c>
      <c r="B7" s="11" t="s">
        <v>23</v>
      </c>
      <c r="C7" s="11" t="s">
        <v>22</v>
      </c>
      <c r="D7" s="29">
        <v>20000</v>
      </c>
      <c r="E7" s="2">
        <f t="shared" si="0"/>
        <v>4.3010299956639813</v>
      </c>
      <c r="F7" s="45"/>
      <c r="G7" s="11"/>
      <c r="H7" s="11"/>
    </row>
    <row r="8" spans="1:8" x14ac:dyDescent="0.3">
      <c r="A8" s="11" t="s">
        <v>7</v>
      </c>
      <c r="B8" s="11" t="s">
        <v>24</v>
      </c>
      <c r="C8" s="11" t="s">
        <v>11</v>
      </c>
      <c r="D8" s="30"/>
      <c r="E8" s="2"/>
      <c r="F8" s="45"/>
      <c r="G8" s="11"/>
      <c r="H8" s="11"/>
    </row>
    <row r="9" spans="1:8" x14ac:dyDescent="0.3">
      <c r="A9" s="11" t="s">
        <v>7</v>
      </c>
      <c r="B9" s="11" t="s">
        <v>24</v>
      </c>
      <c r="C9" s="11" t="s">
        <v>25</v>
      </c>
      <c r="D9" s="30"/>
      <c r="E9" s="2"/>
      <c r="F9" s="45"/>
      <c r="G9" s="6"/>
      <c r="H9" s="6"/>
    </row>
    <row r="10" spans="1:8" x14ac:dyDescent="0.3">
      <c r="A10" s="11" t="s">
        <v>7</v>
      </c>
      <c r="B10" s="11" t="s">
        <v>100</v>
      </c>
      <c r="C10" s="11" t="s">
        <v>11</v>
      </c>
      <c r="D10" s="29">
        <v>100</v>
      </c>
      <c r="E10" s="2">
        <f t="shared" si="0"/>
        <v>2</v>
      </c>
      <c r="F10" s="45">
        <f t="shared" si="2"/>
        <v>-32.300750747115444</v>
      </c>
    </row>
    <row r="11" spans="1:8" x14ac:dyDescent="0.3">
      <c r="A11" s="11" t="s">
        <v>7</v>
      </c>
      <c r="B11" s="11" t="s">
        <v>100</v>
      </c>
      <c r="C11" s="11" t="s">
        <v>26</v>
      </c>
      <c r="D11" s="29">
        <v>900</v>
      </c>
      <c r="E11" s="2">
        <f t="shared" si="0"/>
        <v>2.9542425094393248</v>
      </c>
      <c r="F11" s="45"/>
    </row>
    <row r="12" spans="1:8" x14ac:dyDescent="0.3">
      <c r="A12" s="11" t="s">
        <v>7</v>
      </c>
      <c r="B12" s="11" t="s">
        <v>33</v>
      </c>
      <c r="C12" s="11" t="s">
        <v>11</v>
      </c>
      <c r="D12" s="30"/>
      <c r="F12" s="45"/>
    </row>
    <row r="13" spans="1:8" x14ac:dyDescent="0.3">
      <c r="A13" s="11" t="s">
        <v>7</v>
      </c>
      <c r="B13" s="11" t="s">
        <v>33</v>
      </c>
      <c r="C13" s="11" t="s">
        <v>27</v>
      </c>
      <c r="D13" s="30"/>
      <c r="F13" s="45"/>
    </row>
    <row r="14" spans="1:8" x14ac:dyDescent="0.3">
      <c r="A14" s="11" t="s">
        <v>7</v>
      </c>
      <c r="B14" s="11" t="s">
        <v>34</v>
      </c>
      <c r="C14" s="11" t="s">
        <v>11</v>
      </c>
      <c r="D14" s="30"/>
      <c r="F14" s="45"/>
    </row>
    <row r="15" spans="1:8" x14ac:dyDescent="0.3">
      <c r="A15" s="11" t="s">
        <v>7</v>
      </c>
      <c r="B15" s="11" t="s">
        <v>34</v>
      </c>
      <c r="C15" s="11" t="s">
        <v>28</v>
      </c>
      <c r="D15" s="30"/>
      <c r="F15" s="45"/>
    </row>
    <row r="16" spans="1:8" x14ac:dyDescent="0.3">
      <c r="A16" s="11" t="s">
        <v>7</v>
      </c>
      <c r="B16" s="11" t="s">
        <v>35</v>
      </c>
      <c r="C16" s="11" t="s">
        <v>11</v>
      </c>
      <c r="D16" s="30"/>
      <c r="F16" s="45"/>
    </row>
    <row r="17" spans="1:10" x14ac:dyDescent="0.3">
      <c r="A17" s="11" t="s">
        <v>7</v>
      </c>
      <c r="B17" s="11" t="s">
        <v>35</v>
      </c>
      <c r="C17" s="11" t="s">
        <v>29</v>
      </c>
      <c r="D17" s="30"/>
      <c r="F17" s="45"/>
    </row>
    <row r="18" spans="1:10" x14ac:dyDescent="0.3">
      <c r="A18" s="11" t="s">
        <v>7</v>
      </c>
      <c r="B18" s="11" t="s">
        <v>36</v>
      </c>
      <c r="C18" s="11" t="s">
        <v>11</v>
      </c>
      <c r="D18" s="30"/>
      <c r="F18" s="45"/>
    </row>
    <row r="19" spans="1:10" x14ac:dyDescent="0.3">
      <c r="A19" s="11" t="s">
        <v>7</v>
      </c>
      <c r="B19" s="11" t="s">
        <v>36</v>
      </c>
      <c r="C19" s="11" t="s">
        <v>30</v>
      </c>
      <c r="D19" s="30"/>
      <c r="F19" s="45"/>
    </row>
    <row r="20" spans="1:10" x14ac:dyDescent="0.3">
      <c r="A20" s="11" t="s">
        <v>7</v>
      </c>
      <c r="B20" s="11" t="s">
        <v>37</v>
      </c>
      <c r="C20" s="11" t="s">
        <v>11</v>
      </c>
      <c r="D20" s="30"/>
      <c r="F20" s="45"/>
    </row>
    <row r="21" spans="1:10" x14ac:dyDescent="0.3">
      <c r="A21" s="11" t="s">
        <v>7</v>
      </c>
      <c r="B21" s="11" t="s">
        <v>37</v>
      </c>
      <c r="C21" s="11" t="s">
        <v>31</v>
      </c>
      <c r="D21" s="30"/>
      <c r="F21" s="45"/>
    </row>
    <row r="22" spans="1:10" x14ac:dyDescent="0.3">
      <c r="A22" s="11" t="s">
        <v>8</v>
      </c>
      <c r="B22" s="11" t="s">
        <v>38</v>
      </c>
      <c r="C22" s="11" t="s">
        <v>11</v>
      </c>
      <c r="D22" s="30"/>
      <c r="F22" s="45"/>
    </row>
    <row r="23" spans="1:10" x14ac:dyDescent="0.3">
      <c r="A23" s="11" t="s">
        <v>8</v>
      </c>
      <c r="B23" s="11" t="s">
        <v>38</v>
      </c>
      <c r="C23" s="11" t="s">
        <v>45</v>
      </c>
      <c r="D23" s="30"/>
      <c r="F23" s="45"/>
      <c r="H23" s="11"/>
      <c r="I23" s="11"/>
      <c r="J23" s="11"/>
    </row>
    <row r="24" spans="1:10" x14ac:dyDescent="0.3">
      <c r="A24" s="11" t="s">
        <v>8</v>
      </c>
      <c r="B24" s="11" t="s">
        <v>39</v>
      </c>
      <c r="C24" s="11" t="s">
        <v>11</v>
      </c>
      <c r="D24" s="30"/>
      <c r="F24" s="45"/>
      <c r="H24" s="11"/>
      <c r="I24" s="11"/>
      <c r="J24" s="4"/>
    </row>
    <row r="25" spans="1:10" x14ac:dyDescent="0.3">
      <c r="A25" s="11" t="s">
        <v>8</v>
      </c>
      <c r="B25" s="11" t="s">
        <v>39</v>
      </c>
      <c r="C25" s="11" t="s">
        <v>46</v>
      </c>
      <c r="D25" s="30"/>
      <c r="F25" s="45"/>
      <c r="H25" s="11"/>
      <c r="I25" s="11"/>
      <c r="J25" s="4"/>
    </row>
    <row r="26" spans="1:10" x14ac:dyDescent="0.3">
      <c r="A26" s="11" t="s">
        <v>8</v>
      </c>
      <c r="B26" s="11" t="s">
        <v>40</v>
      </c>
      <c r="C26" s="11" t="s">
        <v>11</v>
      </c>
      <c r="D26" s="30"/>
      <c r="F26" s="45"/>
      <c r="H26" s="11"/>
      <c r="I26" s="11"/>
      <c r="J26" s="4"/>
    </row>
    <row r="27" spans="1:10" x14ac:dyDescent="0.3">
      <c r="A27" s="11" t="s">
        <v>8</v>
      </c>
      <c r="B27" s="11" t="s">
        <v>40</v>
      </c>
      <c r="C27" s="11" t="s">
        <v>47</v>
      </c>
      <c r="D27" s="30"/>
      <c r="F27" s="45"/>
      <c r="H27" s="11"/>
      <c r="I27" s="11"/>
      <c r="J27" s="4"/>
    </row>
    <row r="28" spans="1:10" x14ac:dyDescent="0.3">
      <c r="A28" s="11" t="s">
        <v>8</v>
      </c>
      <c r="B28" s="11" t="s">
        <v>41</v>
      </c>
      <c r="C28" s="11" t="s">
        <v>11</v>
      </c>
      <c r="D28" s="30"/>
      <c r="F28" s="45"/>
    </row>
    <row r="29" spans="1:10" x14ac:dyDescent="0.3">
      <c r="A29" s="11" t="s">
        <v>8</v>
      </c>
      <c r="B29" s="11" t="s">
        <v>41</v>
      </c>
      <c r="C29" s="11" t="s">
        <v>48</v>
      </c>
      <c r="D29" s="30"/>
      <c r="F29" s="45"/>
    </row>
    <row r="30" spans="1:10" x14ac:dyDescent="0.3">
      <c r="A30" s="11" t="s">
        <v>8</v>
      </c>
      <c r="B30" s="11" t="s">
        <v>42</v>
      </c>
      <c r="C30" s="11" t="s">
        <v>11</v>
      </c>
      <c r="D30" s="30"/>
      <c r="F30" s="45"/>
    </row>
    <row r="31" spans="1:10" x14ac:dyDescent="0.3">
      <c r="A31" s="11" t="s">
        <v>8</v>
      </c>
      <c r="B31" s="11" t="s">
        <v>42</v>
      </c>
      <c r="C31" s="11" t="s">
        <v>49</v>
      </c>
      <c r="D31" s="30"/>
      <c r="F31" s="45"/>
    </row>
    <row r="32" spans="1:10" x14ac:dyDescent="0.3">
      <c r="A32" s="11" t="s">
        <v>8</v>
      </c>
      <c r="B32" s="11" t="s">
        <v>43</v>
      </c>
      <c r="C32" s="11" t="s">
        <v>11</v>
      </c>
      <c r="D32" s="29"/>
      <c r="E32" s="14"/>
      <c r="F32" s="45">
        <f t="shared" ref="F32" si="3">(E32-E33)/E33*100</f>
        <v>-100</v>
      </c>
    </row>
    <row r="33" spans="1:6" x14ac:dyDescent="0.3">
      <c r="A33" s="11" t="s">
        <v>8</v>
      </c>
      <c r="B33" s="11" t="s">
        <v>43</v>
      </c>
      <c r="C33" s="11" t="s">
        <v>50</v>
      </c>
      <c r="D33" s="29">
        <v>7500</v>
      </c>
      <c r="E33" s="14">
        <f t="shared" ref="E33:E39" si="4">LOG(D33)</f>
        <v>3.8750612633917001</v>
      </c>
      <c r="F33" s="45"/>
    </row>
    <row r="34" spans="1:6" x14ac:dyDescent="0.3">
      <c r="A34" s="11" t="s">
        <v>8</v>
      </c>
      <c r="B34" s="11" t="s">
        <v>44</v>
      </c>
      <c r="C34" s="11" t="s">
        <v>11</v>
      </c>
      <c r="D34" s="29"/>
      <c r="E34" s="14"/>
      <c r="F34" s="45">
        <f t="shared" ref="F34" si="5">(E34-E35)/E35*100</f>
        <v>-100</v>
      </c>
    </row>
    <row r="35" spans="1:6" x14ac:dyDescent="0.3">
      <c r="A35" s="11" t="s">
        <v>8</v>
      </c>
      <c r="B35" s="11" t="s">
        <v>44</v>
      </c>
      <c r="C35" s="11" t="s">
        <v>51</v>
      </c>
      <c r="D35" s="29">
        <v>20000</v>
      </c>
      <c r="E35" s="14">
        <f t="shared" si="4"/>
        <v>4.3010299956639813</v>
      </c>
      <c r="F35" s="45"/>
    </row>
    <row r="36" spans="1:6" x14ac:dyDescent="0.3">
      <c r="A36" s="11" t="s">
        <v>8</v>
      </c>
      <c r="B36" s="11" t="s">
        <v>55</v>
      </c>
      <c r="C36" s="11" t="s">
        <v>11</v>
      </c>
      <c r="D36" s="30"/>
      <c r="E36" s="14"/>
      <c r="F36" s="45"/>
    </row>
    <row r="37" spans="1:6" x14ac:dyDescent="0.3">
      <c r="A37" s="11" t="s">
        <v>8</v>
      </c>
      <c r="B37" s="11" t="s">
        <v>55</v>
      </c>
      <c r="C37" s="11" t="s">
        <v>52</v>
      </c>
      <c r="D37" s="30"/>
      <c r="E37" s="14"/>
      <c r="F37" s="45"/>
    </row>
    <row r="38" spans="1:6" x14ac:dyDescent="0.3">
      <c r="A38" s="11" t="s">
        <v>8</v>
      </c>
      <c r="B38" s="11" t="s">
        <v>56</v>
      </c>
      <c r="C38" s="11" t="s">
        <v>11</v>
      </c>
      <c r="D38" s="29">
        <v>0</v>
      </c>
      <c r="E38" s="14"/>
      <c r="F38" s="45">
        <f t="shared" ref="F38" si="6">(E38-E39)/E39*100</f>
        <v>-100</v>
      </c>
    </row>
    <row r="39" spans="1:6" x14ac:dyDescent="0.3">
      <c r="A39" s="11" t="s">
        <v>8</v>
      </c>
      <c r="B39" s="11" t="s">
        <v>56</v>
      </c>
      <c r="C39" s="11" t="s">
        <v>53</v>
      </c>
      <c r="D39" s="29">
        <v>150</v>
      </c>
      <c r="E39" s="14">
        <f t="shared" si="4"/>
        <v>2.1760912590556813</v>
      </c>
      <c r="F39" s="45"/>
    </row>
    <row r="40" spans="1:6" x14ac:dyDescent="0.3">
      <c r="A40" s="11" t="s">
        <v>8</v>
      </c>
      <c r="B40" s="11" t="s">
        <v>57</v>
      </c>
      <c r="C40" s="11" t="s">
        <v>11</v>
      </c>
      <c r="D40" s="30"/>
      <c r="F40" s="45"/>
    </row>
    <row r="41" spans="1:6" x14ac:dyDescent="0.3">
      <c r="A41" s="11" t="s">
        <v>8</v>
      </c>
      <c r="B41" s="11" t="s">
        <v>57</v>
      </c>
      <c r="C41" s="11" t="s">
        <v>54</v>
      </c>
      <c r="D41" s="30"/>
      <c r="F41" s="45"/>
    </row>
    <row r="42" spans="1:6" x14ac:dyDescent="0.3">
      <c r="A42" s="11" t="s">
        <v>9</v>
      </c>
      <c r="B42" s="11" t="s">
        <v>78</v>
      </c>
      <c r="C42" s="11" t="s">
        <v>11</v>
      </c>
      <c r="D42" s="30"/>
      <c r="F42" s="45"/>
    </row>
    <row r="43" spans="1:6" x14ac:dyDescent="0.3">
      <c r="A43" s="11" t="s">
        <v>9</v>
      </c>
      <c r="B43" s="11" t="s">
        <v>78</v>
      </c>
      <c r="C43" s="11" t="s">
        <v>58</v>
      </c>
      <c r="D43" s="30"/>
      <c r="F43" s="45"/>
    </row>
    <row r="44" spans="1:6" x14ac:dyDescent="0.3">
      <c r="A44" s="11" t="s">
        <v>9</v>
      </c>
      <c r="B44" s="11" t="s">
        <v>84</v>
      </c>
      <c r="C44" s="11" t="s">
        <v>11</v>
      </c>
      <c r="D44" s="30"/>
      <c r="F44" s="45"/>
    </row>
    <row r="45" spans="1:6" x14ac:dyDescent="0.3">
      <c r="A45" s="11" t="s">
        <v>9</v>
      </c>
      <c r="B45" s="11" t="s">
        <v>84</v>
      </c>
      <c r="C45" s="11" t="s">
        <v>59</v>
      </c>
      <c r="D45" s="30"/>
      <c r="F45" s="45"/>
    </row>
    <row r="46" spans="1:6" x14ac:dyDescent="0.3">
      <c r="A46" s="11" t="s">
        <v>9</v>
      </c>
      <c r="B46" s="11" t="s">
        <v>85</v>
      </c>
      <c r="C46" s="11" t="s">
        <v>11</v>
      </c>
      <c r="D46" s="30"/>
      <c r="E46" s="2"/>
      <c r="F46" s="45">
        <f t="shared" ref="F46" si="7">(E46-E47)/E47*100</f>
        <v>-100</v>
      </c>
    </row>
    <row r="47" spans="1:6" x14ac:dyDescent="0.3">
      <c r="A47" s="11" t="s">
        <v>9</v>
      </c>
      <c r="B47" s="11" t="s">
        <v>85</v>
      </c>
      <c r="C47" s="11" t="s">
        <v>60</v>
      </c>
      <c r="D47" s="30">
        <v>115</v>
      </c>
      <c r="E47" s="14">
        <f>LOG(D47)</f>
        <v>2.0606978403536118</v>
      </c>
      <c r="F47" s="45"/>
    </row>
    <row r="48" spans="1:6" x14ac:dyDescent="0.3">
      <c r="A48" s="11" t="s">
        <v>9</v>
      </c>
      <c r="B48" s="11" t="s">
        <v>86</v>
      </c>
      <c r="C48" s="11" t="s">
        <v>11</v>
      </c>
      <c r="D48" s="30"/>
      <c r="F48" s="45"/>
    </row>
    <row r="49" spans="1:6" x14ac:dyDescent="0.3">
      <c r="A49" s="11" t="s">
        <v>9</v>
      </c>
      <c r="B49" s="11" t="s">
        <v>86</v>
      </c>
      <c r="C49" s="11" t="s">
        <v>61</v>
      </c>
      <c r="D49" s="30"/>
      <c r="F49" s="45"/>
    </row>
    <row r="50" spans="1:6" x14ac:dyDescent="0.3">
      <c r="A50" s="11" t="s">
        <v>9</v>
      </c>
      <c r="B50" s="11" t="s">
        <v>87</v>
      </c>
      <c r="C50" s="11" t="s">
        <v>11</v>
      </c>
      <c r="D50" s="30"/>
      <c r="F50" s="45"/>
    </row>
    <row r="51" spans="1:6" x14ac:dyDescent="0.3">
      <c r="A51" s="11" t="s">
        <v>9</v>
      </c>
      <c r="B51" s="11" t="s">
        <v>87</v>
      </c>
      <c r="C51" s="11" t="s">
        <v>62</v>
      </c>
      <c r="D51" s="30"/>
      <c r="F51" s="45"/>
    </row>
    <row r="52" spans="1:6" x14ac:dyDescent="0.3">
      <c r="A52" s="11" t="s">
        <v>9</v>
      </c>
      <c r="B52" s="11" t="s">
        <v>88</v>
      </c>
      <c r="C52" s="11" t="s">
        <v>11</v>
      </c>
      <c r="D52" s="30"/>
      <c r="F52" s="45"/>
    </row>
    <row r="53" spans="1:6" x14ac:dyDescent="0.3">
      <c r="A53" s="11" t="s">
        <v>9</v>
      </c>
      <c r="B53" s="11" t="s">
        <v>88</v>
      </c>
      <c r="C53" s="11" t="s">
        <v>63</v>
      </c>
      <c r="D53" s="30"/>
      <c r="F53" s="45"/>
    </row>
    <row r="54" spans="1:6" x14ac:dyDescent="0.3">
      <c r="A54" s="11" t="s">
        <v>9</v>
      </c>
      <c r="B54" s="11" t="s">
        <v>89</v>
      </c>
      <c r="C54" s="11" t="s">
        <v>11</v>
      </c>
      <c r="D54" s="30"/>
      <c r="F54" s="45"/>
    </row>
    <row r="55" spans="1:6" x14ac:dyDescent="0.3">
      <c r="A55" s="11" t="s">
        <v>9</v>
      </c>
      <c r="B55" s="11" t="s">
        <v>89</v>
      </c>
      <c r="C55" s="11" t="s">
        <v>64</v>
      </c>
      <c r="D55" s="30"/>
      <c r="F55" s="45"/>
    </row>
    <row r="56" spans="1:6" x14ac:dyDescent="0.3">
      <c r="A56" s="11" t="s">
        <v>9</v>
      </c>
      <c r="B56" s="11" t="s">
        <v>90</v>
      </c>
      <c r="C56" s="11" t="s">
        <v>11</v>
      </c>
      <c r="D56" s="30"/>
      <c r="F56" s="45"/>
    </row>
    <row r="57" spans="1:6" x14ac:dyDescent="0.3">
      <c r="A57" s="11" t="s">
        <v>9</v>
      </c>
      <c r="B57" s="11" t="s">
        <v>90</v>
      </c>
      <c r="C57" s="11" t="s">
        <v>65</v>
      </c>
      <c r="D57" s="30"/>
      <c r="F57" s="45"/>
    </row>
    <row r="58" spans="1:6" x14ac:dyDescent="0.3">
      <c r="A58" s="11" t="s">
        <v>9</v>
      </c>
      <c r="B58" s="11" t="s">
        <v>91</v>
      </c>
      <c r="C58" s="11" t="s">
        <v>11</v>
      </c>
      <c r="D58" s="30"/>
      <c r="F58" s="45"/>
    </row>
    <row r="59" spans="1:6" x14ac:dyDescent="0.3">
      <c r="A59" s="11" t="s">
        <v>9</v>
      </c>
      <c r="B59" s="11" t="s">
        <v>91</v>
      </c>
      <c r="C59" s="11" t="s">
        <v>66</v>
      </c>
      <c r="D59" s="30"/>
      <c r="F59" s="45"/>
    </row>
    <row r="60" spans="1:6" x14ac:dyDescent="0.3">
      <c r="A60" s="11" t="s">
        <v>9</v>
      </c>
      <c r="B60" s="11" t="s">
        <v>92</v>
      </c>
      <c r="C60" s="11" t="s">
        <v>11</v>
      </c>
      <c r="D60" s="30"/>
      <c r="F60" s="45"/>
    </row>
    <row r="61" spans="1:6" x14ac:dyDescent="0.3">
      <c r="A61" s="11" t="s">
        <v>9</v>
      </c>
      <c r="B61" s="11" t="s">
        <v>92</v>
      </c>
      <c r="C61" s="11" t="s">
        <v>67</v>
      </c>
      <c r="D61" s="30"/>
      <c r="F61" s="45"/>
    </row>
    <row r="62" spans="1:6" x14ac:dyDescent="0.3">
      <c r="A62" s="11" t="s">
        <v>10</v>
      </c>
      <c r="B62" s="11" t="s">
        <v>93</v>
      </c>
      <c r="C62" s="11" t="s">
        <v>11</v>
      </c>
      <c r="D62" s="30"/>
      <c r="E62" s="14"/>
      <c r="F62" s="45">
        <f t="shared" ref="F62" si="8">(E62-E63)/E63*100</f>
        <v>-100</v>
      </c>
    </row>
    <row r="63" spans="1:6" x14ac:dyDescent="0.3">
      <c r="A63" s="11" t="s">
        <v>10</v>
      </c>
      <c r="B63" s="11" t="s">
        <v>93</v>
      </c>
      <c r="C63" s="11" t="s">
        <v>68</v>
      </c>
      <c r="D63" s="30">
        <v>631</v>
      </c>
      <c r="E63" s="14">
        <f>LOG(D63)</f>
        <v>2.8000293592441343</v>
      </c>
      <c r="F63" s="45"/>
    </row>
    <row r="64" spans="1:6" x14ac:dyDescent="0.3">
      <c r="A64" s="11" t="s">
        <v>10</v>
      </c>
      <c r="B64" s="11" t="s">
        <v>94</v>
      </c>
      <c r="C64" s="11" t="s">
        <v>11</v>
      </c>
      <c r="D64" s="30"/>
      <c r="F64" s="45"/>
    </row>
    <row r="65" spans="1:6" x14ac:dyDescent="0.3">
      <c r="A65" s="11" t="s">
        <v>10</v>
      </c>
      <c r="B65" s="11" t="s">
        <v>94</v>
      </c>
      <c r="C65" s="11" t="s">
        <v>69</v>
      </c>
      <c r="D65" s="30"/>
      <c r="F65" s="45"/>
    </row>
    <row r="66" spans="1:6" x14ac:dyDescent="0.3">
      <c r="A66" s="11" t="s">
        <v>10</v>
      </c>
      <c r="B66" s="11" t="s">
        <v>95</v>
      </c>
      <c r="C66" s="11" t="s">
        <v>11</v>
      </c>
      <c r="D66" s="30"/>
      <c r="F66" s="45"/>
    </row>
    <row r="67" spans="1:6" x14ac:dyDescent="0.3">
      <c r="A67" s="11" t="s">
        <v>10</v>
      </c>
      <c r="B67" s="11" t="s">
        <v>95</v>
      </c>
      <c r="C67" s="11" t="s">
        <v>70</v>
      </c>
      <c r="D67" s="30"/>
      <c r="F67" s="45"/>
    </row>
    <row r="68" spans="1:6" x14ac:dyDescent="0.3">
      <c r="A68" s="11" t="s">
        <v>10</v>
      </c>
      <c r="B68" s="11" t="s">
        <v>96</v>
      </c>
      <c r="C68" s="11" t="s">
        <v>11</v>
      </c>
      <c r="D68" s="30"/>
      <c r="F68" s="45"/>
    </row>
    <row r="69" spans="1:6" x14ac:dyDescent="0.3">
      <c r="A69" s="11" t="s">
        <v>10</v>
      </c>
      <c r="B69" s="11" t="s">
        <v>96</v>
      </c>
      <c r="C69" s="11" t="s">
        <v>71</v>
      </c>
      <c r="D69" s="30"/>
      <c r="F69" s="45"/>
    </row>
    <row r="70" spans="1:6" x14ac:dyDescent="0.3">
      <c r="A70" s="11" t="s">
        <v>10</v>
      </c>
      <c r="B70" s="11" t="s">
        <v>97</v>
      </c>
      <c r="C70" s="11" t="s">
        <v>11</v>
      </c>
      <c r="D70" s="30"/>
      <c r="F70" s="45"/>
    </row>
    <row r="71" spans="1:6" x14ac:dyDescent="0.3">
      <c r="A71" s="11" t="s">
        <v>10</v>
      </c>
      <c r="B71" s="11" t="s">
        <v>97</v>
      </c>
      <c r="C71" s="11" t="s">
        <v>72</v>
      </c>
      <c r="D71" s="30"/>
      <c r="F71" s="45"/>
    </row>
    <row r="72" spans="1:6" x14ac:dyDescent="0.3">
      <c r="A72" s="11" t="s">
        <v>10</v>
      </c>
      <c r="B72" s="11" t="s">
        <v>83</v>
      </c>
      <c r="C72" s="11" t="s">
        <v>11</v>
      </c>
      <c r="D72" s="30"/>
      <c r="F72" s="45"/>
    </row>
    <row r="73" spans="1:6" x14ac:dyDescent="0.3">
      <c r="A73" s="11" t="s">
        <v>10</v>
      </c>
      <c r="B73" s="11" t="s">
        <v>83</v>
      </c>
      <c r="C73" s="11" t="s">
        <v>73</v>
      </c>
      <c r="D73" s="30"/>
      <c r="F73" s="45"/>
    </row>
    <row r="74" spans="1:6" x14ac:dyDescent="0.3">
      <c r="A74" s="11" t="s">
        <v>10</v>
      </c>
      <c r="B74" s="11" t="s">
        <v>82</v>
      </c>
      <c r="C74" s="11" t="s">
        <v>11</v>
      </c>
      <c r="D74" s="30"/>
      <c r="F74" s="45"/>
    </row>
    <row r="75" spans="1:6" x14ac:dyDescent="0.3">
      <c r="A75" s="11" t="s">
        <v>10</v>
      </c>
      <c r="B75" s="11" t="s">
        <v>82</v>
      </c>
      <c r="C75" s="11" t="s">
        <v>75</v>
      </c>
      <c r="D75" s="30"/>
      <c r="F75" s="45"/>
    </row>
    <row r="76" spans="1:6" x14ac:dyDescent="0.3">
      <c r="A76" s="11" t="s">
        <v>10</v>
      </c>
      <c r="B76" s="11" t="s">
        <v>81</v>
      </c>
      <c r="C76" s="11" t="s">
        <v>11</v>
      </c>
      <c r="D76" s="30"/>
      <c r="F76" s="45">
        <f t="shared" ref="F76" si="9">(E76-E77)/E77*100</f>
        <v>-100</v>
      </c>
    </row>
    <row r="77" spans="1:6" x14ac:dyDescent="0.3">
      <c r="A77" s="11" t="s">
        <v>10</v>
      </c>
      <c r="B77" s="11" t="s">
        <v>81</v>
      </c>
      <c r="C77" s="11" t="s">
        <v>76</v>
      </c>
      <c r="D77" s="30">
        <v>640</v>
      </c>
      <c r="E77" s="2">
        <f>LOG(D77)</f>
        <v>2.8061799739838871</v>
      </c>
      <c r="F77" s="45"/>
    </row>
    <row r="78" spans="1:6" x14ac:dyDescent="0.3">
      <c r="A78" s="11" t="s">
        <v>10</v>
      </c>
      <c r="B78" s="11" t="s">
        <v>80</v>
      </c>
      <c r="C78" s="11" t="s">
        <v>11</v>
      </c>
      <c r="D78" s="30"/>
      <c r="F78" s="45"/>
    </row>
    <row r="79" spans="1:6" x14ac:dyDescent="0.3">
      <c r="A79" s="11" t="s">
        <v>10</v>
      </c>
      <c r="B79" s="11" t="s">
        <v>80</v>
      </c>
      <c r="C79" s="11" t="s">
        <v>77</v>
      </c>
      <c r="D79" s="30"/>
      <c r="F79" s="45"/>
    </row>
    <row r="80" spans="1:6" x14ac:dyDescent="0.3">
      <c r="A80" s="11" t="s">
        <v>10</v>
      </c>
      <c r="B80" s="11" t="s">
        <v>79</v>
      </c>
      <c r="C80" s="11" t="s">
        <v>11</v>
      </c>
      <c r="D80" s="30"/>
      <c r="F80" s="45"/>
    </row>
    <row r="81" spans="1:6" x14ac:dyDescent="0.3">
      <c r="A81" s="11" t="s">
        <v>10</v>
      </c>
      <c r="B81" s="11" t="s">
        <v>79</v>
      </c>
      <c r="C81" s="11" t="s">
        <v>74</v>
      </c>
      <c r="D81" s="30"/>
      <c r="F81" s="45"/>
    </row>
  </sheetData>
  <mergeCells count="40">
    <mergeCell ref="F74:F75"/>
    <mergeCell ref="F76:F77"/>
    <mergeCell ref="F78:F79"/>
    <mergeCell ref="F80:F81"/>
    <mergeCell ref="F62:F63"/>
    <mergeCell ref="F64:F65"/>
    <mergeCell ref="F66:F67"/>
    <mergeCell ref="F68:F69"/>
    <mergeCell ref="F70:F71"/>
    <mergeCell ref="F72:F73"/>
    <mergeCell ref="F60:F61"/>
    <mergeCell ref="F38:F39"/>
    <mergeCell ref="F40:F41"/>
    <mergeCell ref="F42:F43"/>
    <mergeCell ref="F44:F45"/>
    <mergeCell ref="F46:F47"/>
    <mergeCell ref="F48:F49"/>
    <mergeCell ref="F50:F51"/>
    <mergeCell ref="F52:F53"/>
    <mergeCell ref="F54:F55"/>
    <mergeCell ref="F56:F57"/>
    <mergeCell ref="F58:F59"/>
    <mergeCell ref="F36:F37"/>
    <mergeCell ref="F14:F15"/>
    <mergeCell ref="F16:F17"/>
    <mergeCell ref="F18:F19"/>
    <mergeCell ref="F20:F21"/>
    <mergeCell ref="F22:F23"/>
    <mergeCell ref="F24:F25"/>
    <mergeCell ref="F26:F27"/>
    <mergeCell ref="F28:F29"/>
    <mergeCell ref="F30:F31"/>
    <mergeCell ref="F32:F33"/>
    <mergeCell ref="F34:F35"/>
    <mergeCell ref="F12:F13"/>
    <mergeCell ref="F2:F3"/>
    <mergeCell ref="F4:F5"/>
    <mergeCell ref="F6:F7"/>
    <mergeCell ref="F8:F9"/>
    <mergeCell ref="F10:F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workbookViewId="0">
      <selection activeCell="F1" sqref="F1:I1048576"/>
    </sheetView>
  </sheetViews>
  <sheetFormatPr defaultRowHeight="14.4" x14ac:dyDescent="0.3"/>
  <cols>
    <col min="1" max="1" width="12.5546875" customWidth="1"/>
    <col min="2" max="2" width="11.44140625" customWidth="1"/>
    <col min="3" max="3" width="26.33203125" customWidth="1"/>
    <col min="4" max="4" width="9.109375" style="26"/>
    <col min="5" max="5" width="9.109375" style="28"/>
  </cols>
  <sheetData>
    <row r="1" spans="1:5" ht="15.6" x14ac:dyDescent="0.3">
      <c r="A1" s="11" t="s">
        <v>13</v>
      </c>
      <c r="B1" s="11" t="s">
        <v>12</v>
      </c>
      <c r="C1" s="11"/>
      <c r="D1" s="31" t="s">
        <v>14</v>
      </c>
      <c r="E1" s="32"/>
    </row>
    <row r="2" spans="1:5" x14ac:dyDescent="0.3">
      <c r="A2" s="11" t="s">
        <v>7</v>
      </c>
      <c r="B2" s="11" t="s">
        <v>17</v>
      </c>
      <c r="C2" s="10" t="s">
        <v>11</v>
      </c>
      <c r="D2" s="29" t="s">
        <v>1</v>
      </c>
      <c r="E2" s="29"/>
    </row>
    <row r="3" spans="1:5" x14ac:dyDescent="0.3">
      <c r="A3" s="11" t="s">
        <v>7</v>
      </c>
      <c r="B3" s="11" t="s">
        <v>17</v>
      </c>
      <c r="C3" s="10" t="s">
        <v>18</v>
      </c>
      <c r="D3" s="29" t="s">
        <v>1</v>
      </c>
      <c r="E3" s="29"/>
    </row>
    <row r="4" spans="1:5" x14ac:dyDescent="0.3">
      <c r="A4" s="11" t="s">
        <v>7</v>
      </c>
      <c r="B4" s="11" t="s">
        <v>19</v>
      </c>
      <c r="C4" s="10" t="s">
        <v>11</v>
      </c>
      <c r="D4" s="29" t="s">
        <v>2</v>
      </c>
      <c r="E4" s="29"/>
    </row>
    <row r="5" spans="1:5" x14ac:dyDescent="0.3">
      <c r="A5" s="11" t="s">
        <v>7</v>
      </c>
      <c r="B5" s="11" t="s">
        <v>19</v>
      </c>
      <c r="C5" s="11" t="s">
        <v>20</v>
      </c>
      <c r="D5" s="29" t="s">
        <v>3</v>
      </c>
      <c r="E5" s="29"/>
    </row>
    <row r="6" spans="1:5" x14ac:dyDescent="0.3">
      <c r="A6" s="11" t="s">
        <v>7</v>
      </c>
      <c r="B6" s="11" t="s">
        <v>23</v>
      </c>
      <c r="C6" s="11" t="s">
        <v>11</v>
      </c>
      <c r="D6" s="29" t="s">
        <v>1</v>
      </c>
      <c r="E6" s="29"/>
    </row>
    <row r="7" spans="1:5" x14ac:dyDescent="0.3">
      <c r="A7" s="11" t="s">
        <v>7</v>
      </c>
      <c r="B7" s="11" t="s">
        <v>23</v>
      </c>
      <c r="C7" s="11" t="s">
        <v>22</v>
      </c>
      <c r="D7" s="29" t="s">
        <v>1</v>
      </c>
      <c r="E7" s="29"/>
    </row>
    <row r="8" spans="1:5" x14ac:dyDescent="0.3">
      <c r="A8" s="11" t="s">
        <v>7</v>
      </c>
      <c r="B8" s="11" t="s">
        <v>24</v>
      </c>
      <c r="C8" s="11" t="s">
        <v>11</v>
      </c>
      <c r="D8" s="29" t="s">
        <v>2</v>
      </c>
      <c r="E8" s="29"/>
    </row>
    <row r="9" spans="1:5" x14ac:dyDescent="0.3">
      <c r="A9" s="11" t="s">
        <v>7</v>
      </c>
      <c r="B9" s="11" t="s">
        <v>24</v>
      </c>
      <c r="C9" s="11" t="s">
        <v>25</v>
      </c>
      <c r="D9" s="29" t="s">
        <v>3</v>
      </c>
      <c r="E9" s="29"/>
    </row>
    <row r="10" spans="1:5" x14ac:dyDescent="0.3">
      <c r="A10" s="11" t="s">
        <v>7</v>
      </c>
      <c r="B10" s="11" t="s">
        <v>100</v>
      </c>
      <c r="C10" s="11" t="s">
        <v>11</v>
      </c>
      <c r="D10" s="29" t="s">
        <v>1</v>
      </c>
      <c r="E10" s="29"/>
    </row>
    <row r="11" spans="1:5" x14ac:dyDescent="0.3">
      <c r="A11" s="11" t="s">
        <v>7</v>
      </c>
      <c r="B11" s="11" t="s">
        <v>100</v>
      </c>
      <c r="C11" s="11" t="s">
        <v>26</v>
      </c>
      <c r="D11" s="29" t="s">
        <v>3</v>
      </c>
      <c r="E11" s="29"/>
    </row>
    <row r="12" spans="1:5" x14ac:dyDescent="0.3">
      <c r="A12" s="11" t="s">
        <v>7</v>
      </c>
      <c r="B12" s="11" t="s">
        <v>33</v>
      </c>
      <c r="C12" s="11" t="s">
        <v>11</v>
      </c>
      <c r="D12" s="29" t="s">
        <v>4</v>
      </c>
      <c r="E12" s="29"/>
    </row>
    <row r="13" spans="1:5" x14ac:dyDescent="0.3">
      <c r="A13" s="11" t="s">
        <v>7</v>
      </c>
      <c r="B13" s="11" t="s">
        <v>33</v>
      </c>
      <c r="C13" s="11" t="s">
        <v>27</v>
      </c>
      <c r="D13" s="29" t="s">
        <v>2</v>
      </c>
      <c r="E13" s="29"/>
    </row>
    <row r="14" spans="1:5" x14ac:dyDescent="0.3">
      <c r="A14" s="11" t="s">
        <v>7</v>
      </c>
      <c r="B14" s="11" t="s">
        <v>34</v>
      </c>
      <c r="C14" s="11" t="s">
        <v>11</v>
      </c>
      <c r="D14" s="29" t="s">
        <v>4</v>
      </c>
      <c r="E14" s="29"/>
    </row>
    <row r="15" spans="1:5" x14ac:dyDescent="0.3">
      <c r="A15" s="11" t="s">
        <v>7</v>
      </c>
      <c r="B15" s="11" t="s">
        <v>34</v>
      </c>
      <c r="C15" s="11" t="s">
        <v>28</v>
      </c>
      <c r="D15" s="29" t="s">
        <v>4</v>
      </c>
      <c r="E15" s="29"/>
    </row>
    <row r="16" spans="1:5" x14ac:dyDescent="0.3">
      <c r="A16" s="11" t="s">
        <v>7</v>
      </c>
      <c r="B16" s="11" t="s">
        <v>35</v>
      </c>
      <c r="C16" s="11" t="s">
        <v>11</v>
      </c>
      <c r="D16" s="29" t="s">
        <v>3</v>
      </c>
      <c r="E16" s="29"/>
    </row>
    <row r="17" spans="1:5" x14ac:dyDescent="0.3">
      <c r="A17" s="11" t="s">
        <v>7</v>
      </c>
      <c r="B17" s="11" t="s">
        <v>35</v>
      </c>
      <c r="C17" s="11" t="s">
        <v>29</v>
      </c>
      <c r="D17" s="29" t="s">
        <v>1</v>
      </c>
      <c r="E17" s="29"/>
    </row>
    <row r="18" spans="1:5" x14ac:dyDescent="0.3">
      <c r="A18" s="11" t="s">
        <v>7</v>
      </c>
      <c r="B18" s="11" t="s">
        <v>36</v>
      </c>
      <c r="C18" s="11" t="s">
        <v>11</v>
      </c>
      <c r="D18" s="29" t="s">
        <v>3</v>
      </c>
      <c r="E18" s="29"/>
    </row>
    <row r="19" spans="1:5" x14ac:dyDescent="0.3">
      <c r="A19" s="11" t="s">
        <v>7</v>
      </c>
      <c r="B19" s="11" t="s">
        <v>36</v>
      </c>
      <c r="C19" s="11" t="s">
        <v>30</v>
      </c>
      <c r="D19" s="29" t="s">
        <v>3</v>
      </c>
      <c r="E19" s="29"/>
    </row>
    <row r="20" spans="1:5" x14ac:dyDescent="0.3">
      <c r="A20" s="11" t="s">
        <v>7</v>
      </c>
      <c r="B20" s="11" t="s">
        <v>37</v>
      </c>
      <c r="C20" s="11" t="s">
        <v>11</v>
      </c>
      <c r="D20" s="29" t="s">
        <v>4</v>
      </c>
      <c r="E20" s="29"/>
    </row>
    <row r="21" spans="1:5" x14ac:dyDescent="0.3">
      <c r="A21" s="11" t="s">
        <v>7</v>
      </c>
      <c r="B21" s="11" t="s">
        <v>37</v>
      </c>
      <c r="C21" s="11" t="s">
        <v>31</v>
      </c>
      <c r="D21" s="29" t="s">
        <v>2</v>
      </c>
      <c r="E21" s="29"/>
    </row>
    <row r="22" spans="1:5" x14ac:dyDescent="0.3">
      <c r="A22" s="11" t="s">
        <v>8</v>
      </c>
      <c r="B22" s="11" t="s">
        <v>38</v>
      </c>
      <c r="C22" s="11" t="s">
        <v>11</v>
      </c>
      <c r="D22" s="29" t="s">
        <v>2</v>
      </c>
      <c r="E22" s="29"/>
    </row>
    <row r="23" spans="1:5" x14ac:dyDescent="0.3">
      <c r="A23" s="11" t="s">
        <v>8</v>
      </c>
      <c r="B23" s="11" t="s">
        <v>38</v>
      </c>
      <c r="C23" s="11" t="s">
        <v>45</v>
      </c>
      <c r="D23" s="29" t="s">
        <v>3</v>
      </c>
      <c r="E23" s="29"/>
    </row>
    <row r="24" spans="1:5" x14ac:dyDescent="0.3">
      <c r="A24" s="11" t="s">
        <v>8</v>
      </c>
      <c r="B24" s="11" t="s">
        <v>39</v>
      </c>
      <c r="C24" s="11" t="s">
        <v>11</v>
      </c>
      <c r="D24" s="29" t="s">
        <v>4</v>
      </c>
      <c r="E24" s="29"/>
    </row>
    <row r="25" spans="1:5" x14ac:dyDescent="0.3">
      <c r="A25" s="11" t="s">
        <v>8</v>
      </c>
      <c r="B25" s="11" t="s">
        <v>39</v>
      </c>
      <c r="C25" s="11" t="s">
        <v>46</v>
      </c>
      <c r="D25" s="29" t="s">
        <v>2</v>
      </c>
      <c r="E25" s="29"/>
    </row>
    <row r="26" spans="1:5" x14ac:dyDescent="0.3">
      <c r="A26" s="11" t="s">
        <v>8</v>
      </c>
      <c r="B26" s="11" t="s">
        <v>40</v>
      </c>
      <c r="C26" s="11" t="s">
        <v>11</v>
      </c>
      <c r="D26" s="29" t="s">
        <v>2</v>
      </c>
      <c r="E26" s="29"/>
    </row>
    <row r="27" spans="1:5" x14ac:dyDescent="0.3">
      <c r="A27" s="11" t="s">
        <v>8</v>
      </c>
      <c r="B27" s="11" t="s">
        <v>40</v>
      </c>
      <c r="C27" s="11" t="s">
        <v>47</v>
      </c>
      <c r="D27" s="29" t="s">
        <v>1</v>
      </c>
      <c r="E27" s="29"/>
    </row>
    <row r="28" spans="1:5" x14ac:dyDescent="0.3">
      <c r="A28" s="11" t="s">
        <v>8</v>
      </c>
      <c r="B28" s="11" t="s">
        <v>41</v>
      </c>
      <c r="C28" s="11" t="s">
        <v>11</v>
      </c>
      <c r="D28" s="29" t="s">
        <v>1</v>
      </c>
      <c r="E28" s="29"/>
    </row>
    <row r="29" spans="1:5" x14ac:dyDescent="0.3">
      <c r="A29" s="11" t="s">
        <v>8</v>
      </c>
      <c r="B29" s="11" t="s">
        <v>41</v>
      </c>
      <c r="C29" s="11" t="s">
        <v>48</v>
      </c>
      <c r="D29" s="29" t="s">
        <v>1</v>
      </c>
      <c r="E29" s="29"/>
    </row>
    <row r="30" spans="1:5" x14ac:dyDescent="0.3">
      <c r="A30" s="11" t="s">
        <v>8</v>
      </c>
      <c r="B30" s="11" t="s">
        <v>42</v>
      </c>
      <c r="C30" s="11" t="s">
        <v>11</v>
      </c>
      <c r="D30" s="29" t="s">
        <v>2</v>
      </c>
      <c r="E30" s="29"/>
    </row>
    <row r="31" spans="1:5" x14ac:dyDescent="0.3">
      <c r="A31" s="11" t="s">
        <v>8</v>
      </c>
      <c r="B31" s="11" t="s">
        <v>42</v>
      </c>
      <c r="C31" s="11" t="s">
        <v>49</v>
      </c>
      <c r="D31" s="29" t="s">
        <v>2</v>
      </c>
      <c r="E31" s="29"/>
    </row>
    <row r="32" spans="1:5" x14ac:dyDescent="0.3">
      <c r="A32" s="11" t="s">
        <v>8</v>
      </c>
      <c r="B32" s="11" t="s">
        <v>43</v>
      </c>
      <c r="C32" s="11" t="s">
        <v>11</v>
      </c>
      <c r="D32" s="29" t="s">
        <v>1</v>
      </c>
      <c r="E32" s="29"/>
    </row>
    <row r="33" spans="1:5" x14ac:dyDescent="0.3">
      <c r="A33" s="11" t="s">
        <v>8</v>
      </c>
      <c r="B33" s="11" t="s">
        <v>43</v>
      </c>
      <c r="C33" s="11" t="s">
        <v>50</v>
      </c>
      <c r="D33" s="29" t="s">
        <v>1</v>
      </c>
      <c r="E33" s="29"/>
    </row>
    <row r="34" spans="1:5" x14ac:dyDescent="0.3">
      <c r="A34" s="11" t="s">
        <v>8</v>
      </c>
      <c r="B34" s="11" t="s">
        <v>44</v>
      </c>
      <c r="C34" s="11" t="s">
        <v>11</v>
      </c>
      <c r="D34" s="29" t="s">
        <v>2</v>
      </c>
      <c r="E34" s="29"/>
    </row>
    <row r="35" spans="1:5" x14ac:dyDescent="0.3">
      <c r="A35" s="11" t="s">
        <v>8</v>
      </c>
      <c r="B35" s="11" t="s">
        <v>44</v>
      </c>
      <c r="C35" s="11" t="s">
        <v>51</v>
      </c>
      <c r="D35" s="29" t="s">
        <v>1</v>
      </c>
      <c r="E35" s="29"/>
    </row>
    <row r="36" spans="1:5" x14ac:dyDescent="0.3">
      <c r="A36" s="11" t="s">
        <v>8</v>
      </c>
      <c r="B36" s="11" t="s">
        <v>55</v>
      </c>
      <c r="C36" s="11" t="s">
        <v>11</v>
      </c>
      <c r="D36" s="30"/>
      <c r="E36" s="37"/>
    </row>
    <row r="37" spans="1:5" x14ac:dyDescent="0.3">
      <c r="A37" s="11" t="s">
        <v>8</v>
      </c>
      <c r="B37" s="11" t="s">
        <v>55</v>
      </c>
      <c r="C37" s="11" t="s">
        <v>52</v>
      </c>
      <c r="D37" s="30"/>
      <c r="E37" s="37"/>
    </row>
    <row r="38" spans="1:5" x14ac:dyDescent="0.3">
      <c r="A38" s="11" t="s">
        <v>8</v>
      </c>
      <c r="B38" s="11" t="s">
        <v>56</v>
      </c>
      <c r="C38" s="11" t="s">
        <v>11</v>
      </c>
      <c r="D38" s="29" t="s">
        <v>1</v>
      </c>
      <c r="E38" s="29"/>
    </row>
    <row r="39" spans="1:5" x14ac:dyDescent="0.3">
      <c r="A39" s="11" t="s">
        <v>8</v>
      </c>
      <c r="B39" s="11" t="s">
        <v>56</v>
      </c>
      <c r="C39" s="11" t="s">
        <v>53</v>
      </c>
      <c r="D39" s="29" t="s">
        <v>1</v>
      </c>
      <c r="E39" s="29"/>
    </row>
    <row r="40" spans="1:5" x14ac:dyDescent="0.3">
      <c r="A40" s="11" t="s">
        <v>8</v>
      </c>
      <c r="B40" s="11" t="s">
        <v>57</v>
      </c>
      <c r="C40" s="11" t="s">
        <v>11</v>
      </c>
      <c r="D40" s="29" t="s">
        <v>1</v>
      </c>
      <c r="E40" s="29"/>
    </row>
    <row r="41" spans="1:5" x14ac:dyDescent="0.3">
      <c r="A41" s="11" t="s">
        <v>8</v>
      </c>
      <c r="B41" s="11" t="s">
        <v>57</v>
      </c>
      <c r="C41" s="11" t="s">
        <v>54</v>
      </c>
      <c r="D41" s="29" t="s">
        <v>1</v>
      </c>
      <c r="E41" s="29"/>
    </row>
    <row r="42" spans="1:5" x14ac:dyDescent="0.3">
      <c r="A42" s="11" t="s">
        <v>9</v>
      </c>
      <c r="B42" s="11" t="s">
        <v>78</v>
      </c>
      <c r="C42" s="11" t="s">
        <v>11</v>
      </c>
      <c r="D42" s="29" t="s">
        <v>3</v>
      </c>
      <c r="E42" s="29"/>
    </row>
    <row r="43" spans="1:5" x14ac:dyDescent="0.3">
      <c r="A43" s="11" t="s">
        <v>9</v>
      </c>
      <c r="B43" s="11" t="s">
        <v>78</v>
      </c>
      <c r="C43" s="11" t="s">
        <v>58</v>
      </c>
      <c r="D43" s="29" t="s">
        <v>1</v>
      </c>
      <c r="E43" s="29"/>
    </row>
    <row r="44" spans="1:5" x14ac:dyDescent="0.3">
      <c r="A44" s="11" t="s">
        <v>9</v>
      </c>
      <c r="B44" s="11" t="s">
        <v>84</v>
      </c>
      <c r="C44" s="11" t="s">
        <v>11</v>
      </c>
      <c r="D44" s="29" t="s">
        <v>2</v>
      </c>
      <c r="E44" s="29"/>
    </row>
    <row r="45" spans="1:5" x14ac:dyDescent="0.3">
      <c r="A45" s="11" t="s">
        <v>9</v>
      </c>
      <c r="B45" s="11" t="s">
        <v>84</v>
      </c>
      <c r="C45" s="11" t="s">
        <v>59</v>
      </c>
      <c r="D45" s="29" t="s">
        <v>2</v>
      </c>
      <c r="E45" s="29"/>
    </row>
    <row r="46" spans="1:5" x14ac:dyDescent="0.3">
      <c r="A46" s="11" t="s">
        <v>9</v>
      </c>
      <c r="B46" s="11" t="s">
        <v>85</v>
      </c>
      <c r="C46" s="11" t="s">
        <v>11</v>
      </c>
      <c r="D46" s="29" t="s">
        <v>4</v>
      </c>
      <c r="E46" s="29"/>
    </row>
    <row r="47" spans="1:5" x14ac:dyDescent="0.3">
      <c r="A47" s="11" t="s">
        <v>9</v>
      </c>
      <c r="B47" s="11" t="s">
        <v>85</v>
      </c>
      <c r="C47" s="11" t="s">
        <v>60</v>
      </c>
      <c r="D47" s="29" t="s">
        <v>2</v>
      </c>
      <c r="E47" s="29"/>
    </row>
    <row r="48" spans="1:5" x14ac:dyDescent="0.3">
      <c r="A48" s="11" t="s">
        <v>9</v>
      </c>
      <c r="B48" s="11" t="s">
        <v>86</v>
      </c>
      <c r="C48" s="11" t="s">
        <v>11</v>
      </c>
      <c r="D48" s="29" t="s">
        <v>4</v>
      </c>
      <c r="E48" s="29"/>
    </row>
    <row r="49" spans="1:5" x14ac:dyDescent="0.3">
      <c r="A49" s="11" t="s">
        <v>9</v>
      </c>
      <c r="B49" s="11" t="s">
        <v>86</v>
      </c>
      <c r="C49" s="11" t="s">
        <v>61</v>
      </c>
      <c r="D49" s="29" t="s">
        <v>4</v>
      </c>
      <c r="E49" s="29"/>
    </row>
    <row r="50" spans="1:5" x14ac:dyDescent="0.3">
      <c r="A50" s="11" t="s">
        <v>9</v>
      </c>
      <c r="B50" s="11" t="s">
        <v>87</v>
      </c>
      <c r="C50" s="11" t="s">
        <v>11</v>
      </c>
      <c r="D50" s="29" t="s">
        <v>2</v>
      </c>
      <c r="E50" s="29"/>
    </row>
    <row r="51" spans="1:5" x14ac:dyDescent="0.3">
      <c r="A51" s="11" t="s">
        <v>9</v>
      </c>
      <c r="B51" s="11" t="s">
        <v>87</v>
      </c>
      <c r="C51" s="11" t="s">
        <v>62</v>
      </c>
      <c r="D51" s="29" t="s">
        <v>1</v>
      </c>
      <c r="E51" s="29"/>
    </row>
    <row r="52" spans="1:5" x14ac:dyDescent="0.3">
      <c r="A52" s="11" t="s">
        <v>9</v>
      </c>
      <c r="B52" s="11" t="s">
        <v>88</v>
      </c>
      <c r="C52" s="11" t="s">
        <v>11</v>
      </c>
      <c r="D52" s="29" t="s">
        <v>1</v>
      </c>
      <c r="E52" s="29"/>
    </row>
    <row r="53" spans="1:5" x14ac:dyDescent="0.3">
      <c r="A53" s="11" t="s">
        <v>9</v>
      </c>
      <c r="B53" s="11" t="s">
        <v>88</v>
      </c>
      <c r="C53" s="11" t="s">
        <v>63</v>
      </c>
      <c r="D53" s="29" t="s">
        <v>1</v>
      </c>
      <c r="E53" s="29"/>
    </row>
    <row r="54" spans="1:5" x14ac:dyDescent="0.3">
      <c r="A54" s="11" t="s">
        <v>9</v>
      </c>
      <c r="B54" s="11" t="s">
        <v>89</v>
      </c>
      <c r="C54" s="11" t="s">
        <v>11</v>
      </c>
      <c r="D54" s="29" t="s">
        <v>2</v>
      </c>
      <c r="E54" s="29"/>
    </row>
    <row r="55" spans="1:5" x14ac:dyDescent="0.3">
      <c r="A55" s="11" t="s">
        <v>9</v>
      </c>
      <c r="B55" s="11" t="s">
        <v>89</v>
      </c>
      <c r="C55" s="11" t="s">
        <v>64</v>
      </c>
      <c r="D55" s="29" t="s">
        <v>3</v>
      </c>
      <c r="E55" s="29"/>
    </row>
    <row r="56" spans="1:5" x14ac:dyDescent="0.3">
      <c r="A56" s="11" t="s">
        <v>9</v>
      </c>
      <c r="B56" s="11" t="s">
        <v>90</v>
      </c>
      <c r="C56" s="11" t="s">
        <v>11</v>
      </c>
      <c r="D56" s="29" t="s">
        <v>2</v>
      </c>
      <c r="E56" s="29"/>
    </row>
    <row r="57" spans="1:5" x14ac:dyDescent="0.3">
      <c r="A57" s="11" t="s">
        <v>9</v>
      </c>
      <c r="B57" s="11" t="s">
        <v>90</v>
      </c>
      <c r="C57" s="11" t="s">
        <v>65</v>
      </c>
      <c r="D57" s="29" t="s">
        <v>1</v>
      </c>
      <c r="E57" s="29"/>
    </row>
    <row r="58" spans="1:5" x14ac:dyDescent="0.3">
      <c r="A58" s="11" t="s">
        <v>9</v>
      </c>
      <c r="B58" s="11" t="s">
        <v>91</v>
      </c>
      <c r="C58" s="11" t="s">
        <v>11</v>
      </c>
      <c r="D58" s="29" t="s">
        <v>2</v>
      </c>
      <c r="E58" s="29"/>
    </row>
    <row r="59" spans="1:5" x14ac:dyDescent="0.3">
      <c r="A59" s="11" t="s">
        <v>9</v>
      </c>
      <c r="B59" s="11" t="s">
        <v>91</v>
      </c>
      <c r="C59" s="11" t="s">
        <v>66</v>
      </c>
      <c r="D59" s="29" t="s">
        <v>3</v>
      </c>
      <c r="E59" s="29"/>
    </row>
    <row r="60" spans="1:5" x14ac:dyDescent="0.3">
      <c r="A60" s="11" t="s">
        <v>9</v>
      </c>
      <c r="B60" s="11" t="s">
        <v>92</v>
      </c>
      <c r="C60" s="11" t="s">
        <v>11</v>
      </c>
      <c r="D60" s="29" t="s">
        <v>1</v>
      </c>
      <c r="E60" s="29"/>
    </row>
    <row r="61" spans="1:5" x14ac:dyDescent="0.3">
      <c r="A61" s="11" t="s">
        <v>9</v>
      </c>
      <c r="B61" s="11" t="s">
        <v>92</v>
      </c>
      <c r="C61" s="11" t="s">
        <v>67</v>
      </c>
      <c r="D61" s="29" t="s">
        <v>1</v>
      </c>
      <c r="E61" s="29"/>
    </row>
    <row r="62" spans="1:5" x14ac:dyDescent="0.3">
      <c r="A62" s="11" t="s">
        <v>10</v>
      </c>
      <c r="B62" s="11" t="s">
        <v>93</v>
      </c>
      <c r="C62" s="11" t="s">
        <v>11</v>
      </c>
      <c r="D62" s="29" t="s">
        <v>4</v>
      </c>
      <c r="E62" s="29"/>
    </row>
    <row r="63" spans="1:5" x14ac:dyDescent="0.3">
      <c r="A63" s="11" t="s">
        <v>10</v>
      </c>
      <c r="B63" s="11" t="s">
        <v>93</v>
      </c>
      <c r="C63" s="11" t="s">
        <v>68</v>
      </c>
      <c r="D63" s="29" t="s">
        <v>2</v>
      </c>
      <c r="E63" s="29"/>
    </row>
    <row r="64" spans="1:5" x14ac:dyDescent="0.3">
      <c r="A64" s="11" t="s">
        <v>10</v>
      </c>
      <c r="B64" s="11" t="s">
        <v>94</v>
      </c>
      <c r="C64" s="11" t="s">
        <v>11</v>
      </c>
      <c r="D64" s="29" t="s">
        <v>2</v>
      </c>
      <c r="E64" s="29"/>
    </row>
    <row r="65" spans="1:5" x14ac:dyDescent="0.3">
      <c r="A65" s="11" t="s">
        <v>10</v>
      </c>
      <c r="B65" s="11" t="s">
        <v>94</v>
      </c>
      <c r="C65" s="11" t="s">
        <v>69</v>
      </c>
      <c r="D65" s="29" t="s">
        <v>3</v>
      </c>
      <c r="E65" s="29"/>
    </row>
    <row r="66" spans="1:5" x14ac:dyDescent="0.3">
      <c r="A66" s="11" t="s">
        <v>10</v>
      </c>
      <c r="B66" s="11" t="s">
        <v>95</v>
      </c>
      <c r="C66" s="11" t="s">
        <v>11</v>
      </c>
      <c r="D66" s="29" t="s">
        <v>2</v>
      </c>
      <c r="E66" s="29"/>
    </row>
    <row r="67" spans="1:5" x14ac:dyDescent="0.3">
      <c r="A67" s="11" t="s">
        <v>10</v>
      </c>
      <c r="B67" s="11" t="s">
        <v>95</v>
      </c>
      <c r="C67" s="11" t="s">
        <v>70</v>
      </c>
      <c r="D67" s="29" t="s">
        <v>3</v>
      </c>
      <c r="E67" s="29"/>
    </row>
    <row r="68" spans="1:5" x14ac:dyDescent="0.3">
      <c r="A68" s="11" t="s">
        <v>10</v>
      </c>
      <c r="B68" s="11" t="s">
        <v>96</v>
      </c>
      <c r="C68" s="11" t="s">
        <v>11</v>
      </c>
      <c r="D68" s="29" t="s">
        <v>2</v>
      </c>
      <c r="E68" s="29"/>
    </row>
    <row r="69" spans="1:5" x14ac:dyDescent="0.3">
      <c r="A69" s="11" t="s">
        <v>10</v>
      </c>
      <c r="B69" s="11" t="s">
        <v>96</v>
      </c>
      <c r="C69" s="11" t="s">
        <v>71</v>
      </c>
      <c r="D69" s="29" t="s">
        <v>3</v>
      </c>
      <c r="E69" s="29"/>
    </row>
    <row r="70" spans="1:5" x14ac:dyDescent="0.3">
      <c r="A70" s="11" t="s">
        <v>10</v>
      </c>
      <c r="B70" s="11" t="s">
        <v>97</v>
      </c>
      <c r="C70" s="11" t="s">
        <v>11</v>
      </c>
      <c r="D70" s="29" t="s">
        <v>4</v>
      </c>
      <c r="E70" s="37"/>
    </row>
    <row r="71" spans="1:5" x14ac:dyDescent="0.3">
      <c r="A71" s="11" t="s">
        <v>10</v>
      </c>
      <c r="B71" s="11" t="s">
        <v>97</v>
      </c>
      <c r="C71" s="11" t="s">
        <v>72</v>
      </c>
      <c r="D71" s="29" t="s">
        <v>2</v>
      </c>
      <c r="E71" s="29"/>
    </row>
    <row r="72" spans="1:5" x14ac:dyDescent="0.3">
      <c r="A72" s="11" t="s">
        <v>10</v>
      </c>
      <c r="B72" s="11" t="s">
        <v>83</v>
      </c>
      <c r="C72" s="11" t="s">
        <v>11</v>
      </c>
      <c r="D72" s="29" t="s">
        <v>2</v>
      </c>
      <c r="E72" s="29"/>
    </row>
    <row r="73" spans="1:5" x14ac:dyDescent="0.3">
      <c r="A73" s="11" t="s">
        <v>10</v>
      </c>
      <c r="B73" s="11" t="s">
        <v>83</v>
      </c>
      <c r="C73" s="11" t="s">
        <v>73</v>
      </c>
      <c r="D73" s="29" t="s">
        <v>2</v>
      </c>
      <c r="E73" s="29"/>
    </row>
    <row r="74" spans="1:5" x14ac:dyDescent="0.3">
      <c r="A74" s="11" t="s">
        <v>10</v>
      </c>
      <c r="B74" s="11" t="s">
        <v>82</v>
      </c>
      <c r="C74" s="11" t="s">
        <v>11</v>
      </c>
      <c r="D74" s="29" t="s">
        <v>2</v>
      </c>
      <c r="E74" s="29"/>
    </row>
    <row r="75" spans="1:5" x14ac:dyDescent="0.3">
      <c r="A75" s="11" t="s">
        <v>10</v>
      </c>
      <c r="B75" s="11" t="s">
        <v>82</v>
      </c>
      <c r="C75" s="11" t="s">
        <v>75</v>
      </c>
      <c r="D75" s="29" t="s">
        <v>1</v>
      </c>
      <c r="E75" s="29"/>
    </row>
    <row r="76" spans="1:5" x14ac:dyDescent="0.3">
      <c r="A76" s="11" t="s">
        <v>10</v>
      </c>
      <c r="B76" s="11" t="s">
        <v>81</v>
      </c>
      <c r="C76" s="11" t="s">
        <v>11</v>
      </c>
      <c r="D76" s="29" t="s">
        <v>2</v>
      </c>
      <c r="E76" s="29"/>
    </row>
    <row r="77" spans="1:5" x14ac:dyDescent="0.3">
      <c r="A77" s="11" t="s">
        <v>10</v>
      </c>
      <c r="B77" s="11" t="s">
        <v>81</v>
      </c>
      <c r="C77" s="11" t="s">
        <v>76</v>
      </c>
      <c r="D77" s="29" t="s">
        <v>2</v>
      </c>
      <c r="E77" s="29"/>
    </row>
    <row r="78" spans="1:5" x14ac:dyDescent="0.3">
      <c r="A78" s="11" t="s">
        <v>10</v>
      </c>
      <c r="B78" s="11" t="s">
        <v>80</v>
      </c>
      <c r="C78" s="11" t="s">
        <v>11</v>
      </c>
      <c r="D78" s="29" t="s">
        <v>2</v>
      </c>
      <c r="E78" s="37"/>
    </row>
    <row r="79" spans="1:5" x14ac:dyDescent="0.3">
      <c r="A79" s="11" t="s">
        <v>10</v>
      </c>
      <c r="B79" s="11" t="s">
        <v>80</v>
      </c>
      <c r="C79" s="11" t="s">
        <v>77</v>
      </c>
      <c r="D79" s="29" t="s">
        <v>2</v>
      </c>
      <c r="E79" s="37"/>
    </row>
    <row r="80" spans="1:5" x14ac:dyDescent="0.3">
      <c r="A80" s="11" t="s">
        <v>10</v>
      </c>
      <c r="B80" s="11" t="s">
        <v>79</v>
      </c>
      <c r="C80" s="11" t="s">
        <v>11</v>
      </c>
      <c r="D80" s="29" t="s">
        <v>2</v>
      </c>
      <c r="E80" s="29"/>
    </row>
    <row r="81" spans="1:5" x14ac:dyDescent="0.3">
      <c r="A81" s="11" t="s">
        <v>10</v>
      </c>
      <c r="B81" s="11" t="s">
        <v>79</v>
      </c>
      <c r="C81" s="11" t="s">
        <v>74</v>
      </c>
      <c r="D81" s="29" t="s">
        <v>2</v>
      </c>
      <c r="E81" s="2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workbookViewId="0">
      <selection activeCell="D1" sqref="D1:D1048576"/>
    </sheetView>
  </sheetViews>
  <sheetFormatPr defaultRowHeight="14.4" x14ac:dyDescent="0.3"/>
  <cols>
    <col min="1" max="1" width="12.6640625" customWidth="1"/>
    <col min="2" max="2" width="11.6640625" customWidth="1"/>
    <col min="3" max="3" width="21.109375" customWidth="1"/>
    <col min="4" max="4" width="9.109375" style="28"/>
  </cols>
  <sheetData>
    <row r="1" spans="1:8" ht="15.6" x14ac:dyDescent="0.3">
      <c r="A1" s="11" t="s">
        <v>13</v>
      </c>
      <c r="B1" s="11" t="s">
        <v>12</v>
      </c>
      <c r="C1" s="11"/>
      <c r="D1" s="32" t="s">
        <v>102</v>
      </c>
    </row>
    <row r="2" spans="1:8" x14ac:dyDescent="0.3">
      <c r="A2" s="11" t="s">
        <v>7</v>
      </c>
      <c r="B2" s="11" t="s">
        <v>17</v>
      </c>
      <c r="C2" s="10" t="s">
        <v>11</v>
      </c>
      <c r="D2" s="29" t="s">
        <v>3</v>
      </c>
    </row>
    <row r="3" spans="1:8" x14ac:dyDescent="0.3">
      <c r="A3" s="11" t="s">
        <v>7</v>
      </c>
      <c r="B3" s="11" t="s">
        <v>17</v>
      </c>
      <c r="C3" s="10" t="s">
        <v>18</v>
      </c>
      <c r="D3" s="29" t="s">
        <v>6</v>
      </c>
    </row>
    <row r="4" spans="1:8" x14ac:dyDescent="0.3">
      <c r="A4" s="11" t="s">
        <v>7</v>
      </c>
      <c r="B4" s="11" t="s">
        <v>19</v>
      </c>
      <c r="C4" s="10" t="s">
        <v>11</v>
      </c>
      <c r="D4" s="29" t="s">
        <v>2</v>
      </c>
      <c r="G4" s="13"/>
      <c r="H4" s="13"/>
    </row>
    <row r="5" spans="1:8" x14ac:dyDescent="0.3">
      <c r="A5" s="11" t="s">
        <v>7</v>
      </c>
      <c r="B5" s="11" t="s">
        <v>19</v>
      </c>
      <c r="C5" s="11" t="s">
        <v>20</v>
      </c>
      <c r="D5" s="29" t="s">
        <v>3</v>
      </c>
      <c r="G5" s="13"/>
      <c r="H5" s="13"/>
    </row>
    <row r="6" spans="1:8" x14ac:dyDescent="0.3">
      <c r="A6" s="11" t="s">
        <v>7</v>
      </c>
      <c r="B6" s="11" t="s">
        <v>23</v>
      </c>
      <c r="C6" s="11" t="s">
        <v>11</v>
      </c>
      <c r="D6" s="29" t="s">
        <v>6</v>
      </c>
      <c r="G6" s="13"/>
      <c r="H6" s="13"/>
    </row>
    <row r="7" spans="1:8" x14ac:dyDescent="0.3">
      <c r="A7" s="11" t="s">
        <v>7</v>
      </c>
      <c r="B7" s="11" t="s">
        <v>23</v>
      </c>
      <c r="C7" s="11" t="s">
        <v>22</v>
      </c>
      <c r="D7" s="29" t="s">
        <v>6</v>
      </c>
      <c r="G7" s="13"/>
      <c r="H7" s="13"/>
    </row>
    <row r="8" spans="1:8" x14ac:dyDescent="0.3">
      <c r="A8" s="11" t="s">
        <v>7</v>
      </c>
      <c r="B8" s="11" t="s">
        <v>24</v>
      </c>
      <c r="C8" s="11" t="s">
        <v>11</v>
      </c>
      <c r="D8" s="29" t="s">
        <v>3</v>
      </c>
      <c r="G8" s="13"/>
      <c r="H8" s="13"/>
    </row>
    <row r="9" spans="1:8" x14ac:dyDescent="0.3">
      <c r="A9" s="11" t="s">
        <v>7</v>
      </c>
      <c r="B9" s="11" t="s">
        <v>24</v>
      </c>
      <c r="C9" s="11" t="s">
        <v>25</v>
      </c>
      <c r="D9" s="29" t="s">
        <v>1</v>
      </c>
    </row>
    <row r="10" spans="1:8" x14ac:dyDescent="0.3">
      <c r="A10" s="11" t="s">
        <v>7</v>
      </c>
      <c r="B10" s="11" t="s">
        <v>100</v>
      </c>
      <c r="C10" s="11" t="s">
        <v>11</v>
      </c>
      <c r="D10" s="29" t="s">
        <v>3</v>
      </c>
    </row>
    <row r="11" spans="1:8" x14ac:dyDescent="0.3">
      <c r="A11" s="11" t="s">
        <v>7</v>
      </c>
      <c r="B11" s="11" t="s">
        <v>100</v>
      </c>
      <c r="C11" s="11" t="s">
        <v>26</v>
      </c>
      <c r="D11" s="29" t="s">
        <v>6</v>
      </c>
    </row>
    <row r="12" spans="1:8" x14ac:dyDescent="0.3">
      <c r="A12" s="11" t="s">
        <v>7</v>
      </c>
      <c r="B12" s="11" t="s">
        <v>33</v>
      </c>
      <c r="C12" s="11" t="s">
        <v>11</v>
      </c>
      <c r="D12" s="29" t="s">
        <v>4</v>
      </c>
    </row>
    <row r="13" spans="1:8" x14ac:dyDescent="0.3">
      <c r="A13" s="11" t="s">
        <v>7</v>
      </c>
      <c r="B13" s="11" t="s">
        <v>33</v>
      </c>
      <c r="C13" s="11" t="s">
        <v>27</v>
      </c>
      <c r="D13" s="29" t="s">
        <v>2</v>
      </c>
    </row>
    <row r="14" spans="1:8" x14ac:dyDescent="0.3">
      <c r="A14" s="11" t="s">
        <v>7</v>
      </c>
      <c r="B14" s="11" t="s">
        <v>34</v>
      </c>
      <c r="C14" s="11" t="s">
        <v>11</v>
      </c>
      <c r="D14" s="29" t="s">
        <v>4</v>
      </c>
    </row>
    <row r="15" spans="1:8" x14ac:dyDescent="0.3">
      <c r="A15" s="11" t="s">
        <v>7</v>
      </c>
      <c r="B15" s="11" t="s">
        <v>34</v>
      </c>
      <c r="C15" s="11" t="s">
        <v>28</v>
      </c>
      <c r="D15" s="29" t="s">
        <v>4</v>
      </c>
    </row>
    <row r="16" spans="1:8" x14ac:dyDescent="0.3">
      <c r="A16" s="11" t="s">
        <v>7</v>
      </c>
      <c r="B16" s="11" t="s">
        <v>35</v>
      </c>
      <c r="C16" s="11" t="s">
        <v>11</v>
      </c>
      <c r="D16" s="29" t="s">
        <v>3</v>
      </c>
    </row>
    <row r="17" spans="1:4" x14ac:dyDescent="0.3">
      <c r="A17" s="11" t="s">
        <v>7</v>
      </c>
      <c r="B17" s="11" t="s">
        <v>35</v>
      </c>
      <c r="C17" s="11" t="s">
        <v>29</v>
      </c>
      <c r="D17" s="29" t="s">
        <v>3</v>
      </c>
    </row>
    <row r="18" spans="1:4" x14ac:dyDescent="0.3">
      <c r="A18" s="11" t="s">
        <v>7</v>
      </c>
      <c r="B18" s="11" t="s">
        <v>36</v>
      </c>
      <c r="C18" s="11" t="s">
        <v>11</v>
      </c>
      <c r="D18" s="29" t="s">
        <v>3</v>
      </c>
    </row>
    <row r="19" spans="1:4" x14ac:dyDescent="0.3">
      <c r="A19" s="11" t="s">
        <v>7</v>
      </c>
      <c r="B19" s="11" t="s">
        <v>36</v>
      </c>
      <c r="C19" s="11" t="s">
        <v>30</v>
      </c>
      <c r="D19" s="29" t="s">
        <v>3</v>
      </c>
    </row>
    <row r="20" spans="1:4" x14ac:dyDescent="0.3">
      <c r="A20" s="11" t="s">
        <v>7</v>
      </c>
      <c r="B20" s="11" t="s">
        <v>37</v>
      </c>
      <c r="C20" s="11" t="s">
        <v>11</v>
      </c>
      <c r="D20" s="29" t="s">
        <v>4</v>
      </c>
    </row>
    <row r="21" spans="1:4" x14ac:dyDescent="0.3">
      <c r="A21" s="11" t="s">
        <v>7</v>
      </c>
      <c r="B21" s="11" t="s">
        <v>37</v>
      </c>
      <c r="C21" s="11" t="s">
        <v>31</v>
      </c>
      <c r="D21" s="29" t="s">
        <v>2</v>
      </c>
    </row>
    <row r="22" spans="1:4" x14ac:dyDescent="0.3">
      <c r="A22" s="11" t="s">
        <v>8</v>
      </c>
      <c r="B22" s="11" t="s">
        <v>38</v>
      </c>
      <c r="C22" s="11" t="s">
        <v>11</v>
      </c>
      <c r="D22" s="29" t="s">
        <v>2</v>
      </c>
    </row>
    <row r="23" spans="1:4" x14ac:dyDescent="0.3">
      <c r="A23" s="11" t="s">
        <v>8</v>
      </c>
      <c r="B23" s="11" t="s">
        <v>38</v>
      </c>
      <c r="C23" s="11" t="s">
        <v>45</v>
      </c>
      <c r="D23" s="29" t="s">
        <v>3</v>
      </c>
    </row>
    <row r="24" spans="1:4" x14ac:dyDescent="0.3">
      <c r="A24" s="11" t="s">
        <v>8</v>
      </c>
      <c r="B24" s="11" t="s">
        <v>39</v>
      </c>
      <c r="C24" s="11" t="s">
        <v>11</v>
      </c>
      <c r="D24" s="29" t="s">
        <v>4</v>
      </c>
    </row>
    <row r="25" spans="1:4" x14ac:dyDescent="0.3">
      <c r="A25" s="11" t="s">
        <v>8</v>
      </c>
      <c r="B25" s="11" t="s">
        <v>39</v>
      </c>
      <c r="C25" s="11" t="s">
        <v>46</v>
      </c>
      <c r="D25" s="29" t="s">
        <v>2</v>
      </c>
    </row>
    <row r="26" spans="1:4" x14ac:dyDescent="0.3">
      <c r="A26" s="11" t="s">
        <v>8</v>
      </c>
      <c r="B26" s="11" t="s">
        <v>40</v>
      </c>
      <c r="C26" s="11" t="s">
        <v>11</v>
      </c>
      <c r="D26" s="29" t="s">
        <v>2</v>
      </c>
    </row>
    <row r="27" spans="1:4" x14ac:dyDescent="0.3">
      <c r="A27" s="11" t="s">
        <v>8</v>
      </c>
      <c r="B27" s="11" t="s">
        <v>40</v>
      </c>
      <c r="C27" s="11" t="s">
        <v>47</v>
      </c>
      <c r="D27" s="29" t="s">
        <v>6</v>
      </c>
    </row>
    <row r="28" spans="1:4" x14ac:dyDescent="0.3">
      <c r="A28" s="11" t="s">
        <v>8</v>
      </c>
      <c r="B28" s="11" t="s">
        <v>41</v>
      </c>
      <c r="C28" s="11" t="s">
        <v>11</v>
      </c>
      <c r="D28" s="29" t="s">
        <v>3</v>
      </c>
    </row>
    <row r="29" spans="1:4" x14ac:dyDescent="0.3">
      <c r="A29" s="11" t="s">
        <v>8</v>
      </c>
      <c r="B29" s="11" t="s">
        <v>41</v>
      </c>
      <c r="C29" s="11" t="s">
        <v>48</v>
      </c>
      <c r="D29" s="29" t="s">
        <v>6</v>
      </c>
    </row>
    <row r="30" spans="1:4" x14ac:dyDescent="0.3">
      <c r="A30" s="11" t="s">
        <v>8</v>
      </c>
      <c r="B30" s="11" t="s">
        <v>42</v>
      </c>
      <c r="C30" s="11" t="s">
        <v>11</v>
      </c>
      <c r="D30" s="29" t="s">
        <v>2</v>
      </c>
    </row>
    <row r="31" spans="1:4" x14ac:dyDescent="0.3">
      <c r="A31" s="11" t="s">
        <v>8</v>
      </c>
      <c r="B31" s="11" t="s">
        <v>42</v>
      </c>
      <c r="C31" s="11" t="s">
        <v>49</v>
      </c>
      <c r="D31" s="29" t="s">
        <v>2</v>
      </c>
    </row>
    <row r="32" spans="1:4" x14ac:dyDescent="0.3">
      <c r="A32" s="11" t="s">
        <v>8</v>
      </c>
      <c r="B32" s="11" t="s">
        <v>43</v>
      </c>
      <c r="C32" s="11" t="s">
        <v>11</v>
      </c>
      <c r="D32" s="29" t="s">
        <v>6</v>
      </c>
    </row>
    <row r="33" spans="1:4" x14ac:dyDescent="0.3">
      <c r="A33" s="11" t="s">
        <v>8</v>
      </c>
      <c r="B33" s="11" t="s">
        <v>43</v>
      </c>
      <c r="C33" s="11" t="s">
        <v>50</v>
      </c>
      <c r="D33" s="29" t="s">
        <v>6</v>
      </c>
    </row>
    <row r="34" spans="1:4" x14ac:dyDescent="0.3">
      <c r="A34" s="11" t="s">
        <v>8</v>
      </c>
      <c r="B34" s="11" t="s">
        <v>44</v>
      </c>
      <c r="C34" s="11" t="s">
        <v>11</v>
      </c>
      <c r="D34" s="29" t="s">
        <v>2</v>
      </c>
    </row>
    <row r="35" spans="1:4" x14ac:dyDescent="0.3">
      <c r="A35" s="11" t="s">
        <v>8</v>
      </c>
      <c r="B35" s="11" t="s">
        <v>44</v>
      </c>
      <c r="C35" s="11" t="s">
        <v>51</v>
      </c>
      <c r="D35" s="29" t="s">
        <v>6</v>
      </c>
    </row>
    <row r="36" spans="1:4" x14ac:dyDescent="0.3">
      <c r="A36" s="11" t="s">
        <v>8</v>
      </c>
      <c r="B36" s="11" t="s">
        <v>55</v>
      </c>
      <c r="C36" s="11" t="s">
        <v>11</v>
      </c>
      <c r="D36" s="37"/>
    </row>
    <row r="37" spans="1:4" x14ac:dyDescent="0.3">
      <c r="A37" s="11" t="s">
        <v>8</v>
      </c>
      <c r="B37" s="11" t="s">
        <v>55</v>
      </c>
      <c r="C37" s="11" t="s">
        <v>52</v>
      </c>
      <c r="D37" s="37"/>
    </row>
    <row r="38" spans="1:4" x14ac:dyDescent="0.3">
      <c r="A38" s="11" t="s">
        <v>8</v>
      </c>
      <c r="B38" s="11" t="s">
        <v>56</v>
      </c>
      <c r="C38" s="11" t="s">
        <v>11</v>
      </c>
      <c r="D38" s="29" t="s">
        <v>1</v>
      </c>
    </row>
    <row r="39" spans="1:4" x14ac:dyDescent="0.3">
      <c r="A39" s="11" t="s">
        <v>8</v>
      </c>
      <c r="B39" s="11" t="s">
        <v>56</v>
      </c>
      <c r="C39" s="11" t="s">
        <v>53</v>
      </c>
      <c r="D39" s="29" t="s">
        <v>6</v>
      </c>
    </row>
    <row r="40" spans="1:4" x14ac:dyDescent="0.3">
      <c r="A40" s="11" t="s">
        <v>8</v>
      </c>
      <c r="B40" s="11" t="s">
        <v>57</v>
      </c>
      <c r="C40" s="11" t="s">
        <v>11</v>
      </c>
      <c r="D40" s="29" t="s">
        <v>6</v>
      </c>
    </row>
    <row r="41" spans="1:4" x14ac:dyDescent="0.3">
      <c r="A41" s="11" t="s">
        <v>8</v>
      </c>
      <c r="B41" s="11" t="s">
        <v>57</v>
      </c>
      <c r="C41" s="11" t="s">
        <v>54</v>
      </c>
      <c r="D41" s="29" t="s">
        <v>6</v>
      </c>
    </row>
    <row r="42" spans="1:4" x14ac:dyDescent="0.3">
      <c r="A42" s="11" t="s">
        <v>9</v>
      </c>
      <c r="B42" s="11" t="s">
        <v>78</v>
      </c>
      <c r="C42" s="11" t="s">
        <v>11</v>
      </c>
      <c r="D42" s="29" t="s">
        <v>2</v>
      </c>
    </row>
    <row r="43" spans="1:4" x14ac:dyDescent="0.3">
      <c r="A43" s="11" t="s">
        <v>9</v>
      </c>
      <c r="B43" s="11" t="s">
        <v>78</v>
      </c>
      <c r="C43" s="11" t="s">
        <v>58</v>
      </c>
      <c r="D43" s="29" t="s">
        <v>1</v>
      </c>
    </row>
    <row r="44" spans="1:4" x14ac:dyDescent="0.3">
      <c r="A44" s="11" t="s">
        <v>9</v>
      </c>
      <c r="B44" s="11" t="s">
        <v>84</v>
      </c>
      <c r="C44" s="11" t="s">
        <v>11</v>
      </c>
      <c r="D44" s="29" t="s">
        <v>2</v>
      </c>
    </row>
    <row r="45" spans="1:4" x14ac:dyDescent="0.3">
      <c r="A45" s="11" t="s">
        <v>9</v>
      </c>
      <c r="B45" s="11" t="s">
        <v>84</v>
      </c>
      <c r="C45" s="11" t="s">
        <v>59</v>
      </c>
      <c r="D45" s="29" t="s">
        <v>3</v>
      </c>
    </row>
    <row r="46" spans="1:4" x14ac:dyDescent="0.3">
      <c r="A46" s="11" t="s">
        <v>9</v>
      </c>
      <c r="B46" s="11" t="s">
        <v>85</v>
      </c>
      <c r="C46" s="11" t="s">
        <v>11</v>
      </c>
      <c r="D46" s="29" t="s">
        <v>2</v>
      </c>
    </row>
    <row r="47" spans="1:4" x14ac:dyDescent="0.3">
      <c r="A47" s="11" t="s">
        <v>9</v>
      </c>
      <c r="B47" s="11" t="s">
        <v>85</v>
      </c>
      <c r="C47" s="11" t="s">
        <v>60</v>
      </c>
      <c r="D47" s="29" t="s">
        <v>3</v>
      </c>
    </row>
    <row r="48" spans="1:4" x14ac:dyDescent="0.3">
      <c r="A48" s="11" t="s">
        <v>9</v>
      </c>
      <c r="B48" s="11" t="s">
        <v>86</v>
      </c>
      <c r="C48" s="11" t="s">
        <v>11</v>
      </c>
      <c r="D48" s="29" t="s">
        <v>4</v>
      </c>
    </row>
    <row r="49" spans="1:11" x14ac:dyDescent="0.3">
      <c r="A49" s="11" t="s">
        <v>9</v>
      </c>
      <c r="B49" s="11" t="s">
        <v>86</v>
      </c>
      <c r="C49" s="11" t="s">
        <v>61</v>
      </c>
      <c r="D49" s="29" t="s">
        <v>4</v>
      </c>
    </row>
    <row r="50" spans="1:11" x14ac:dyDescent="0.3">
      <c r="A50" s="11" t="s">
        <v>9</v>
      </c>
      <c r="B50" s="11" t="s">
        <v>87</v>
      </c>
      <c r="C50" s="11" t="s">
        <v>11</v>
      </c>
      <c r="D50" s="29" t="s">
        <v>2</v>
      </c>
      <c r="J50" s="13"/>
      <c r="K50" s="13"/>
    </row>
    <row r="51" spans="1:11" x14ac:dyDescent="0.3">
      <c r="A51" s="11" t="s">
        <v>9</v>
      </c>
      <c r="B51" s="11" t="s">
        <v>87</v>
      </c>
      <c r="C51" s="11" t="s">
        <v>62</v>
      </c>
      <c r="D51" s="29" t="s">
        <v>3</v>
      </c>
      <c r="J51" s="13"/>
      <c r="K51" s="13"/>
    </row>
    <row r="52" spans="1:11" x14ac:dyDescent="0.3">
      <c r="A52" s="11" t="s">
        <v>9</v>
      </c>
      <c r="B52" s="11" t="s">
        <v>88</v>
      </c>
      <c r="C52" s="11" t="s">
        <v>11</v>
      </c>
      <c r="D52" s="29" t="s">
        <v>6</v>
      </c>
      <c r="J52" s="13"/>
      <c r="K52" s="13"/>
    </row>
    <row r="53" spans="1:11" x14ac:dyDescent="0.3">
      <c r="A53" s="11" t="s">
        <v>9</v>
      </c>
      <c r="B53" s="11" t="s">
        <v>88</v>
      </c>
      <c r="C53" s="11" t="s">
        <v>63</v>
      </c>
      <c r="D53" s="29" t="s">
        <v>6</v>
      </c>
      <c r="J53" s="13"/>
      <c r="K53" s="13"/>
    </row>
    <row r="54" spans="1:11" x14ac:dyDescent="0.3">
      <c r="A54" s="11" t="s">
        <v>9</v>
      </c>
      <c r="B54" s="11" t="s">
        <v>89</v>
      </c>
      <c r="C54" s="11" t="s">
        <v>11</v>
      </c>
      <c r="D54" s="29" t="s">
        <v>2</v>
      </c>
      <c r="J54" s="13"/>
      <c r="K54" s="13"/>
    </row>
    <row r="55" spans="1:11" x14ac:dyDescent="0.3">
      <c r="A55" s="11" t="s">
        <v>9</v>
      </c>
      <c r="B55" s="11" t="s">
        <v>89</v>
      </c>
      <c r="C55" s="11" t="s">
        <v>64</v>
      </c>
      <c r="D55" s="29" t="s">
        <v>2</v>
      </c>
      <c r="J55" s="6"/>
      <c r="K55" s="6"/>
    </row>
    <row r="56" spans="1:11" x14ac:dyDescent="0.3">
      <c r="A56" s="11" t="s">
        <v>9</v>
      </c>
      <c r="B56" s="11" t="s">
        <v>90</v>
      </c>
      <c r="C56" s="11" t="s">
        <v>11</v>
      </c>
      <c r="D56" s="29" t="s">
        <v>6</v>
      </c>
      <c r="J56" s="6"/>
      <c r="K56" s="6"/>
    </row>
    <row r="57" spans="1:11" x14ac:dyDescent="0.3">
      <c r="A57" s="11" t="s">
        <v>9</v>
      </c>
      <c r="B57" s="11" t="s">
        <v>90</v>
      </c>
      <c r="C57" s="11" t="s">
        <v>65</v>
      </c>
      <c r="D57" s="29" t="s">
        <v>6</v>
      </c>
      <c r="J57" s="13"/>
      <c r="K57" s="13"/>
    </row>
    <row r="58" spans="1:11" x14ac:dyDescent="0.3">
      <c r="A58" s="11" t="s">
        <v>9</v>
      </c>
      <c r="B58" s="11" t="s">
        <v>91</v>
      </c>
      <c r="C58" s="11" t="s">
        <v>11</v>
      </c>
      <c r="D58" s="29" t="s">
        <v>2</v>
      </c>
      <c r="J58" s="13"/>
      <c r="K58" s="13"/>
    </row>
    <row r="59" spans="1:11" x14ac:dyDescent="0.3">
      <c r="A59" s="11" t="s">
        <v>9</v>
      </c>
      <c r="B59" s="11" t="s">
        <v>91</v>
      </c>
      <c r="C59" s="11" t="s">
        <v>66</v>
      </c>
      <c r="D59" s="29" t="s">
        <v>1</v>
      </c>
      <c r="J59" s="13"/>
      <c r="K59" s="13"/>
    </row>
    <row r="60" spans="1:11" x14ac:dyDescent="0.3">
      <c r="A60" s="11" t="s">
        <v>9</v>
      </c>
      <c r="B60" s="11" t="s">
        <v>92</v>
      </c>
      <c r="C60" s="11" t="s">
        <v>11</v>
      </c>
      <c r="D60" s="29" t="s">
        <v>6</v>
      </c>
      <c r="J60" s="13"/>
      <c r="K60" s="13"/>
    </row>
    <row r="61" spans="1:11" x14ac:dyDescent="0.3">
      <c r="A61" s="11" t="s">
        <v>9</v>
      </c>
      <c r="B61" s="11" t="s">
        <v>92</v>
      </c>
      <c r="C61" s="11" t="s">
        <v>67</v>
      </c>
      <c r="D61" s="29" t="s">
        <v>6</v>
      </c>
      <c r="J61" s="13"/>
      <c r="K61" s="13"/>
    </row>
    <row r="62" spans="1:11" x14ac:dyDescent="0.3">
      <c r="A62" s="11" t="s">
        <v>10</v>
      </c>
      <c r="B62" s="11" t="s">
        <v>93</v>
      </c>
      <c r="C62" s="11" t="s">
        <v>11</v>
      </c>
      <c r="D62" s="29" t="s">
        <v>2</v>
      </c>
    </row>
    <row r="63" spans="1:11" x14ac:dyDescent="0.3">
      <c r="A63" s="11" t="s">
        <v>10</v>
      </c>
      <c r="B63" s="11" t="s">
        <v>93</v>
      </c>
      <c r="C63" s="11" t="s">
        <v>68</v>
      </c>
      <c r="D63" s="29" t="s">
        <v>2</v>
      </c>
    </row>
    <row r="64" spans="1:11" x14ac:dyDescent="0.3">
      <c r="A64" s="11" t="s">
        <v>10</v>
      </c>
      <c r="B64" s="11" t="s">
        <v>94</v>
      </c>
      <c r="C64" s="11" t="s">
        <v>11</v>
      </c>
      <c r="D64" s="29" t="s">
        <v>2</v>
      </c>
    </row>
    <row r="65" spans="1:4" x14ac:dyDescent="0.3">
      <c r="A65" s="11" t="s">
        <v>10</v>
      </c>
      <c r="B65" s="11" t="s">
        <v>94</v>
      </c>
      <c r="C65" s="11" t="s">
        <v>69</v>
      </c>
      <c r="D65" s="29" t="s">
        <v>3</v>
      </c>
    </row>
    <row r="66" spans="1:4" x14ac:dyDescent="0.3">
      <c r="A66" s="11" t="s">
        <v>10</v>
      </c>
      <c r="B66" s="11" t="s">
        <v>95</v>
      </c>
      <c r="C66" s="11" t="s">
        <v>11</v>
      </c>
      <c r="D66" s="29" t="s">
        <v>2</v>
      </c>
    </row>
    <row r="67" spans="1:4" x14ac:dyDescent="0.3">
      <c r="A67" s="11" t="s">
        <v>10</v>
      </c>
      <c r="B67" s="11" t="s">
        <v>95</v>
      </c>
      <c r="C67" s="11" t="s">
        <v>70</v>
      </c>
      <c r="D67" s="29" t="s">
        <v>2</v>
      </c>
    </row>
    <row r="68" spans="1:4" x14ac:dyDescent="0.3">
      <c r="A68" s="11" t="s">
        <v>10</v>
      </c>
      <c r="B68" s="11" t="s">
        <v>96</v>
      </c>
      <c r="C68" s="11" t="s">
        <v>11</v>
      </c>
      <c r="D68" s="29" t="s">
        <v>2</v>
      </c>
    </row>
    <row r="69" spans="1:4" x14ac:dyDescent="0.3">
      <c r="A69" s="11" t="s">
        <v>10</v>
      </c>
      <c r="B69" s="11" t="s">
        <v>96</v>
      </c>
      <c r="C69" s="11" t="s">
        <v>71</v>
      </c>
      <c r="D69" s="29" t="s">
        <v>1</v>
      </c>
    </row>
    <row r="70" spans="1:4" x14ac:dyDescent="0.3">
      <c r="A70" s="11" t="s">
        <v>10</v>
      </c>
      <c r="B70" s="11" t="s">
        <v>97</v>
      </c>
      <c r="C70" s="11" t="s">
        <v>11</v>
      </c>
      <c r="D70" s="37" t="s">
        <v>2</v>
      </c>
    </row>
    <row r="71" spans="1:4" x14ac:dyDescent="0.3">
      <c r="A71" s="11" t="s">
        <v>10</v>
      </c>
      <c r="B71" s="11" t="s">
        <v>97</v>
      </c>
      <c r="C71" s="11" t="s">
        <v>72</v>
      </c>
      <c r="D71" s="29" t="s">
        <v>3</v>
      </c>
    </row>
    <row r="72" spans="1:4" x14ac:dyDescent="0.3">
      <c r="A72" s="11" t="s">
        <v>10</v>
      </c>
      <c r="B72" s="11" t="s">
        <v>83</v>
      </c>
      <c r="C72" s="11" t="s">
        <v>11</v>
      </c>
      <c r="D72" s="29" t="s">
        <v>2</v>
      </c>
    </row>
    <row r="73" spans="1:4" x14ac:dyDescent="0.3">
      <c r="A73" s="11" t="s">
        <v>10</v>
      </c>
      <c r="B73" s="11" t="s">
        <v>83</v>
      </c>
      <c r="C73" s="11" t="s">
        <v>73</v>
      </c>
      <c r="D73" s="29" t="s">
        <v>2</v>
      </c>
    </row>
    <row r="74" spans="1:4" x14ac:dyDescent="0.3">
      <c r="A74" s="11" t="s">
        <v>10</v>
      </c>
      <c r="B74" s="11" t="s">
        <v>82</v>
      </c>
      <c r="C74" s="11" t="s">
        <v>11</v>
      </c>
      <c r="D74" s="29" t="s">
        <v>2</v>
      </c>
    </row>
    <row r="75" spans="1:4" x14ac:dyDescent="0.3">
      <c r="A75" s="11" t="s">
        <v>10</v>
      </c>
      <c r="B75" s="11" t="s">
        <v>82</v>
      </c>
      <c r="C75" s="11" t="s">
        <v>75</v>
      </c>
      <c r="D75" s="29" t="s">
        <v>6</v>
      </c>
    </row>
    <row r="76" spans="1:4" x14ac:dyDescent="0.3">
      <c r="A76" s="11" t="s">
        <v>10</v>
      </c>
      <c r="B76" s="11" t="s">
        <v>81</v>
      </c>
      <c r="C76" s="11" t="s">
        <v>11</v>
      </c>
      <c r="D76" s="29" t="s">
        <v>2</v>
      </c>
    </row>
    <row r="77" spans="1:4" x14ac:dyDescent="0.3">
      <c r="A77" s="11" t="s">
        <v>10</v>
      </c>
      <c r="B77" s="11" t="s">
        <v>81</v>
      </c>
      <c r="C77" s="11" t="s">
        <v>76</v>
      </c>
      <c r="D77" s="29" t="s">
        <v>3</v>
      </c>
    </row>
    <row r="78" spans="1:4" x14ac:dyDescent="0.3">
      <c r="A78" s="11" t="s">
        <v>10</v>
      </c>
      <c r="B78" s="11" t="s">
        <v>80</v>
      </c>
      <c r="C78" s="11" t="s">
        <v>11</v>
      </c>
      <c r="D78" s="37" t="s">
        <v>2</v>
      </c>
    </row>
    <row r="79" spans="1:4" x14ac:dyDescent="0.3">
      <c r="A79" s="11" t="s">
        <v>10</v>
      </c>
      <c r="B79" s="11" t="s">
        <v>80</v>
      </c>
      <c r="C79" s="11" t="s">
        <v>77</v>
      </c>
      <c r="D79" s="37" t="s">
        <v>2</v>
      </c>
    </row>
    <row r="80" spans="1:4" x14ac:dyDescent="0.3">
      <c r="A80" s="11" t="s">
        <v>10</v>
      </c>
      <c r="B80" s="11" t="s">
        <v>79</v>
      </c>
      <c r="C80" s="11" t="s">
        <v>11</v>
      </c>
      <c r="D80" s="29" t="s">
        <v>2</v>
      </c>
    </row>
    <row r="81" spans="1:4" x14ac:dyDescent="0.3">
      <c r="A81" s="11" t="s">
        <v>10</v>
      </c>
      <c r="B81" s="11" t="s">
        <v>79</v>
      </c>
      <c r="C81" s="11" t="s">
        <v>74</v>
      </c>
      <c r="D81" s="29" t="s">
        <v>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>
      <selection activeCell="F1" sqref="F1:L1048576"/>
    </sheetView>
  </sheetViews>
  <sheetFormatPr defaultRowHeight="14.4" x14ac:dyDescent="0.3"/>
  <cols>
    <col min="1" max="1" width="12.44140625" customWidth="1"/>
    <col min="2" max="2" width="11.109375" customWidth="1"/>
    <col min="3" max="3" width="23.88671875" customWidth="1"/>
    <col min="4" max="4" width="10.33203125" style="28" customWidth="1"/>
    <col min="5" max="5" width="9.109375" style="28"/>
    <col min="6" max="6" width="12" style="20" customWidth="1"/>
    <col min="7" max="7" width="9.109375" style="1"/>
  </cols>
  <sheetData>
    <row r="1" spans="1:9" ht="15.6" x14ac:dyDescent="0.3">
      <c r="A1" s="3" t="s">
        <v>13</v>
      </c>
      <c r="B1" s="3" t="s">
        <v>12</v>
      </c>
      <c r="C1" s="3"/>
      <c r="D1" s="33" t="s">
        <v>98</v>
      </c>
      <c r="E1" s="32" t="s">
        <v>0</v>
      </c>
      <c r="F1" s="24"/>
      <c r="G1" s="22"/>
    </row>
    <row r="2" spans="1:9" x14ac:dyDescent="0.3">
      <c r="A2" s="3" t="s">
        <v>7</v>
      </c>
      <c r="B2" s="3" t="s">
        <v>17</v>
      </c>
      <c r="C2" s="3" t="s">
        <v>11</v>
      </c>
      <c r="D2" s="37">
        <v>1</v>
      </c>
      <c r="E2" s="37">
        <v>1</v>
      </c>
      <c r="F2" s="5"/>
    </row>
    <row r="3" spans="1:9" x14ac:dyDescent="0.3">
      <c r="A3" s="3" t="s">
        <v>7</v>
      </c>
      <c r="B3" s="3" t="s">
        <v>17</v>
      </c>
      <c r="C3" s="3" t="s">
        <v>18</v>
      </c>
      <c r="D3" s="37">
        <v>2</v>
      </c>
      <c r="E3" s="37">
        <v>2</v>
      </c>
      <c r="F3" s="21"/>
    </row>
    <row r="4" spans="1:9" x14ac:dyDescent="0.3">
      <c r="A4" s="3" t="s">
        <v>7</v>
      </c>
      <c r="B4" s="3" t="s">
        <v>19</v>
      </c>
      <c r="C4" s="3" t="s">
        <v>11</v>
      </c>
      <c r="D4" s="37">
        <v>1</v>
      </c>
      <c r="E4" s="37">
        <v>1</v>
      </c>
      <c r="F4" s="21"/>
    </row>
    <row r="5" spans="1:9" x14ac:dyDescent="0.3">
      <c r="A5" s="3" t="s">
        <v>7</v>
      </c>
      <c r="B5" s="3" t="s">
        <v>19</v>
      </c>
      <c r="C5" s="3" t="s">
        <v>20</v>
      </c>
      <c r="D5" s="37">
        <v>2</v>
      </c>
      <c r="E5" s="37">
        <v>1</v>
      </c>
      <c r="F5" s="21"/>
    </row>
    <row r="6" spans="1:9" x14ac:dyDescent="0.3">
      <c r="A6" s="3" t="s">
        <v>7</v>
      </c>
      <c r="B6" s="3" t="s">
        <v>23</v>
      </c>
      <c r="C6" s="3" t="s">
        <v>11</v>
      </c>
      <c r="D6" s="37">
        <v>1</v>
      </c>
      <c r="E6" s="37">
        <v>1</v>
      </c>
      <c r="F6" s="21"/>
    </row>
    <row r="7" spans="1:9" x14ac:dyDescent="0.3">
      <c r="A7" s="3" t="s">
        <v>7</v>
      </c>
      <c r="B7" s="3" t="s">
        <v>23</v>
      </c>
      <c r="C7" s="3" t="s">
        <v>22</v>
      </c>
      <c r="D7" s="37">
        <v>1</v>
      </c>
      <c r="E7" s="37">
        <v>1</v>
      </c>
      <c r="F7" s="21"/>
      <c r="H7" s="11"/>
      <c r="I7" s="11"/>
    </row>
    <row r="8" spans="1:9" x14ac:dyDescent="0.3">
      <c r="A8" s="3" t="s">
        <v>7</v>
      </c>
      <c r="B8" s="3" t="s">
        <v>24</v>
      </c>
      <c r="C8" s="3" t="s">
        <v>11</v>
      </c>
      <c r="D8" s="37">
        <v>1</v>
      </c>
      <c r="E8" s="37">
        <v>1</v>
      </c>
      <c r="F8" s="21"/>
      <c r="H8" s="11"/>
      <c r="I8" s="11"/>
    </row>
    <row r="9" spans="1:9" x14ac:dyDescent="0.3">
      <c r="A9" s="3" t="s">
        <v>7</v>
      </c>
      <c r="B9" s="3" t="s">
        <v>24</v>
      </c>
      <c r="C9" s="3" t="s">
        <v>25</v>
      </c>
      <c r="D9" s="37">
        <v>2</v>
      </c>
      <c r="E9" s="37">
        <v>1</v>
      </c>
      <c r="F9" s="21"/>
      <c r="H9" s="11"/>
      <c r="I9" s="11"/>
    </row>
    <row r="10" spans="1:9" x14ac:dyDescent="0.3">
      <c r="A10" s="3" t="s">
        <v>7</v>
      </c>
      <c r="B10" s="3" t="s">
        <v>32</v>
      </c>
      <c r="C10" s="3" t="s">
        <v>11</v>
      </c>
      <c r="D10" s="37">
        <v>1</v>
      </c>
      <c r="E10" s="37">
        <v>1</v>
      </c>
      <c r="F10" s="21"/>
      <c r="H10" s="11"/>
      <c r="I10" s="11"/>
    </row>
    <row r="11" spans="1:9" x14ac:dyDescent="0.3">
      <c r="A11" s="3" t="s">
        <v>7</v>
      </c>
      <c r="B11" s="3" t="s">
        <v>32</v>
      </c>
      <c r="C11" s="3" t="s">
        <v>26</v>
      </c>
      <c r="D11" s="37">
        <v>2</v>
      </c>
      <c r="E11" s="37">
        <v>2</v>
      </c>
      <c r="F11" s="5"/>
      <c r="H11" s="11"/>
      <c r="I11" s="11"/>
    </row>
    <row r="12" spans="1:9" x14ac:dyDescent="0.3">
      <c r="A12" s="3" t="s">
        <v>7</v>
      </c>
      <c r="B12" s="3" t="s">
        <v>33</v>
      </c>
      <c r="C12" s="3" t="s">
        <v>11</v>
      </c>
      <c r="D12" s="37">
        <v>1</v>
      </c>
      <c r="E12" s="37">
        <v>1</v>
      </c>
      <c r="F12" s="5"/>
      <c r="G12" s="19"/>
      <c r="H12" s="6"/>
      <c r="I12" s="6"/>
    </row>
    <row r="13" spans="1:9" x14ac:dyDescent="0.3">
      <c r="A13" s="3" t="s">
        <v>7</v>
      </c>
      <c r="B13" s="3" t="s">
        <v>33</v>
      </c>
      <c r="C13" s="3" t="s">
        <v>27</v>
      </c>
      <c r="D13" s="37">
        <v>1</v>
      </c>
      <c r="E13" s="37">
        <v>1</v>
      </c>
      <c r="F13" s="5"/>
      <c r="G13" s="19"/>
      <c r="H13" s="6"/>
      <c r="I13" s="6"/>
    </row>
    <row r="14" spans="1:9" x14ac:dyDescent="0.3">
      <c r="A14" s="3" t="s">
        <v>7</v>
      </c>
      <c r="B14" s="3" t="s">
        <v>34</v>
      </c>
      <c r="C14" s="3" t="s">
        <v>11</v>
      </c>
      <c r="D14" s="37">
        <v>1</v>
      </c>
      <c r="E14" s="37">
        <v>1</v>
      </c>
      <c r="F14" s="5"/>
      <c r="G14" s="19"/>
      <c r="H14" s="6"/>
      <c r="I14" s="6"/>
    </row>
    <row r="15" spans="1:9" x14ac:dyDescent="0.3">
      <c r="A15" s="3" t="s">
        <v>7</v>
      </c>
      <c r="B15" s="3" t="s">
        <v>34</v>
      </c>
      <c r="C15" s="3" t="s">
        <v>28</v>
      </c>
      <c r="D15" s="37">
        <v>1</v>
      </c>
      <c r="E15" s="37">
        <v>1</v>
      </c>
      <c r="F15" s="5"/>
      <c r="G15" s="19"/>
      <c r="H15" s="11"/>
      <c r="I15" s="11"/>
    </row>
    <row r="16" spans="1:9" x14ac:dyDescent="0.3">
      <c r="A16" s="3" t="s">
        <v>7</v>
      </c>
      <c r="B16" s="3" t="s">
        <v>35</v>
      </c>
      <c r="C16" s="3" t="s">
        <v>11</v>
      </c>
      <c r="D16" s="37">
        <v>1</v>
      </c>
      <c r="E16" s="37">
        <v>1</v>
      </c>
      <c r="F16" s="5"/>
      <c r="G16" s="19"/>
      <c r="H16" s="11"/>
      <c r="I16" s="11"/>
    </row>
    <row r="17" spans="1:9" x14ac:dyDescent="0.3">
      <c r="A17" s="3" t="s">
        <v>7</v>
      </c>
      <c r="B17" s="3" t="s">
        <v>35</v>
      </c>
      <c r="C17" s="3" t="s">
        <v>29</v>
      </c>
      <c r="D17" s="37">
        <v>1</v>
      </c>
      <c r="E17" s="37">
        <v>1</v>
      </c>
      <c r="F17" s="5"/>
      <c r="G17" s="19"/>
      <c r="H17" s="11"/>
      <c r="I17" s="11"/>
    </row>
    <row r="18" spans="1:9" x14ac:dyDescent="0.3">
      <c r="A18" s="3" t="s">
        <v>7</v>
      </c>
      <c r="B18" s="3" t="s">
        <v>36</v>
      </c>
      <c r="C18" s="3" t="s">
        <v>11</v>
      </c>
      <c r="D18" s="37">
        <v>1</v>
      </c>
      <c r="E18" s="37">
        <v>1</v>
      </c>
      <c r="F18" s="5"/>
      <c r="G18" s="19"/>
      <c r="H18" s="11"/>
      <c r="I18" s="11"/>
    </row>
    <row r="19" spans="1:9" x14ac:dyDescent="0.3">
      <c r="A19" s="3" t="s">
        <v>7</v>
      </c>
      <c r="B19" s="3" t="s">
        <v>36</v>
      </c>
      <c r="C19" s="3" t="s">
        <v>30</v>
      </c>
      <c r="D19" s="37">
        <v>1</v>
      </c>
      <c r="E19" s="37">
        <v>1</v>
      </c>
      <c r="F19" s="5"/>
      <c r="H19" s="11"/>
      <c r="I19" s="11"/>
    </row>
    <row r="20" spans="1:9" x14ac:dyDescent="0.3">
      <c r="A20" s="3" t="s">
        <v>7</v>
      </c>
      <c r="B20" s="3" t="s">
        <v>37</v>
      </c>
      <c r="C20" s="3" t="s">
        <v>11</v>
      </c>
      <c r="D20" s="37">
        <v>1</v>
      </c>
      <c r="E20" s="37">
        <v>1</v>
      </c>
      <c r="F20" s="5"/>
      <c r="H20" s="6"/>
      <c r="I20" s="6"/>
    </row>
    <row r="21" spans="1:9" x14ac:dyDescent="0.3">
      <c r="A21" s="3" t="s">
        <v>7</v>
      </c>
      <c r="B21" s="3" t="s">
        <v>37</v>
      </c>
      <c r="C21" s="3" t="s">
        <v>31</v>
      </c>
      <c r="D21" s="37">
        <v>1</v>
      </c>
      <c r="E21" s="37">
        <v>1</v>
      </c>
      <c r="F21" s="5"/>
      <c r="H21" s="6"/>
      <c r="I21" s="6"/>
    </row>
    <row r="22" spans="1:9" x14ac:dyDescent="0.3">
      <c r="A22" s="3" t="s">
        <v>8</v>
      </c>
      <c r="B22" s="3" t="s">
        <v>38</v>
      </c>
      <c r="C22" s="3" t="s">
        <v>11</v>
      </c>
      <c r="D22" s="37">
        <v>1</v>
      </c>
      <c r="E22" s="37">
        <v>1</v>
      </c>
      <c r="F22" s="5"/>
      <c r="H22" s="8"/>
      <c r="I22" s="8"/>
    </row>
    <row r="23" spans="1:9" x14ac:dyDescent="0.3">
      <c r="A23" s="3" t="s">
        <v>8</v>
      </c>
      <c r="B23" s="3" t="s">
        <v>38</v>
      </c>
      <c r="C23" s="3" t="s">
        <v>45</v>
      </c>
      <c r="D23" s="37">
        <v>1</v>
      </c>
      <c r="E23" s="37">
        <v>1</v>
      </c>
      <c r="F23" s="5"/>
      <c r="H23" s="8"/>
      <c r="I23" s="8"/>
    </row>
    <row r="24" spans="1:9" x14ac:dyDescent="0.3">
      <c r="A24" s="3" t="s">
        <v>8</v>
      </c>
      <c r="B24" s="3" t="s">
        <v>39</v>
      </c>
      <c r="C24" s="3" t="s">
        <v>11</v>
      </c>
      <c r="D24" s="37">
        <v>1</v>
      </c>
      <c r="E24" s="37">
        <v>1</v>
      </c>
      <c r="F24" s="5"/>
      <c r="H24" s="8"/>
      <c r="I24" s="8"/>
    </row>
    <row r="25" spans="1:9" x14ac:dyDescent="0.3">
      <c r="A25" s="3" t="s">
        <v>8</v>
      </c>
      <c r="B25" s="3" t="s">
        <v>39</v>
      </c>
      <c r="C25" s="3" t="s">
        <v>46</v>
      </c>
      <c r="D25" s="37">
        <v>1</v>
      </c>
      <c r="E25" s="37">
        <v>1</v>
      </c>
      <c r="F25" s="5"/>
      <c r="H25" s="8"/>
      <c r="I25" s="8"/>
    </row>
    <row r="26" spans="1:9" x14ac:dyDescent="0.3">
      <c r="A26" s="3" t="s">
        <v>8</v>
      </c>
      <c r="B26" s="3" t="s">
        <v>40</v>
      </c>
      <c r="C26" s="3" t="s">
        <v>11</v>
      </c>
      <c r="D26" s="37">
        <v>1</v>
      </c>
      <c r="E26" s="37">
        <v>1</v>
      </c>
      <c r="F26" s="5"/>
      <c r="H26" s="8"/>
      <c r="I26" s="8"/>
    </row>
    <row r="27" spans="1:9" x14ac:dyDescent="0.3">
      <c r="A27" s="3" t="s">
        <v>8</v>
      </c>
      <c r="B27" s="3" t="s">
        <v>40</v>
      </c>
      <c r="C27" s="3" t="s">
        <v>47</v>
      </c>
      <c r="D27" s="37">
        <v>2</v>
      </c>
      <c r="E27" s="37">
        <v>2</v>
      </c>
      <c r="F27" s="5"/>
      <c r="H27" s="6"/>
      <c r="I27" s="6"/>
    </row>
    <row r="28" spans="1:9" x14ac:dyDescent="0.3">
      <c r="A28" s="3" t="s">
        <v>8</v>
      </c>
      <c r="B28" s="3" t="s">
        <v>41</v>
      </c>
      <c r="C28" s="3" t="s">
        <v>11</v>
      </c>
      <c r="D28" s="37">
        <v>1</v>
      </c>
      <c r="E28" s="37">
        <v>1</v>
      </c>
      <c r="F28" s="5"/>
      <c r="H28" s="6"/>
      <c r="I28" s="6"/>
    </row>
    <row r="29" spans="1:9" x14ac:dyDescent="0.3">
      <c r="A29" s="3" t="s">
        <v>8</v>
      </c>
      <c r="B29" s="3" t="s">
        <v>41</v>
      </c>
      <c r="C29" s="3" t="s">
        <v>48</v>
      </c>
      <c r="D29" s="37">
        <v>2</v>
      </c>
      <c r="E29" s="37">
        <v>2</v>
      </c>
      <c r="F29" s="5"/>
      <c r="H29" s="11"/>
      <c r="I29" s="11"/>
    </row>
    <row r="30" spans="1:9" x14ac:dyDescent="0.3">
      <c r="A30" s="3" t="s">
        <v>8</v>
      </c>
      <c r="B30" s="3" t="s">
        <v>42</v>
      </c>
      <c r="C30" s="3" t="s">
        <v>11</v>
      </c>
      <c r="D30" s="37">
        <v>1</v>
      </c>
      <c r="E30" s="37">
        <v>1</v>
      </c>
      <c r="F30" s="5"/>
      <c r="H30" s="11"/>
      <c r="I30" s="11"/>
    </row>
    <row r="31" spans="1:9" x14ac:dyDescent="0.3">
      <c r="A31" s="3" t="s">
        <v>8</v>
      </c>
      <c r="B31" s="3" t="s">
        <v>42</v>
      </c>
      <c r="C31" s="3" t="s">
        <v>49</v>
      </c>
      <c r="D31" s="37">
        <v>2</v>
      </c>
      <c r="E31" s="37">
        <v>1</v>
      </c>
      <c r="F31" s="5"/>
      <c r="H31" s="11"/>
      <c r="I31" s="11"/>
    </row>
    <row r="32" spans="1:9" x14ac:dyDescent="0.3">
      <c r="A32" s="3" t="s">
        <v>8</v>
      </c>
      <c r="B32" s="3" t="s">
        <v>43</v>
      </c>
      <c r="C32" s="3" t="s">
        <v>11</v>
      </c>
      <c r="D32" s="37">
        <v>2</v>
      </c>
      <c r="E32" s="37">
        <v>2</v>
      </c>
      <c r="F32" s="5"/>
      <c r="H32" s="11"/>
      <c r="I32" s="11"/>
    </row>
    <row r="33" spans="1:9" x14ac:dyDescent="0.3">
      <c r="A33" s="3" t="s">
        <v>8</v>
      </c>
      <c r="B33" s="3" t="s">
        <v>43</v>
      </c>
      <c r="C33" s="3" t="s">
        <v>50</v>
      </c>
      <c r="D33" s="37">
        <v>2</v>
      </c>
      <c r="E33" s="37">
        <v>2</v>
      </c>
      <c r="F33" s="5"/>
      <c r="H33" s="11"/>
      <c r="I33" s="11"/>
    </row>
    <row r="34" spans="1:9" x14ac:dyDescent="0.3">
      <c r="A34" s="3" t="s">
        <v>8</v>
      </c>
      <c r="B34" s="3" t="s">
        <v>44</v>
      </c>
      <c r="C34" s="3" t="s">
        <v>11</v>
      </c>
      <c r="D34" s="37">
        <v>1</v>
      </c>
      <c r="E34" s="37">
        <v>1</v>
      </c>
      <c r="F34" s="5"/>
      <c r="H34" s="6"/>
      <c r="I34" s="6"/>
    </row>
    <row r="35" spans="1:9" x14ac:dyDescent="0.3">
      <c r="A35" s="3" t="s">
        <v>8</v>
      </c>
      <c r="B35" s="3" t="s">
        <v>44</v>
      </c>
      <c r="C35" s="3" t="s">
        <v>51</v>
      </c>
      <c r="D35" s="37">
        <v>2</v>
      </c>
      <c r="E35" s="37">
        <v>1</v>
      </c>
      <c r="F35" s="5"/>
      <c r="H35" s="6"/>
      <c r="I35" s="6"/>
    </row>
    <row r="36" spans="1:9" x14ac:dyDescent="0.3">
      <c r="A36" s="3" t="s">
        <v>8</v>
      </c>
      <c r="B36" s="3" t="s">
        <v>55</v>
      </c>
      <c r="C36" s="3" t="s">
        <v>11</v>
      </c>
      <c r="D36" s="37"/>
      <c r="E36" s="37"/>
      <c r="F36" s="5"/>
      <c r="H36" s="11"/>
      <c r="I36" s="11"/>
    </row>
    <row r="37" spans="1:9" x14ac:dyDescent="0.3">
      <c r="A37" s="3" t="s">
        <v>8</v>
      </c>
      <c r="B37" s="3" t="s">
        <v>55</v>
      </c>
      <c r="C37" s="3" t="s">
        <v>52</v>
      </c>
      <c r="D37" s="37"/>
      <c r="E37" s="37"/>
      <c r="F37" s="5"/>
      <c r="H37" s="11"/>
      <c r="I37" s="11"/>
    </row>
    <row r="38" spans="1:9" x14ac:dyDescent="0.3">
      <c r="A38" s="3" t="s">
        <v>8</v>
      </c>
      <c r="B38" s="3" t="s">
        <v>56</v>
      </c>
      <c r="C38" s="3" t="s">
        <v>11</v>
      </c>
      <c r="D38" s="37">
        <v>2</v>
      </c>
      <c r="E38" s="37">
        <v>1</v>
      </c>
      <c r="F38" s="5"/>
      <c r="H38" s="11"/>
      <c r="I38" s="11"/>
    </row>
    <row r="39" spans="1:9" x14ac:dyDescent="0.3">
      <c r="A39" s="3" t="s">
        <v>8</v>
      </c>
      <c r="B39" s="3" t="s">
        <v>56</v>
      </c>
      <c r="C39" s="3" t="s">
        <v>53</v>
      </c>
      <c r="D39" s="37">
        <v>2</v>
      </c>
      <c r="E39" s="37">
        <v>1</v>
      </c>
      <c r="F39" s="5"/>
      <c r="H39" s="11"/>
      <c r="I39" s="11"/>
    </row>
    <row r="40" spans="1:9" x14ac:dyDescent="0.3">
      <c r="A40" s="3" t="s">
        <v>8</v>
      </c>
      <c r="B40" s="3" t="s">
        <v>57</v>
      </c>
      <c r="C40" s="3" t="s">
        <v>11</v>
      </c>
      <c r="D40" s="37">
        <v>2</v>
      </c>
      <c r="E40" s="37">
        <v>2</v>
      </c>
      <c r="F40" s="5"/>
      <c r="H40" s="11"/>
      <c r="I40" s="11"/>
    </row>
    <row r="41" spans="1:9" x14ac:dyDescent="0.3">
      <c r="A41" s="3" t="s">
        <v>8</v>
      </c>
      <c r="B41" s="3" t="s">
        <v>57</v>
      </c>
      <c r="C41" s="3" t="s">
        <v>54</v>
      </c>
      <c r="D41" s="37">
        <v>1</v>
      </c>
      <c r="E41" s="37">
        <v>2</v>
      </c>
      <c r="F41" s="5"/>
      <c r="H41" s="6"/>
      <c r="I41" s="6"/>
    </row>
    <row r="42" spans="1:9" x14ac:dyDescent="0.3">
      <c r="A42" s="3" t="s">
        <v>9</v>
      </c>
      <c r="B42" s="3" t="s">
        <v>78</v>
      </c>
      <c r="C42" s="3" t="s">
        <v>11</v>
      </c>
      <c r="D42" s="37">
        <v>1</v>
      </c>
      <c r="E42" s="37">
        <v>1</v>
      </c>
      <c r="F42" s="5"/>
      <c r="H42" s="6"/>
      <c r="I42" s="6"/>
    </row>
    <row r="43" spans="1:9" x14ac:dyDescent="0.3">
      <c r="A43" s="3" t="s">
        <v>9</v>
      </c>
      <c r="B43" s="3" t="s">
        <v>78</v>
      </c>
      <c r="C43" s="3" t="s">
        <v>58</v>
      </c>
      <c r="D43" s="37">
        <v>1</v>
      </c>
      <c r="E43" s="37">
        <v>1</v>
      </c>
      <c r="F43" s="5"/>
      <c r="H43" s="11"/>
      <c r="I43" s="11"/>
    </row>
    <row r="44" spans="1:9" x14ac:dyDescent="0.3">
      <c r="A44" s="3" t="s">
        <v>9</v>
      </c>
      <c r="B44" s="3" t="s">
        <v>84</v>
      </c>
      <c r="C44" s="3" t="s">
        <v>11</v>
      </c>
      <c r="D44" s="37">
        <v>1</v>
      </c>
      <c r="E44" s="37">
        <v>1</v>
      </c>
      <c r="F44" s="5"/>
      <c r="G44" s="19"/>
      <c r="H44" s="11"/>
      <c r="I44" s="11"/>
    </row>
    <row r="45" spans="1:9" x14ac:dyDescent="0.3">
      <c r="A45" s="3" t="s">
        <v>9</v>
      </c>
      <c r="B45" s="3" t="s">
        <v>84</v>
      </c>
      <c r="C45" s="3" t="s">
        <v>59</v>
      </c>
      <c r="D45" s="37">
        <v>1</v>
      </c>
      <c r="E45" s="37">
        <v>1</v>
      </c>
      <c r="F45" s="5"/>
      <c r="G45" s="19"/>
      <c r="H45" s="11"/>
      <c r="I45" s="11"/>
    </row>
    <row r="46" spans="1:9" x14ac:dyDescent="0.3">
      <c r="A46" s="3" t="s">
        <v>9</v>
      </c>
      <c r="B46" s="3" t="s">
        <v>85</v>
      </c>
      <c r="C46" s="3" t="s">
        <v>11</v>
      </c>
      <c r="D46" s="37">
        <v>1</v>
      </c>
      <c r="E46" s="37">
        <v>1</v>
      </c>
      <c r="F46" s="5"/>
      <c r="G46" s="19"/>
      <c r="H46" s="11"/>
      <c r="I46" s="11"/>
    </row>
    <row r="47" spans="1:9" x14ac:dyDescent="0.3">
      <c r="A47" s="3" t="s">
        <v>9</v>
      </c>
      <c r="B47" s="3" t="s">
        <v>85</v>
      </c>
      <c r="C47" s="3" t="s">
        <v>60</v>
      </c>
      <c r="D47" s="37">
        <v>1</v>
      </c>
      <c r="E47" s="37">
        <v>1</v>
      </c>
      <c r="F47" s="5"/>
      <c r="G47" s="19"/>
      <c r="H47" s="11"/>
      <c r="I47" s="11"/>
    </row>
    <row r="48" spans="1:9" x14ac:dyDescent="0.3">
      <c r="A48" s="3" t="s">
        <v>9</v>
      </c>
      <c r="B48" s="3" t="s">
        <v>86</v>
      </c>
      <c r="C48" s="3" t="s">
        <v>11</v>
      </c>
      <c r="D48" s="37">
        <v>1</v>
      </c>
      <c r="E48" s="37">
        <v>1</v>
      </c>
      <c r="F48" s="5"/>
      <c r="H48" s="6"/>
      <c r="I48" s="6"/>
    </row>
    <row r="49" spans="1:9" x14ac:dyDescent="0.3">
      <c r="A49" s="3" t="s">
        <v>9</v>
      </c>
      <c r="B49" s="3" t="s">
        <v>86</v>
      </c>
      <c r="C49" s="3" t="s">
        <v>61</v>
      </c>
      <c r="D49" s="37">
        <v>1</v>
      </c>
      <c r="E49" s="37">
        <v>1</v>
      </c>
      <c r="F49" s="5"/>
      <c r="H49" s="6"/>
      <c r="I49" s="6"/>
    </row>
    <row r="50" spans="1:9" x14ac:dyDescent="0.3">
      <c r="A50" s="3" t="s">
        <v>9</v>
      </c>
      <c r="B50" s="3" t="s">
        <v>87</v>
      </c>
      <c r="C50" s="3" t="s">
        <v>11</v>
      </c>
      <c r="D50" s="37">
        <v>1</v>
      </c>
      <c r="E50" s="37">
        <v>1</v>
      </c>
      <c r="F50" s="5"/>
      <c r="H50" s="11"/>
      <c r="I50" s="11"/>
    </row>
    <row r="51" spans="1:9" x14ac:dyDescent="0.3">
      <c r="A51" s="3" t="s">
        <v>9</v>
      </c>
      <c r="B51" s="3" t="s">
        <v>87</v>
      </c>
      <c r="C51" s="3" t="s">
        <v>62</v>
      </c>
      <c r="D51" s="37">
        <v>1</v>
      </c>
      <c r="E51" s="37">
        <v>1</v>
      </c>
      <c r="F51" s="5"/>
      <c r="H51" s="11"/>
      <c r="I51" s="11"/>
    </row>
    <row r="52" spans="1:9" x14ac:dyDescent="0.3">
      <c r="A52" s="3" t="s">
        <v>9</v>
      </c>
      <c r="B52" s="3" t="s">
        <v>88</v>
      </c>
      <c r="C52" s="3" t="s">
        <v>11</v>
      </c>
      <c r="D52" s="37">
        <v>2</v>
      </c>
      <c r="E52" s="37">
        <v>1</v>
      </c>
      <c r="F52" s="5"/>
      <c r="H52" s="11"/>
      <c r="I52" s="11"/>
    </row>
    <row r="53" spans="1:9" x14ac:dyDescent="0.3">
      <c r="A53" s="3" t="s">
        <v>9</v>
      </c>
      <c r="B53" s="3" t="s">
        <v>88</v>
      </c>
      <c r="C53" s="3" t="s">
        <v>63</v>
      </c>
      <c r="D53" s="37">
        <v>1</v>
      </c>
      <c r="E53" s="37">
        <v>2</v>
      </c>
      <c r="F53" s="5"/>
      <c r="H53" s="11"/>
      <c r="I53" s="11"/>
    </row>
    <row r="54" spans="1:9" x14ac:dyDescent="0.3">
      <c r="A54" s="3" t="s">
        <v>9</v>
      </c>
      <c r="B54" s="3" t="s">
        <v>89</v>
      </c>
      <c r="C54" s="3" t="s">
        <v>11</v>
      </c>
      <c r="D54" s="37">
        <v>1</v>
      </c>
      <c r="E54" s="37">
        <v>1</v>
      </c>
      <c r="F54" s="5"/>
      <c r="H54" s="11"/>
      <c r="I54" s="11"/>
    </row>
    <row r="55" spans="1:9" x14ac:dyDescent="0.3">
      <c r="A55" s="3" t="s">
        <v>9</v>
      </c>
      <c r="B55" s="3" t="s">
        <v>89</v>
      </c>
      <c r="C55" s="3" t="s">
        <v>64</v>
      </c>
      <c r="D55" s="37">
        <v>1</v>
      </c>
      <c r="E55" s="37">
        <v>1</v>
      </c>
      <c r="F55" s="5"/>
      <c r="H55" s="11"/>
      <c r="I55" s="11"/>
    </row>
    <row r="56" spans="1:9" x14ac:dyDescent="0.3">
      <c r="A56" s="3" t="s">
        <v>9</v>
      </c>
      <c r="B56" s="3" t="s">
        <v>90</v>
      </c>
      <c r="C56" s="3" t="s">
        <v>11</v>
      </c>
      <c r="D56" s="37">
        <v>2</v>
      </c>
      <c r="E56" s="37">
        <v>1</v>
      </c>
      <c r="F56" s="5"/>
      <c r="H56" s="11"/>
      <c r="I56" s="11"/>
    </row>
    <row r="57" spans="1:9" x14ac:dyDescent="0.3">
      <c r="A57" s="3" t="s">
        <v>9</v>
      </c>
      <c r="B57" s="3" t="s">
        <v>90</v>
      </c>
      <c r="C57" s="3" t="s">
        <v>65</v>
      </c>
      <c r="D57" s="37">
        <v>1</v>
      </c>
      <c r="E57" s="37">
        <v>2</v>
      </c>
      <c r="F57" s="5"/>
      <c r="H57" s="11"/>
      <c r="I57" s="11"/>
    </row>
    <row r="58" spans="1:9" x14ac:dyDescent="0.3">
      <c r="A58" s="3" t="s">
        <v>9</v>
      </c>
      <c r="B58" s="3" t="s">
        <v>91</v>
      </c>
      <c r="C58" s="3" t="s">
        <v>11</v>
      </c>
      <c r="D58" s="37">
        <v>1</v>
      </c>
      <c r="E58" s="37">
        <v>1</v>
      </c>
      <c r="F58" s="5"/>
      <c r="H58" s="11"/>
      <c r="I58" s="11"/>
    </row>
    <row r="59" spans="1:9" x14ac:dyDescent="0.3">
      <c r="A59" s="3" t="s">
        <v>9</v>
      </c>
      <c r="B59" s="3" t="s">
        <v>91</v>
      </c>
      <c r="C59" s="3" t="s">
        <v>66</v>
      </c>
      <c r="D59" s="37">
        <v>1</v>
      </c>
      <c r="E59" s="37">
        <v>1</v>
      </c>
      <c r="F59" s="5"/>
      <c r="H59" s="11"/>
      <c r="I59" s="11"/>
    </row>
    <row r="60" spans="1:9" x14ac:dyDescent="0.3">
      <c r="A60" s="3" t="s">
        <v>9</v>
      </c>
      <c r="B60" s="3" t="s">
        <v>92</v>
      </c>
      <c r="C60" s="3" t="s">
        <v>11</v>
      </c>
      <c r="D60" s="37">
        <v>2</v>
      </c>
      <c r="E60" s="37">
        <v>2</v>
      </c>
      <c r="F60" s="5"/>
      <c r="H60" s="11"/>
      <c r="I60" s="11"/>
    </row>
    <row r="61" spans="1:9" x14ac:dyDescent="0.3">
      <c r="A61" s="3" t="s">
        <v>9</v>
      </c>
      <c r="B61" s="3" t="s">
        <v>92</v>
      </c>
      <c r="C61" s="3" t="s">
        <v>67</v>
      </c>
      <c r="D61" s="37">
        <v>1</v>
      </c>
      <c r="E61" s="37">
        <v>2</v>
      </c>
      <c r="F61" s="5"/>
      <c r="H61" s="11"/>
      <c r="I61" s="11"/>
    </row>
    <row r="62" spans="1:9" x14ac:dyDescent="0.3">
      <c r="A62" s="3" t="s">
        <v>10</v>
      </c>
      <c r="B62" s="3" t="s">
        <v>93</v>
      </c>
      <c r="C62" s="3" t="s">
        <v>11</v>
      </c>
      <c r="D62" s="37">
        <v>1</v>
      </c>
      <c r="E62" s="37">
        <v>1</v>
      </c>
      <c r="F62" s="5"/>
    </row>
    <row r="63" spans="1:9" x14ac:dyDescent="0.3">
      <c r="A63" s="3" t="s">
        <v>10</v>
      </c>
      <c r="B63" s="3" t="s">
        <v>93</v>
      </c>
      <c r="C63" s="3" t="s">
        <v>68</v>
      </c>
      <c r="D63" s="37">
        <v>1</v>
      </c>
      <c r="E63" s="37">
        <v>1</v>
      </c>
      <c r="F63" s="5"/>
    </row>
    <row r="64" spans="1:9" x14ac:dyDescent="0.3">
      <c r="A64" s="3" t="s">
        <v>10</v>
      </c>
      <c r="B64" s="3" t="s">
        <v>94</v>
      </c>
      <c r="C64" s="3" t="s">
        <v>11</v>
      </c>
      <c r="D64" s="37">
        <v>1</v>
      </c>
      <c r="E64" s="37">
        <v>1</v>
      </c>
      <c r="F64" s="5"/>
    </row>
    <row r="65" spans="1:6" x14ac:dyDescent="0.3">
      <c r="A65" s="3" t="s">
        <v>10</v>
      </c>
      <c r="B65" s="3" t="s">
        <v>94</v>
      </c>
      <c r="C65" s="3" t="s">
        <v>69</v>
      </c>
      <c r="D65" s="37">
        <v>1</v>
      </c>
      <c r="E65" s="37">
        <v>1</v>
      </c>
      <c r="F65" s="5"/>
    </row>
    <row r="66" spans="1:6" x14ac:dyDescent="0.3">
      <c r="A66" s="3" t="s">
        <v>10</v>
      </c>
      <c r="B66" s="3" t="s">
        <v>95</v>
      </c>
      <c r="C66" s="3" t="s">
        <v>11</v>
      </c>
      <c r="D66" s="37">
        <v>1</v>
      </c>
      <c r="E66" s="37">
        <v>1</v>
      </c>
      <c r="F66" s="5"/>
    </row>
    <row r="67" spans="1:6" x14ac:dyDescent="0.3">
      <c r="A67" s="3" t="s">
        <v>10</v>
      </c>
      <c r="B67" s="3" t="s">
        <v>95</v>
      </c>
      <c r="C67" s="3" t="s">
        <v>70</v>
      </c>
      <c r="D67" s="37">
        <v>1</v>
      </c>
      <c r="E67" s="37">
        <v>1</v>
      </c>
      <c r="F67" s="5"/>
    </row>
    <row r="68" spans="1:6" x14ac:dyDescent="0.3">
      <c r="A68" s="3" t="s">
        <v>10</v>
      </c>
      <c r="B68" s="3" t="s">
        <v>96</v>
      </c>
      <c r="C68" s="3" t="s">
        <v>11</v>
      </c>
      <c r="D68" s="37">
        <v>1</v>
      </c>
      <c r="E68" s="37">
        <v>1</v>
      </c>
      <c r="F68" s="5"/>
    </row>
    <row r="69" spans="1:6" x14ac:dyDescent="0.3">
      <c r="A69" s="3" t="s">
        <v>10</v>
      </c>
      <c r="B69" s="3" t="s">
        <v>96</v>
      </c>
      <c r="C69" s="3" t="s">
        <v>71</v>
      </c>
      <c r="D69" s="37">
        <v>1</v>
      </c>
      <c r="E69" s="37">
        <v>1</v>
      </c>
      <c r="F69" s="5"/>
    </row>
    <row r="70" spans="1:6" x14ac:dyDescent="0.3">
      <c r="A70" s="3" t="s">
        <v>10</v>
      </c>
      <c r="B70" s="3" t="s">
        <v>97</v>
      </c>
      <c r="C70" s="3" t="s">
        <v>11</v>
      </c>
      <c r="D70" s="37">
        <v>1</v>
      </c>
      <c r="E70" s="37">
        <v>1</v>
      </c>
      <c r="F70" s="5"/>
    </row>
    <row r="71" spans="1:6" x14ac:dyDescent="0.3">
      <c r="A71" s="3" t="s">
        <v>10</v>
      </c>
      <c r="B71" s="3" t="s">
        <v>97</v>
      </c>
      <c r="C71" s="3" t="s">
        <v>72</v>
      </c>
      <c r="D71" s="37">
        <v>1</v>
      </c>
      <c r="E71" s="37">
        <v>1</v>
      </c>
      <c r="F71" s="5"/>
    </row>
    <row r="72" spans="1:6" x14ac:dyDescent="0.3">
      <c r="A72" s="3" t="s">
        <v>10</v>
      </c>
      <c r="B72" s="3" t="s">
        <v>83</v>
      </c>
      <c r="C72" s="3" t="s">
        <v>11</v>
      </c>
      <c r="D72" s="37">
        <v>1</v>
      </c>
      <c r="E72" s="37">
        <v>1</v>
      </c>
      <c r="F72" s="5"/>
    </row>
    <row r="73" spans="1:6" x14ac:dyDescent="0.3">
      <c r="A73" s="3" t="s">
        <v>10</v>
      </c>
      <c r="B73" s="3" t="s">
        <v>83</v>
      </c>
      <c r="C73" s="3" t="s">
        <v>73</v>
      </c>
      <c r="D73" s="37">
        <v>1</v>
      </c>
      <c r="E73" s="37">
        <v>1</v>
      </c>
      <c r="F73" s="5"/>
    </row>
    <row r="74" spans="1:6" x14ac:dyDescent="0.3">
      <c r="A74" s="3" t="s">
        <v>10</v>
      </c>
      <c r="B74" s="3" t="s">
        <v>82</v>
      </c>
      <c r="C74" s="3" t="s">
        <v>11</v>
      </c>
      <c r="D74" s="37">
        <v>1</v>
      </c>
      <c r="E74" s="37">
        <v>1</v>
      </c>
      <c r="F74" s="5"/>
    </row>
    <row r="75" spans="1:6" x14ac:dyDescent="0.3">
      <c r="A75" s="3" t="s">
        <v>10</v>
      </c>
      <c r="B75" s="3" t="s">
        <v>82</v>
      </c>
      <c r="C75" s="3" t="s">
        <v>75</v>
      </c>
      <c r="D75" s="37">
        <v>1</v>
      </c>
      <c r="E75" s="37">
        <v>1</v>
      </c>
      <c r="F75" s="5"/>
    </row>
    <row r="76" spans="1:6" x14ac:dyDescent="0.3">
      <c r="A76" s="3" t="s">
        <v>10</v>
      </c>
      <c r="B76" s="3" t="s">
        <v>81</v>
      </c>
      <c r="C76" s="3" t="s">
        <v>11</v>
      </c>
      <c r="D76" s="37">
        <v>1</v>
      </c>
      <c r="E76" s="37">
        <v>1</v>
      </c>
      <c r="F76" s="5"/>
    </row>
    <row r="77" spans="1:6" x14ac:dyDescent="0.3">
      <c r="A77" s="3" t="s">
        <v>10</v>
      </c>
      <c r="B77" s="3" t="s">
        <v>81</v>
      </c>
      <c r="C77" s="3" t="s">
        <v>76</v>
      </c>
      <c r="D77" s="37">
        <v>1</v>
      </c>
      <c r="E77" s="37">
        <v>1</v>
      </c>
      <c r="F77" s="5"/>
    </row>
    <row r="78" spans="1:6" x14ac:dyDescent="0.3">
      <c r="A78" s="3" t="s">
        <v>10</v>
      </c>
      <c r="B78" s="3" t="s">
        <v>80</v>
      </c>
      <c r="C78" s="3" t="s">
        <v>11</v>
      </c>
      <c r="D78" s="37">
        <v>1</v>
      </c>
      <c r="E78" s="37">
        <v>1</v>
      </c>
      <c r="F78" s="5"/>
    </row>
    <row r="79" spans="1:6" x14ac:dyDescent="0.3">
      <c r="A79" s="3" t="s">
        <v>10</v>
      </c>
      <c r="B79" s="3" t="s">
        <v>80</v>
      </c>
      <c r="C79" s="3" t="s">
        <v>77</v>
      </c>
      <c r="D79" s="37">
        <v>1</v>
      </c>
      <c r="E79" s="37">
        <v>1</v>
      </c>
      <c r="F79" s="5"/>
    </row>
    <row r="80" spans="1:6" x14ac:dyDescent="0.3">
      <c r="A80" s="3" t="s">
        <v>10</v>
      </c>
      <c r="B80" s="3" t="s">
        <v>79</v>
      </c>
      <c r="C80" s="3" t="s">
        <v>11</v>
      </c>
      <c r="D80" s="37">
        <v>1</v>
      </c>
      <c r="E80" s="37">
        <v>1</v>
      </c>
      <c r="F80" s="5"/>
    </row>
    <row r="81" spans="1:6" x14ac:dyDescent="0.3">
      <c r="A81" s="3" t="s">
        <v>10</v>
      </c>
      <c r="B81" s="3" t="s">
        <v>79</v>
      </c>
      <c r="C81" s="3" t="s">
        <v>74</v>
      </c>
      <c r="D81" s="37">
        <v>1</v>
      </c>
      <c r="E81" s="37">
        <v>1</v>
      </c>
      <c r="F81" s="5"/>
    </row>
    <row r="82" spans="1:6" x14ac:dyDescent="0.3">
      <c r="F82" s="5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tabSelected="1" workbookViewId="0">
      <selection activeCell="I9" sqref="I9"/>
    </sheetView>
  </sheetViews>
  <sheetFormatPr defaultRowHeight="14.4" x14ac:dyDescent="0.3"/>
  <cols>
    <col min="1" max="1" width="13.109375" customWidth="1"/>
    <col min="2" max="2" width="14.6640625" customWidth="1"/>
    <col min="3" max="3" width="21.5546875" customWidth="1"/>
    <col min="4" max="4" width="28.5546875" customWidth="1"/>
    <col min="5" max="5" width="13.44140625" customWidth="1"/>
    <col min="8" max="9" width="9.109375" style="1"/>
  </cols>
  <sheetData>
    <row r="1" spans="1:12" x14ac:dyDescent="0.3">
      <c r="A1" s="13" t="s">
        <v>13</v>
      </c>
      <c r="B1" s="13" t="s">
        <v>12</v>
      </c>
      <c r="C1" s="13"/>
      <c r="D1" t="s">
        <v>116</v>
      </c>
      <c r="E1" s="13" t="s">
        <v>117</v>
      </c>
    </row>
    <row r="2" spans="1:12" x14ac:dyDescent="0.3">
      <c r="A2" s="13" t="s">
        <v>7</v>
      </c>
      <c r="B2" s="13" t="s">
        <v>17</v>
      </c>
      <c r="C2" s="13" t="s">
        <v>11</v>
      </c>
      <c r="D2" s="17">
        <v>4.5</v>
      </c>
      <c r="E2" s="2">
        <f>(D2*0.99)/25</f>
        <v>0.1782</v>
      </c>
    </row>
    <row r="3" spans="1:12" x14ac:dyDescent="0.3">
      <c r="A3" s="13" t="s">
        <v>7</v>
      </c>
      <c r="B3" s="13" t="s">
        <v>17</v>
      </c>
      <c r="C3" s="13" t="s">
        <v>18</v>
      </c>
      <c r="D3" s="16">
        <v>5</v>
      </c>
      <c r="E3" s="2">
        <f t="shared" ref="E3:E41" si="0">(D3*0.99)/25</f>
        <v>0.19800000000000001</v>
      </c>
    </row>
    <row r="4" spans="1:12" x14ac:dyDescent="0.3">
      <c r="A4" s="13" t="s">
        <v>7</v>
      </c>
      <c r="B4" s="13" t="s">
        <v>19</v>
      </c>
      <c r="C4" s="13" t="s">
        <v>11</v>
      </c>
      <c r="D4" s="17">
        <v>4.5</v>
      </c>
      <c r="E4" s="2">
        <f t="shared" si="0"/>
        <v>0.1782</v>
      </c>
    </row>
    <row r="5" spans="1:12" x14ac:dyDescent="0.3">
      <c r="A5" s="13" t="s">
        <v>7</v>
      </c>
      <c r="B5" s="13" t="s">
        <v>19</v>
      </c>
      <c r="C5" s="13" t="s">
        <v>20</v>
      </c>
      <c r="D5" s="16">
        <v>4.5</v>
      </c>
      <c r="E5" s="2">
        <v>0.18</v>
      </c>
    </row>
    <row r="6" spans="1:12" x14ac:dyDescent="0.3">
      <c r="A6" s="13" t="s">
        <v>7</v>
      </c>
      <c r="B6" s="13" t="s">
        <v>23</v>
      </c>
      <c r="C6" s="13" t="s">
        <v>11</v>
      </c>
      <c r="D6" s="17">
        <v>4</v>
      </c>
      <c r="E6" s="2">
        <f t="shared" si="0"/>
        <v>0.15839999999999999</v>
      </c>
      <c r="G6" s="13"/>
      <c r="H6" s="13"/>
      <c r="I6" s="5"/>
      <c r="J6" s="5"/>
      <c r="K6" s="5"/>
      <c r="L6" s="5"/>
    </row>
    <row r="7" spans="1:12" x14ac:dyDescent="0.3">
      <c r="A7" s="13" t="s">
        <v>7</v>
      </c>
      <c r="B7" s="13" t="s">
        <v>23</v>
      </c>
      <c r="C7" s="13" t="s">
        <v>22</v>
      </c>
      <c r="D7" s="16">
        <v>4</v>
      </c>
      <c r="E7" s="2">
        <f t="shared" si="0"/>
        <v>0.15839999999999999</v>
      </c>
      <c r="G7" s="13"/>
      <c r="H7" s="13"/>
      <c r="I7" s="5"/>
      <c r="J7" s="5"/>
      <c r="K7" s="5"/>
      <c r="L7" s="5"/>
    </row>
    <row r="8" spans="1:12" x14ac:dyDescent="0.3">
      <c r="A8" s="13" t="s">
        <v>7</v>
      </c>
      <c r="B8" s="13" t="s">
        <v>24</v>
      </c>
      <c r="C8" s="13" t="s">
        <v>11</v>
      </c>
      <c r="D8" s="17">
        <v>4.5</v>
      </c>
      <c r="E8" s="2">
        <f t="shared" si="0"/>
        <v>0.1782</v>
      </c>
      <c r="G8" s="13"/>
      <c r="H8" s="13"/>
      <c r="I8" s="5"/>
      <c r="J8" s="5"/>
      <c r="K8" s="5"/>
      <c r="L8" s="5"/>
    </row>
    <row r="9" spans="1:12" x14ac:dyDescent="0.3">
      <c r="A9" s="13" t="s">
        <v>7</v>
      </c>
      <c r="B9" s="13" t="s">
        <v>24</v>
      </c>
      <c r="C9" s="13" t="s">
        <v>25</v>
      </c>
      <c r="D9" s="16">
        <v>6</v>
      </c>
      <c r="E9" s="2">
        <f t="shared" si="0"/>
        <v>0.23759999999999998</v>
      </c>
      <c r="G9" s="13"/>
      <c r="H9" s="13"/>
      <c r="I9" s="5"/>
      <c r="J9" s="5"/>
      <c r="K9" s="5"/>
      <c r="L9" s="5"/>
    </row>
    <row r="10" spans="1:12" x14ac:dyDescent="0.3">
      <c r="A10" s="13" t="s">
        <v>7</v>
      </c>
      <c r="B10" s="13" t="s">
        <v>32</v>
      </c>
      <c r="C10" s="13" t="s">
        <v>11</v>
      </c>
      <c r="D10" s="17">
        <v>5.5</v>
      </c>
      <c r="E10" s="2">
        <f t="shared" si="0"/>
        <v>0.21780000000000002</v>
      </c>
      <c r="G10" s="13"/>
      <c r="H10" s="13"/>
      <c r="I10" s="5"/>
      <c r="J10" s="5"/>
      <c r="K10" s="5"/>
      <c r="L10" s="5"/>
    </row>
    <row r="11" spans="1:12" x14ac:dyDescent="0.3">
      <c r="A11" s="13" t="s">
        <v>7</v>
      </c>
      <c r="B11" s="13" t="s">
        <v>32</v>
      </c>
      <c r="C11" s="13" t="s">
        <v>26</v>
      </c>
      <c r="D11" s="16">
        <v>6</v>
      </c>
      <c r="E11" s="2">
        <f t="shared" si="0"/>
        <v>0.23759999999999998</v>
      </c>
      <c r="G11" s="13"/>
      <c r="H11" s="13"/>
      <c r="I11" s="5"/>
      <c r="J11" s="5"/>
      <c r="K11" s="5"/>
      <c r="L11" s="6"/>
    </row>
    <row r="12" spans="1:12" x14ac:dyDescent="0.3">
      <c r="A12" s="13" t="s">
        <v>7</v>
      </c>
      <c r="B12" s="13" t="s">
        <v>33</v>
      </c>
      <c r="C12" s="13" t="s">
        <v>11</v>
      </c>
      <c r="D12" s="17">
        <v>4</v>
      </c>
      <c r="E12" s="2">
        <f t="shared" si="0"/>
        <v>0.15839999999999999</v>
      </c>
      <c r="G12" s="13"/>
      <c r="H12" s="13"/>
      <c r="I12" s="5"/>
      <c r="J12" s="5"/>
      <c r="K12" s="5"/>
      <c r="L12" s="6"/>
    </row>
    <row r="13" spans="1:12" x14ac:dyDescent="0.3">
      <c r="A13" s="13" t="s">
        <v>7</v>
      </c>
      <c r="B13" s="13" t="s">
        <v>33</v>
      </c>
      <c r="C13" s="13" t="s">
        <v>27</v>
      </c>
      <c r="D13" s="16">
        <v>4.5</v>
      </c>
      <c r="E13" s="2">
        <f t="shared" si="0"/>
        <v>0.1782</v>
      </c>
      <c r="G13" s="13"/>
      <c r="H13" s="13"/>
      <c r="I13" s="5"/>
      <c r="J13" s="5"/>
      <c r="K13" s="5"/>
      <c r="L13" s="6"/>
    </row>
    <row r="14" spans="1:12" x14ac:dyDescent="0.3">
      <c r="A14" s="13" t="s">
        <v>7</v>
      </c>
      <c r="B14" s="13" t="s">
        <v>34</v>
      </c>
      <c r="C14" s="13" t="s">
        <v>11</v>
      </c>
      <c r="D14" s="17">
        <v>4.75</v>
      </c>
      <c r="E14" s="2">
        <f t="shared" si="0"/>
        <v>0.18809999999999999</v>
      </c>
      <c r="G14" s="13"/>
      <c r="H14" s="13"/>
      <c r="I14" s="5"/>
      <c r="J14" s="5"/>
      <c r="K14" s="5"/>
      <c r="L14" s="5"/>
    </row>
    <row r="15" spans="1:12" x14ac:dyDescent="0.3">
      <c r="A15" s="13" t="s">
        <v>7</v>
      </c>
      <c r="B15" s="13" t="s">
        <v>34</v>
      </c>
      <c r="C15" s="13" t="s">
        <v>28</v>
      </c>
      <c r="D15" s="16">
        <v>5</v>
      </c>
      <c r="E15" s="2">
        <f t="shared" si="0"/>
        <v>0.19800000000000001</v>
      </c>
      <c r="G15" s="13"/>
      <c r="H15" s="13"/>
      <c r="I15" s="5"/>
      <c r="J15" s="5"/>
      <c r="K15" s="5"/>
      <c r="L15" s="5"/>
    </row>
    <row r="16" spans="1:12" x14ac:dyDescent="0.3">
      <c r="A16" s="13" t="s">
        <v>7</v>
      </c>
      <c r="B16" s="13" t="s">
        <v>35</v>
      </c>
      <c r="C16" s="13" t="s">
        <v>11</v>
      </c>
      <c r="D16" s="17">
        <v>4</v>
      </c>
      <c r="E16" s="2">
        <f t="shared" si="0"/>
        <v>0.15839999999999999</v>
      </c>
      <c r="G16" s="13"/>
      <c r="H16" s="13"/>
      <c r="I16" s="5"/>
      <c r="J16" s="5"/>
      <c r="K16" s="5"/>
      <c r="L16" s="5"/>
    </row>
    <row r="17" spans="1:12" x14ac:dyDescent="0.3">
      <c r="A17" s="13" t="s">
        <v>7</v>
      </c>
      <c r="B17" s="13" t="s">
        <v>35</v>
      </c>
      <c r="C17" s="13" t="s">
        <v>29</v>
      </c>
      <c r="D17" s="16">
        <v>4</v>
      </c>
      <c r="E17" s="2">
        <f t="shared" si="0"/>
        <v>0.15839999999999999</v>
      </c>
      <c r="G17" s="13"/>
      <c r="H17" s="13"/>
      <c r="I17" s="5"/>
      <c r="J17" s="5"/>
      <c r="K17" s="5"/>
      <c r="L17" s="5"/>
    </row>
    <row r="18" spans="1:12" x14ac:dyDescent="0.3">
      <c r="A18" s="13" t="s">
        <v>7</v>
      </c>
      <c r="B18" s="13" t="s">
        <v>36</v>
      </c>
      <c r="C18" s="13" t="s">
        <v>11</v>
      </c>
      <c r="D18" s="17">
        <v>4.5</v>
      </c>
      <c r="E18" s="2">
        <f t="shared" si="0"/>
        <v>0.1782</v>
      </c>
      <c r="G18" s="13"/>
      <c r="H18" s="13"/>
      <c r="I18" s="5"/>
      <c r="J18" s="5"/>
      <c r="K18" s="5"/>
      <c r="L18" s="5"/>
    </row>
    <row r="19" spans="1:12" x14ac:dyDescent="0.3">
      <c r="A19" s="13" t="s">
        <v>7</v>
      </c>
      <c r="B19" s="13" t="s">
        <v>36</v>
      </c>
      <c r="C19" s="13" t="s">
        <v>30</v>
      </c>
      <c r="D19" s="16">
        <v>5</v>
      </c>
      <c r="E19" s="2">
        <f t="shared" si="0"/>
        <v>0.19800000000000001</v>
      </c>
      <c r="G19" s="13"/>
      <c r="H19" s="13"/>
      <c r="I19" s="5"/>
      <c r="J19" s="5"/>
      <c r="K19" s="5"/>
      <c r="L19" s="5"/>
    </row>
    <row r="20" spans="1:12" x14ac:dyDescent="0.3">
      <c r="A20" s="13" t="s">
        <v>7</v>
      </c>
      <c r="B20" s="13" t="s">
        <v>37</v>
      </c>
      <c r="C20" s="13" t="s">
        <v>11</v>
      </c>
      <c r="D20" s="17">
        <v>5</v>
      </c>
      <c r="E20" s="2">
        <f t="shared" si="0"/>
        <v>0.19800000000000001</v>
      </c>
      <c r="G20" s="13"/>
      <c r="H20" s="13"/>
      <c r="I20" s="5"/>
      <c r="J20" s="5"/>
      <c r="K20" s="5"/>
      <c r="L20" s="6"/>
    </row>
    <row r="21" spans="1:12" x14ac:dyDescent="0.3">
      <c r="A21" s="13" t="s">
        <v>7</v>
      </c>
      <c r="B21" s="13" t="s">
        <v>37</v>
      </c>
      <c r="C21" s="13" t="s">
        <v>31</v>
      </c>
      <c r="D21" s="16">
        <v>5.5</v>
      </c>
      <c r="E21" s="2">
        <f t="shared" si="0"/>
        <v>0.21780000000000002</v>
      </c>
      <c r="G21" s="13"/>
      <c r="H21" s="13"/>
      <c r="I21" s="5"/>
      <c r="J21" s="5"/>
      <c r="K21" s="5"/>
      <c r="L21" s="5"/>
    </row>
    <row r="22" spans="1:12" x14ac:dyDescent="0.3">
      <c r="A22" s="13" t="s">
        <v>8</v>
      </c>
      <c r="B22" s="13" t="s">
        <v>38</v>
      </c>
      <c r="C22" s="13" t="s">
        <v>11</v>
      </c>
      <c r="D22" s="17">
        <v>7.5</v>
      </c>
      <c r="E22" s="2">
        <f t="shared" si="0"/>
        <v>0.29699999999999999</v>
      </c>
      <c r="G22" s="13"/>
      <c r="H22" s="13"/>
      <c r="I22" s="5"/>
      <c r="J22" s="5"/>
      <c r="K22" s="5"/>
      <c r="L22" s="5"/>
    </row>
    <row r="23" spans="1:12" x14ac:dyDescent="0.3">
      <c r="A23" s="13" t="s">
        <v>8</v>
      </c>
      <c r="B23" s="13" t="s">
        <v>38</v>
      </c>
      <c r="C23" s="13" t="s">
        <v>45</v>
      </c>
      <c r="D23" s="16">
        <v>8</v>
      </c>
      <c r="E23" s="2">
        <f t="shared" si="0"/>
        <v>0.31679999999999997</v>
      </c>
      <c r="G23" s="13"/>
      <c r="H23" s="13"/>
      <c r="I23" s="5"/>
      <c r="J23" s="5"/>
      <c r="K23" s="5"/>
      <c r="L23" s="5"/>
    </row>
    <row r="24" spans="1:12" x14ac:dyDescent="0.3">
      <c r="A24" s="13" t="s">
        <v>8</v>
      </c>
      <c r="B24" s="13" t="s">
        <v>39</v>
      </c>
      <c r="C24" s="13" t="s">
        <v>11</v>
      </c>
      <c r="D24" s="17">
        <v>4.5</v>
      </c>
      <c r="E24" s="2">
        <f t="shared" si="0"/>
        <v>0.1782</v>
      </c>
      <c r="G24" s="13"/>
      <c r="H24" s="13"/>
      <c r="I24" s="5"/>
      <c r="J24" s="5"/>
      <c r="K24" s="5"/>
      <c r="L24" s="5"/>
    </row>
    <row r="25" spans="1:12" x14ac:dyDescent="0.3">
      <c r="A25" s="13" t="s">
        <v>8</v>
      </c>
      <c r="B25" s="13" t="s">
        <v>39</v>
      </c>
      <c r="C25" s="13" t="s">
        <v>46</v>
      </c>
      <c r="D25" s="16">
        <v>5</v>
      </c>
      <c r="E25" s="2">
        <f t="shared" si="0"/>
        <v>0.19800000000000001</v>
      </c>
      <c r="G25" s="13"/>
      <c r="H25" s="13"/>
      <c r="I25" s="5"/>
      <c r="J25" s="5"/>
      <c r="K25" s="5"/>
      <c r="L25" s="5"/>
    </row>
    <row r="26" spans="1:12" x14ac:dyDescent="0.3">
      <c r="A26" s="13" t="s">
        <v>8</v>
      </c>
      <c r="B26" s="13" t="s">
        <v>40</v>
      </c>
      <c r="C26" s="13" t="s">
        <v>11</v>
      </c>
      <c r="D26" s="17">
        <v>11</v>
      </c>
      <c r="E26" s="2">
        <f t="shared" si="0"/>
        <v>0.43560000000000004</v>
      </c>
      <c r="G26" s="13"/>
      <c r="H26" s="13"/>
      <c r="I26" s="5"/>
      <c r="J26" s="5"/>
      <c r="K26" s="5"/>
      <c r="L26" s="6"/>
    </row>
    <row r="27" spans="1:12" x14ac:dyDescent="0.3">
      <c r="A27" s="13" t="s">
        <v>8</v>
      </c>
      <c r="B27" s="13" t="s">
        <v>40</v>
      </c>
      <c r="C27" s="13" t="s">
        <v>47</v>
      </c>
      <c r="D27" s="16">
        <v>12.7</v>
      </c>
      <c r="E27" s="2">
        <f t="shared" si="0"/>
        <v>0.50291999999999992</v>
      </c>
      <c r="G27" s="13"/>
      <c r="H27" s="13"/>
      <c r="I27" s="5"/>
      <c r="J27" s="5"/>
      <c r="K27" s="5"/>
      <c r="L27" s="6"/>
    </row>
    <row r="28" spans="1:12" x14ac:dyDescent="0.3">
      <c r="A28" s="13" t="s">
        <v>8</v>
      </c>
      <c r="B28" s="13" t="s">
        <v>41</v>
      </c>
      <c r="C28" s="13" t="s">
        <v>11</v>
      </c>
      <c r="D28" s="17">
        <v>7.5</v>
      </c>
      <c r="E28" s="2">
        <f t="shared" si="0"/>
        <v>0.29699999999999999</v>
      </c>
      <c r="G28" s="13"/>
      <c r="H28" s="13"/>
      <c r="I28" s="5"/>
      <c r="J28" s="5"/>
      <c r="K28" s="5"/>
      <c r="L28" s="5"/>
    </row>
    <row r="29" spans="1:12" x14ac:dyDescent="0.3">
      <c r="A29" s="13" t="s">
        <v>8</v>
      </c>
      <c r="B29" s="13" t="s">
        <v>41</v>
      </c>
      <c r="C29" s="13" t="s">
        <v>48</v>
      </c>
      <c r="D29" s="16">
        <v>8</v>
      </c>
      <c r="E29" s="2">
        <f t="shared" si="0"/>
        <v>0.31679999999999997</v>
      </c>
      <c r="G29" s="13"/>
      <c r="H29" s="13"/>
      <c r="I29" s="5"/>
      <c r="J29" s="5"/>
      <c r="K29" s="5"/>
      <c r="L29" s="5"/>
    </row>
    <row r="30" spans="1:12" x14ac:dyDescent="0.3">
      <c r="A30" s="13" t="s">
        <v>8</v>
      </c>
      <c r="B30" s="13" t="s">
        <v>42</v>
      </c>
      <c r="C30" s="13" t="s">
        <v>11</v>
      </c>
      <c r="D30" s="17">
        <v>5.5</v>
      </c>
      <c r="E30" s="2">
        <f t="shared" si="0"/>
        <v>0.21780000000000002</v>
      </c>
      <c r="G30" s="13"/>
      <c r="H30" s="13"/>
      <c r="I30" s="5"/>
      <c r="J30" s="5"/>
      <c r="K30" s="5"/>
      <c r="L30" s="5"/>
    </row>
    <row r="31" spans="1:12" x14ac:dyDescent="0.3">
      <c r="A31" s="13" t="s">
        <v>8</v>
      </c>
      <c r="B31" s="13" t="s">
        <v>42</v>
      </c>
      <c r="C31" s="13" t="s">
        <v>49</v>
      </c>
      <c r="D31" s="16">
        <v>6</v>
      </c>
      <c r="E31" s="2">
        <f t="shared" si="0"/>
        <v>0.23759999999999998</v>
      </c>
      <c r="G31" s="13"/>
      <c r="H31" s="13"/>
      <c r="I31" s="5"/>
      <c r="J31" s="5"/>
      <c r="K31" s="5"/>
      <c r="L31" s="5"/>
    </row>
    <row r="32" spans="1:12" x14ac:dyDescent="0.3">
      <c r="A32" s="13" t="s">
        <v>8</v>
      </c>
      <c r="B32" s="13" t="s">
        <v>43</v>
      </c>
      <c r="C32" s="13" t="s">
        <v>11</v>
      </c>
      <c r="D32" s="17">
        <v>5.5</v>
      </c>
      <c r="E32" s="2">
        <f t="shared" si="0"/>
        <v>0.21780000000000002</v>
      </c>
      <c r="G32" s="13"/>
      <c r="H32" s="13"/>
      <c r="I32" s="5"/>
      <c r="J32" s="5"/>
      <c r="K32" s="5"/>
      <c r="L32" s="5"/>
    </row>
    <row r="33" spans="1:12" x14ac:dyDescent="0.3">
      <c r="A33" s="13" t="s">
        <v>8</v>
      </c>
      <c r="B33" s="13" t="s">
        <v>43</v>
      </c>
      <c r="C33" s="13" t="s">
        <v>50</v>
      </c>
      <c r="D33" s="16">
        <v>6.3</v>
      </c>
      <c r="E33" s="2">
        <f t="shared" si="0"/>
        <v>0.24948000000000001</v>
      </c>
      <c r="G33" s="6"/>
      <c r="H33" s="6"/>
      <c r="I33" s="6"/>
      <c r="J33" s="6"/>
      <c r="K33" s="6"/>
      <c r="L33" s="6"/>
    </row>
    <row r="34" spans="1:12" x14ac:dyDescent="0.3">
      <c r="A34" s="13" t="s">
        <v>8</v>
      </c>
      <c r="B34" s="13" t="s">
        <v>44</v>
      </c>
      <c r="C34" s="13" t="s">
        <v>11</v>
      </c>
      <c r="D34" s="17">
        <v>4.5</v>
      </c>
      <c r="E34" s="2">
        <f t="shared" si="0"/>
        <v>0.1782</v>
      </c>
      <c r="G34" s="6"/>
      <c r="H34" s="6"/>
      <c r="I34" s="6"/>
      <c r="J34" s="6"/>
      <c r="K34" s="6"/>
      <c r="L34" s="6"/>
    </row>
    <row r="35" spans="1:12" x14ac:dyDescent="0.3">
      <c r="A35" s="13" t="s">
        <v>8</v>
      </c>
      <c r="B35" s="13" t="s">
        <v>44</v>
      </c>
      <c r="C35" s="13" t="s">
        <v>51</v>
      </c>
      <c r="D35" s="16">
        <v>5.0999999999999996</v>
      </c>
      <c r="E35" s="2">
        <f t="shared" si="0"/>
        <v>0.20195999999999997</v>
      </c>
      <c r="G35" s="4"/>
      <c r="H35" s="4"/>
      <c r="I35" s="13"/>
      <c r="J35" s="13"/>
      <c r="K35" s="13"/>
      <c r="L35" s="13"/>
    </row>
    <row r="36" spans="1:12" x14ac:dyDescent="0.3">
      <c r="A36" s="13" t="s">
        <v>8</v>
      </c>
      <c r="B36" s="13" t="s">
        <v>55</v>
      </c>
      <c r="C36" s="13" t="s">
        <v>11</v>
      </c>
      <c r="D36" s="18"/>
      <c r="E36" s="2"/>
      <c r="G36" s="4"/>
      <c r="H36" s="4"/>
      <c r="I36" s="13"/>
      <c r="J36" s="13"/>
      <c r="K36" s="13"/>
      <c r="L36" s="13"/>
    </row>
    <row r="37" spans="1:12" x14ac:dyDescent="0.3">
      <c r="A37" s="13" t="s">
        <v>8</v>
      </c>
      <c r="B37" s="13" t="s">
        <v>55</v>
      </c>
      <c r="C37" s="13" t="s">
        <v>52</v>
      </c>
      <c r="D37" s="18"/>
      <c r="E37" s="2"/>
      <c r="G37" s="4"/>
      <c r="H37" s="4"/>
      <c r="I37" s="13"/>
      <c r="J37" s="13"/>
      <c r="K37" s="13"/>
      <c r="L37" s="13"/>
    </row>
    <row r="38" spans="1:12" x14ac:dyDescent="0.3">
      <c r="A38" s="13" t="s">
        <v>8</v>
      </c>
      <c r="B38" s="13" t="s">
        <v>56</v>
      </c>
      <c r="C38" s="13" t="s">
        <v>11</v>
      </c>
      <c r="D38" s="17">
        <v>4.5</v>
      </c>
      <c r="E38" s="2">
        <f t="shared" si="0"/>
        <v>0.1782</v>
      </c>
      <c r="G38" s="4"/>
      <c r="H38" s="4"/>
      <c r="I38" s="13"/>
      <c r="J38" s="13"/>
      <c r="K38" s="13"/>
      <c r="L38" s="13"/>
    </row>
    <row r="39" spans="1:12" x14ac:dyDescent="0.3">
      <c r="A39" s="13" t="s">
        <v>8</v>
      </c>
      <c r="B39" s="13" t="s">
        <v>56</v>
      </c>
      <c r="C39" s="13" t="s">
        <v>53</v>
      </c>
      <c r="D39" s="16">
        <v>4.75</v>
      </c>
      <c r="E39" s="2">
        <f t="shared" si="0"/>
        <v>0.18809999999999999</v>
      </c>
      <c r="G39" s="4"/>
      <c r="H39" s="4"/>
      <c r="I39" s="13"/>
      <c r="J39" s="13"/>
      <c r="K39" s="13"/>
      <c r="L39" s="13"/>
    </row>
    <row r="40" spans="1:12" x14ac:dyDescent="0.3">
      <c r="A40" s="13" t="s">
        <v>8</v>
      </c>
      <c r="B40" s="13" t="s">
        <v>57</v>
      </c>
      <c r="C40" s="13" t="s">
        <v>11</v>
      </c>
      <c r="D40" s="17">
        <v>3.5</v>
      </c>
      <c r="E40" s="2">
        <f t="shared" si="0"/>
        <v>0.1386</v>
      </c>
      <c r="G40" s="4"/>
      <c r="H40" s="4"/>
      <c r="I40" s="6"/>
      <c r="J40" s="6"/>
      <c r="K40" s="6"/>
      <c r="L40" s="6"/>
    </row>
    <row r="41" spans="1:12" x14ac:dyDescent="0.3">
      <c r="A41" s="13" t="s">
        <v>8</v>
      </c>
      <c r="B41" s="13" t="s">
        <v>57</v>
      </c>
      <c r="C41" s="13" t="s">
        <v>54</v>
      </c>
      <c r="D41" s="16">
        <v>4</v>
      </c>
      <c r="E41" s="2">
        <f t="shared" si="0"/>
        <v>0.15839999999999999</v>
      </c>
      <c r="G41" s="4"/>
      <c r="H41" s="4"/>
      <c r="I41" s="6"/>
      <c r="J41" s="6"/>
      <c r="K41" s="6"/>
      <c r="L41" s="6"/>
    </row>
    <row r="42" spans="1:12" x14ac:dyDescent="0.3">
      <c r="A42" s="13" t="s">
        <v>9</v>
      </c>
      <c r="B42" s="13" t="s">
        <v>78</v>
      </c>
      <c r="C42" s="13" t="s">
        <v>11</v>
      </c>
      <c r="D42" s="18">
        <v>2</v>
      </c>
      <c r="E42" s="2">
        <f>D42*0.09</f>
        <v>0.18</v>
      </c>
      <c r="G42" s="4"/>
      <c r="H42" s="4"/>
      <c r="I42" s="13"/>
      <c r="J42" s="13"/>
      <c r="K42" s="13"/>
      <c r="L42" s="6"/>
    </row>
    <row r="43" spans="1:12" x14ac:dyDescent="0.3">
      <c r="A43" s="13" t="s">
        <v>9</v>
      </c>
      <c r="B43" s="13" t="s">
        <v>78</v>
      </c>
      <c r="C43" s="13" t="s">
        <v>58</v>
      </c>
      <c r="D43" s="18">
        <v>2.2000000000000002</v>
      </c>
      <c r="E43" s="2">
        <f t="shared" ref="E43:E81" si="1">D43*0.09</f>
        <v>0.19800000000000001</v>
      </c>
      <c r="G43" s="4"/>
      <c r="H43" s="4"/>
      <c r="I43" s="13"/>
      <c r="J43" s="13"/>
      <c r="K43" s="13"/>
      <c r="L43" s="13"/>
    </row>
    <row r="44" spans="1:12" x14ac:dyDescent="0.3">
      <c r="A44" s="13" t="s">
        <v>9</v>
      </c>
      <c r="B44" s="13" t="s">
        <v>84</v>
      </c>
      <c r="C44" s="13" t="s">
        <v>11</v>
      </c>
      <c r="D44" s="18">
        <v>1.8</v>
      </c>
      <c r="E44" s="2">
        <f t="shared" si="1"/>
        <v>0.16200000000000001</v>
      </c>
      <c r="G44" s="4"/>
      <c r="H44" s="4"/>
      <c r="I44" s="13"/>
      <c r="J44" s="13"/>
      <c r="K44" s="13"/>
      <c r="L44" s="13"/>
    </row>
    <row r="45" spans="1:12" x14ac:dyDescent="0.3">
      <c r="A45" s="13" t="s">
        <v>9</v>
      </c>
      <c r="B45" s="13" t="s">
        <v>84</v>
      </c>
      <c r="C45" s="13" t="s">
        <v>59</v>
      </c>
      <c r="D45" s="18">
        <v>2.1</v>
      </c>
      <c r="E45" s="2">
        <f t="shared" si="1"/>
        <v>0.189</v>
      </c>
      <c r="G45" s="4"/>
      <c r="H45" s="4"/>
      <c r="I45" s="13"/>
      <c r="J45" s="13"/>
      <c r="K45" s="13"/>
      <c r="L45" s="13"/>
    </row>
    <row r="46" spans="1:12" x14ac:dyDescent="0.3">
      <c r="A46" s="13" t="s">
        <v>9</v>
      </c>
      <c r="B46" s="13" t="s">
        <v>85</v>
      </c>
      <c r="C46" s="13" t="s">
        <v>11</v>
      </c>
      <c r="D46" s="18">
        <v>1.8</v>
      </c>
      <c r="E46" s="2">
        <f t="shared" si="1"/>
        <v>0.16200000000000001</v>
      </c>
      <c r="G46" s="4"/>
      <c r="H46" s="4"/>
      <c r="I46" s="13"/>
      <c r="J46" s="13"/>
      <c r="K46" s="13"/>
      <c r="L46" s="13"/>
    </row>
    <row r="47" spans="1:12" x14ac:dyDescent="0.3">
      <c r="A47" s="13" t="s">
        <v>9</v>
      </c>
      <c r="B47" s="13" t="s">
        <v>85</v>
      </c>
      <c r="C47" s="13" t="s">
        <v>60</v>
      </c>
      <c r="D47" s="18">
        <v>2</v>
      </c>
      <c r="E47" s="2">
        <f t="shared" si="1"/>
        <v>0.18</v>
      </c>
      <c r="G47" s="6"/>
      <c r="H47" s="6"/>
      <c r="I47" s="6"/>
      <c r="J47" s="6"/>
      <c r="K47" s="6"/>
      <c r="L47" s="6"/>
    </row>
    <row r="48" spans="1:12" x14ac:dyDescent="0.3">
      <c r="A48" s="13" t="s">
        <v>9</v>
      </c>
      <c r="B48" s="13" t="s">
        <v>86</v>
      </c>
      <c r="C48" s="13" t="s">
        <v>11</v>
      </c>
      <c r="D48" s="18">
        <v>1.7</v>
      </c>
      <c r="E48" s="2">
        <f t="shared" si="1"/>
        <v>0.153</v>
      </c>
      <c r="G48" s="6"/>
      <c r="H48" s="6"/>
      <c r="I48" s="6"/>
      <c r="J48" s="6"/>
      <c r="K48" s="6"/>
      <c r="L48" s="6"/>
    </row>
    <row r="49" spans="1:12" x14ac:dyDescent="0.3">
      <c r="A49" s="13" t="s">
        <v>9</v>
      </c>
      <c r="B49" s="13" t="s">
        <v>86</v>
      </c>
      <c r="C49" s="13" t="s">
        <v>61</v>
      </c>
      <c r="D49" s="18">
        <v>1.85</v>
      </c>
      <c r="E49" s="2">
        <f t="shared" si="1"/>
        <v>0.16650000000000001</v>
      </c>
      <c r="G49" s="13"/>
      <c r="H49" s="13"/>
      <c r="I49" s="13"/>
      <c r="J49" s="13"/>
      <c r="K49" s="13"/>
      <c r="L49" s="13"/>
    </row>
    <row r="50" spans="1:12" x14ac:dyDescent="0.3">
      <c r="A50" s="13" t="s">
        <v>9</v>
      </c>
      <c r="B50" s="13" t="s">
        <v>87</v>
      </c>
      <c r="C50" s="13" t="s">
        <v>11</v>
      </c>
      <c r="D50" s="18">
        <v>2</v>
      </c>
      <c r="E50" s="2">
        <f t="shared" si="1"/>
        <v>0.18</v>
      </c>
      <c r="G50" s="13"/>
      <c r="H50" s="13"/>
      <c r="I50" s="13"/>
      <c r="J50" s="13"/>
      <c r="K50" s="13"/>
      <c r="L50" s="13"/>
    </row>
    <row r="51" spans="1:12" x14ac:dyDescent="0.3">
      <c r="A51" s="13" t="s">
        <v>9</v>
      </c>
      <c r="B51" s="13" t="s">
        <v>87</v>
      </c>
      <c r="C51" s="13" t="s">
        <v>62</v>
      </c>
      <c r="D51" s="18">
        <v>2.2999999999999998</v>
      </c>
      <c r="E51" s="2">
        <f t="shared" si="1"/>
        <v>0.20699999999999999</v>
      </c>
      <c r="G51" s="13"/>
      <c r="H51" s="13"/>
      <c r="I51" s="13"/>
      <c r="J51" s="13"/>
      <c r="K51" s="13"/>
      <c r="L51" s="13"/>
    </row>
    <row r="52" spans="1:12" x14ac:dyDescent="0.3">
      <c r="A52" s="13" t="s">
        <v>9</v>
      </c>
      <c r="B52" s="13" t="s">
        <v>88</v>
      </c>
      <c r="C52" s="13" t="s">
        <v>11</v>
      </c>
      <c r="D52" s="18">
        <v>2.9</v>
      </c>
      <c r="E52" s="2">
        <f t="shared" si="1"/>
        <v>0.26100000000000001</v>
      </c>
      <c r="G52" s="13"/>
      <c r="H52" s="13"/>
      <c r="I52" s="13"/>
      <c r="J52" s="13"/>
      <c r="K52" s="13"/>
      <c r="L52" s="13"/>
    </row>
    <row r="53" spans="1:12" x14ac:dyDescent="0.3">
      <c r="A53" s="13" t="s">
        <v>9</v>
      </c>
      <c r="B53" s="13" t="s">
        <v>88</v>
      </c>
      <c r="C53" s="13" t="s">
        <v>63</v>
      </c>
      <c r="D53" s="18">
        <v>3.375</v>
      </c>
      <c r="E53" s="2">
        <f t="shared" si="1"/>
        <v>0.30374999999999996</v>
      </c>
      <c r="G53" s="13"/>
      <c r="H53" s="13"/>
      <c r="I53" s="13"/>
      <c r="J53" s="13"/>
      <c r="K53" s="13"/>
      <c r="L53" s="13"/>
    </row>
    <row r="54" spans="1:12" x14ac:dyDescent="0.3">
      <c r="A54" s="13" t="s">
        <v>9</v>
      </c>
      <c r="B54" s="13" t="s">
        <v>89</v>
      </c>
      <c r="C54" s="13" t="s">
        <v>11</v>
      </c>
      <c r="D54" s="18">
        <v>1.9</v>
      </c>
      <c r="E54" s="2">
        <f t="shared" si="1"/>
        <v>0.17099999999999999</v>
      </c>
      <c r="G54" s="13"/>
      <c r="H54" s="13"/>
      <c r="I54" s="13"/>
      <c r="J54" s="13"/>
      <c r="K54" s="13"/>
      <c r="L54" s="13"/>
    </row>
    <row r="55" spans="1:12" x14ac:dyDescent="0.3">
      <c r="A55" s="13" t="s">
        <v>9</v>
      </c>
      <c r="B55" s="13" t="s">
        <v>89</v>
      </c>
      <c r="C55" s="13" t="s">
        <v>64</v>
      </c>
      <c r="D55" s="18">
        <v>2.1</v>
      </c>
      <c r="E55" s="2">
        <f t="shared" si="1"/>
        <v>0.189</v>
      </c>
      <c r="G55" s="13"/>
      <c r="H55" s="13"/>
      <c r="I55" s="13"/>
      <c r="J55" s="13"/>
      <c r="K55" s="13"/>
      <c r="L55" s="13"/>
    </row>
    <row r="56" spans="1:12" x14ac:dyDescent="0.3">
      <c r="A56" s="13" t="s">
        <v>9</v>
      </c>
      <c r="B56" s="13" t="s">
        <v>90</v>
      </c>
      <c r="C56" s="13" t="s">
        <v>11</v>
      </c>
      <c r="D56" s="18">
        <v>2</v>
      </c>
      <c r="E56" s="2">
        <f t="shared" si="1"/>
        <v>0.18</v>
      </c>
      <c r="G56" s="4"/>
      <c r="H56" s="13"/>
      <c r="I56" s="13"/>
      <c r="J56" s="13"/>
      <c r="K56" s="13"/>
      <c r="L56" s="13"/>
    </row>
    <row r="57" spans="1:12" x14ac:dyDescent="0.3">
      <c r="A57" s="13" t="s">
        <v>9</v>
      </c>
      <c r="B57" s="13" t="s">
        <v>90</v>
      </c>
      <c r="C57" s="13" t="s">
        <v>65</v>
      </c>
      <c r="D57" s="18">
        <v>2.2000000000000002</v>
      </c>
      <c r="E57" s="2">
        <f t="shared" si="1"/>
        <v>0.19800000000000001</v>
      </c>
      <c r="G57" s="4"/>
      <c r="H57" s="13"/>
      <c r="I57" s="13"/>
      <c r="J57" s="13"/>
      <c r="K57" s="13"/>
      <c r="L57" s="13"/>
    </row>
    <row r="58" spans="1:12" x14ac:dyDescent="0.3">
      <c r="A58" s="13" t="s">
        <v>9</v>
      </c>
      <c r="B58" s="13" t="s">
        <v>91</v>
      </c>
      <c r="C58" s="13" t="s">
        <v>11</v>
      </c>
      <c r="D58" s="18">
        <v>1.9</v>
      </c>
      <c r="E58" s="2">
        <f t="shared" si="1"/>
        <v>0.17099999999999999</v>
      </c>
      <c r="G58" s="4"/>
      <c r="H58" s="13"/>
      <c r="I58" s="13"/>
      <c r="J58" s="13"/>
      <c r="K58" s="13"/>
      <c r="L58" s="13"/>
    </row>
    <row r="59" spans="1:12" x14ac:dyDescent="0.3">
      <c r="A59" s="13" t="s">
        <v>9</v>
      </c>
      <c r="B59" s="13" t="s">
        <v>91</v>
      </c>
      <c r="C59" s="13" t="s">
        <v>66</v>
      </c>
      <c r="D59" s="18">
        <v>2.1</v>
      </c>
      <c r="E59" s="2">
        <f t="shared" si="1"/>
        <v>0.189</v>
      </c>
      <c r="G59" s="4"/>
      <c r="H59" s="13"/>
      <c r="I59" s="13"/>
      <c r="J59" s="13"/>
      <c r="K59" s="13"/>
      <c r="L59" s="13"/>
    </row>
    <row r="60" spans="1:12" x14ac:dyDescent="0.3">
      <c r="A60" s="13" t="s">
        <v>9</v>
      </c>
      <c r="B60" s="13" t="s">
        <v>92</v>
      </c>
      <c r="C60" s="13" t="s">
        <v>11</v>
      </c>
      <c r="D60" s="18">
        <v>1.9</v>
      </c>
      <c r="E60" s="2">
        <f t="shared" si="1"/>
        <v>0.17099999999999999</v>
      </c>
      <c r="G60" s="4"/>
      <c r="H60" s="13"/>
      <c r="I60" s="13"/>
      <c r="J60" s="13"/>
      <c r="K60" s="13"/>
      <c r="L60" s="13"/>
    </row>
    <row r="61" spans="1:12" x14ac:dyDescent="0.3">
      <c r="A61" s="13" t="s">
        <v>9</v>
      </c>
      <c r="B61" s="13" t="s">
        <v>92</v>
      </c>
      <c r="C61" s="13" t="s">
        <v>67</v>
      </c>
      <c r="D61" s="18">
        <v>2.1</v>
      </c>
      <c r="E61" s="2">
        <f t="shared" si="1"/>
        <v>0.189</v>
      </c>
    </row>
    <row r="62" spans="1:12" x14ac:dyDescent="0.3">
      <c r="A62" s="13" t="s">
        <v>10</v>
      </c>
      <c r="B62" s="13" t="s">
        <v>93</v>
      </c>
      <c r="C62" s="13" t="s">
        <v>11</v>
      </c>
      <c r="D62" s="18">
        <v>1.8</v>
      </c>
      <c r="E62" s="2">
        <f t="shared" si="1"/>
        <v>0.16200000000000001</v>
      </c>
    </row>
    <row r="63" spans="1:12" x14ac:dyDescent="0.3">
      <c r="A63" s="13" t="s">
        <v>10</v>
      </c>
      <c r="B63" s="13" t="s">
        <v>93</v>
      </c>
      <c r="C63" s="13" t="s">
        <v>68</v>
      </c>
      <c r="D63" s="18">
        <v>2</v>
      </c>
      <c r="E63" s="2">
        <f t="shared" si="1"/>
        <v>0.18</v>
      </c>
    </row>
    <row r="64" spans="1:12" x14ac:dyDescent="0.3">
      <c r="A64" s="13" t="s">
        <v>10</v>
      </c>
      <c r="B64" s="13" t="s">
        <v>94</v>
      </c>
      <c r="C64" s="13" t="s">
        <v>11</v>
      </c>
      <c r="D64" s="18">
        <v>2.2000000000000002</v>
      </c>
      <c r="E64" s="2">
        <f t="shared" si="1"/>
        <v>0.19800000000000001</v>
      </c>
    </row>
    <row r="65" spans="1:6" x14ac:dyDescent="0.3">
      <c r="A65" s="13" t="s">
        <v>10</v>
      </c>
      <c r="B65" s="13" t="s">
        <v>94</v>
      </c>
      <c r="C65" s="13" t="s">
        <v>69</v>
      </c>
      <c r="D65" s="18">
        <v>2.7</v>
      </c>
      <c r="E65" s="2">
        <f t="shared" si="1"/>
        <v>0.24299999999999999</v>
      </c>
    </row>
    <row r="66" spans="1:6" x14ac:dyDescent="0.3">
      <c r="A66" s="13" t="s">
        <v>10</v>
      </c>
      <c r="B66" s="13" t="s">
        <v>95</v>
      </c>
      <c r="C66" s="13" t="s">
        <v>11</v>
      </c>
      <c r="D66" s="18">
        <v>1.7</v>
      </c>
      <c r="E66" s="2">
        <f t="shared" si="1"/>
        <v>0.153</v>
      </c>
    </row>
    <row r="67" spans="1:6" x14ac:dyDescent="0.3">
      <c r="A67" s="13" t="s">
        <v>10</v>
      </c>
      <c r="B67" s="13" t="s">
        <v>95</v>
      </c>
      <c r="C67" s="13" t="s">
        <v>70</v>
      </c>
      <c r="D67" s="18">
        <v>1.9</v>
      </c>
      <c r="E67" s="2">
        <f t="shared" si="1"/>
        <v>0.17099999999999999</v>
      </c>
    </row>
    <row r="68" spans="1:6" x14ac:dyDescent="0.3">
      <c r="A68" s="13" t="s">
        <v>10</v>
      </c>
      <c r="B68" s="13" t="s">
        <v>96</v>
      </c>
      <c r="C68" s="13" t="s">
        <v>11</v>
      </c>
      <c r="D68" s="18">
        <v>2.2000000000000002</v>
      </c>
      <c r="E68" s="2">
        <f t="shared" si="1"/>
        <v>0.19800000000000001</v>
      </c>
    </row>
    <row r="69" spans="1:6" x14ac:dyDescent="0.3">
      <c r="A69" s="13" t="s">
        <v>10</v>
      </c>
      <c r="B69" s="13" t="s">
        <v>96</v>
      </c>
      <c r="C69" s="13" t="s">
        <v>71</v>
      </c>
      <c r="D69" s="18">
        <v>2.4</v>
      </c>
      <c r="E69" s="2">
        <f t="shared" si="1"/>
        <v>0.216</v>
      </c>
    </row>
    <row r="70" spans="1:6" x14ac:dyDescent="0.3">
      <c r="A70" s="13" t="s">
        <v>10</v>
      </c>
      <c r="B70" s="13" t="s">
        <v>97</v>
      </c>
      <c r="C70" s="13" t="s">
        <v>11</v>
      </c>
      <c r="D70" s="18">
        <v>1.9</v>
      </c>
      <c r="E70" s="2">
        <f t="shared" si="1"/>
        <v>0.17099999999999999</v>
      </c>
    </row>
    <row r="71" spans="1:6" x14ac:dyDescent="0.3">
      <c r="A71" s="13" t="s">
        <v>10</v>
      </c>
      <c r="B71" s="13" t="s">
        <v>97</v>
      </c>
      <c r="C71" s="13" t="s">
        <v>72</v>
      </c>
      <c r="D71" s="18">
        <v>2.1</v>
      </c>
      <c r="E71" s="2">
        <f t="shared" si="1"/>
        <v>0.189</v>
      </c>
      <c r="F71" s="1"/>
    </row>
    <row r="72" spans="1:6" x14ac:dyDescent="0.3">
      <c r="A72" s="13" t="s">
        <v>10</v>
      </c>
      <c r="B72" s="13" t="s">
        <v>83</v>
      </c>
      <c r="C72" s="13" t="s">
        <v>11</v>
      </c>
      <c r="D72" s="18">
        <v>1.8</v>
      </c>
      <c r="E72" s="2">
        <f t="shared" si="1"/>
        <v>0.16200000000000001</v>
      </c>
      <c r="F72" s="1"/>
    </row>
    <row r="73" spans="1:6" x14ac:dyDescent="0.3">
      <c r="A73" s="13" t="s">
        <v>10</v>
      </c>
      <c r="B73" s="13" t="s">
        <v>83</v>
      </c>
      <c r="C73" s="13" t="s">
        <v>73</v>
      </c>
      <c r="D73" s="18">
        <v>2</v>
      </c>
      <c r="E73" s="2">
        <f t="shared" si="1"/>
        <v>0.18</v>
      </c>
      <c r="F73" s="1"/>
    </row>
    <row r="74" spans="1:6" x14ac:dyDescent="0.3">
      <c r="A74" s="13" t="s">
        <v>10</v>
      </c>
      <c r="B74" s="13" t="s">
        <v>82</v>
      </c>
      <c r="C74" s="13" t="s">
        <v>11</v>
      </c>
      <c r="D74" s="18">
        <v>2</v>
      </c>
      <c r="E74" s="2">
        <f t="shared" si="1"/>
        <v>0.18</v>
      </c>
      <c r="F74" s="1"/>
    </row>
    <row r="75" spans="1:6" x14ac:dyDescent="0.3">
      <c r="A75" s="13" t="s">
        <v>10</v>
      </c>
      <c r="B75" s="13" t="s">
        <v>82</v>
      </c>
      <c r="C75" s="13" t="s">
        <v>75</v>
      </c>
      <c r="D75" s="18">
        <v>2.2000000000000002</v>
      </c>
      <c r="E75" s="2">
        <f t="shared" si="1"/>
        <v>0.19800000000000001</v>
      </c>
      <c r="F75" s="1"/>
    </row>
    <row r="76" spans="1:6" x14ac:dyDescent="0.3">
      <c r="A76" s="13" t="s">
        <v>10</v>
      </c>
      <c r="B76" s="13" t="s">
        <v>81</v>
      </c>
      <c r="C76" s="13" t="s">
        <v>11</v>
      </c>
      <c r="D76" s="18">
        <v>1.8</v>
      </c>
      <c r="E76" s="2">
        <f t="shared" si="1"/>
        <v>0.16200000000000001</v>
      </c>
    </row>
    <row r="77" spans="1:6" x14ac:dyDescent="0.3">
      <c r="A77" s="13" t="s">
        <v>10</v>
      </c>
      <c r="B77" s="13" t="s">
        <v>81</v>
      </c>
      <c r="C77" s="13" t="s">
        <v>76</v>
      </c>
      <c r="D77" s="18">
        <v>1.9</v>
      </c>
      <c r="E77" s="2">
        <f t="shared" si="1"/>
        <v>0.17099999999999999</v>
      </c>
    </row>
    <row r="78" spans="1:6" x14ac:dyDescent="0.3">
      <c r="A78" s="13" t="s">
        <v>10</v>
      </c>
      <c r="B78" s="13" t="s">
        <v>80</v>
      </c>
      <c r="C78" s="13" t="s">
        <v>11</v>
      </c>
      <c r="D78" s="18">
        <v>1.9</v>
      </c>
      <c r="E78" s="2">
        <f t="shared" si="1"/>
        <v>0.17099999999999999</v>
      </c>
    </row>
    <row r="79" spans="1:6" x14ac:dyDescent="0.3">
      <c r="A79" s="13" t="s">
        <v>10</v>
      </c>
      <c r="B79" s="13" t="s">
        <v>80</v>
      </c>
      <c r="C79" s="13" t="s">
        <v>77</v>
      </c>
      <c r="D79" s="18">
        <v>2</v>
      </c>
      <c r="E79" s="2">
        <f t="shared" si="1"/>
        <v>0.18</v>
      </c>
    </row>
    <row r="80" spans="1:6" x14ac:dyDescent="0.3">
      <c r="A80" s="13" t="s">
        <v>10</v>
      </c>
      <c r="B80" s="13" t="s">
        <v>79</v>
      </c>
      <c r="C80" s="13" t="s">
        <v>11</v>
      </c>
      <c r="D80" s="18">
        <v>1.8</v>
      </c>
      <c r="E80" s="2">
        <f t="shared" si="1"/>
        <v>0.16200000000000001</v>
      </c>
    </row>
    <row r="81" spans="1:5" x14ac:dyDescent="0.3">
      <c r="A81" s="13" t="s">
        <v>10</v>
      </c>
      <c r="B81" s="13" t="s">
        <v>79</v>
      </c>
      <c r="C81" s="13" t="s">
        <v>74</v>
      </c>
      <c r="D81" s="18">
        <v>2</v>
      </c>
      <c r="E81" s="2">
        <f t="shared" si="1"/>
        <v>0.18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1"/>
  <sheetViews>
    <sheetView workbookViewId="0">
      <selection activeCell="D1" sqref="D1:D1048576"/>
    </sheetView>
  </sheetViews>
  <sheetFormatPr defaultRowHeight="14.4" x14ac:dyDescent="0.3"/>
  <cols>
    <col min="1" max="1" width="9.109375" style="3"/>
    <col min="2" max="2" width="11.5546875" style="3" customWidth="1"/>
    <col min="3" max="3" width="21.33203125" style="3" customWidth="1"/>
    <col min="4" max="4" width="9.109375" style="26"/>
  </cols>
  <sheetData>
    <row r="1" spans="1:4" ht="15.6" x14ac:dyDescent="0.3">
      <c r="D1" s="33" t="s">
        <v>103</v>
      </c>
    </row>
    <row r="2" spans="1:4" x14ac:dyDescent="0.3">
      <c r="A2" s="25" t="s">
        <v>7</v>
      </c>
      <c r="B2" s="25" t="s">
        <v>17</v>
      </c>
      <c r="C2" s="25" t="s">
        <v>11</v>
      </c>
      <c r="D2" s="29">
        <v>6.38</v>
      </c>
    </row>
    <row r="3" spans="1:4" x14ac:dyDescent="0.3">
      <c r="A3" s="25" t="s">
        <v>7</v>
      </c>
      <c r="B3" s="25" t="s">
        <v>17</v>
      </c>
      <c r="C3" s="25" t="s">
        <v>18</v>
      </c>
      <c r="D3" s="29">
        <v>6.12</v>
      </c>
    </row>
    <row r="4" spans="1:4" x14ac:dyDescent="0.3">
      <c r="A4" s="25" t="s">
        <v>7</v>
      </c>
      <c r="B4" s="25" t="s">
        <v>19</v>
      </c>
      <c r="C4" s="25" t="s">
        <v>11</v>
      </c>
      <c r="D4" s="29">
        <v>6.6</v>
      </c>
    </row>
    <row r="5" spans="1:4" x14ac:dyDescent="0.3">
      <c r="A5" s="25" t="s">
        <v>7</v>
      </c>
      <c r="B5" s="25" t="s">
        <v>19</v>
      </c>
      <c r="C5" s="25" t="s">
        <v>20</v>
      </c>
      <c r="D5" s="29">
        <v>6.35</v>
      </c>
    </row>
    <row r="6" spans="1:4" x14ac:dyDescent="0.3">
      <c r="A6" s="25" t="s">
        <v>7</v>
      </c>
      <c r="B6" s="25" t="s">
        <v>23</v>
      </c>
      <c r="C6" s="25" t="s">
        <v>11</v>
      </c>
      <c r="D6" s="29">
        <v>6.46</v>
      </c>
    </row>
    <row r="7" spans="1:4" x14ac:dyDescent="0.3">
      <c r="A7" s="25" t="s">
        <v>7</v>
      </c>
      <c r="B7" s="25" t="s">
        <v>23</v>
      </c>
      <c r="C7" s="25" t="s">
        <v>22</v>
      </c>
      <c r="D7" s="29">
        <v>6.36</v>
      </c>
    </row>
    <row r="8" spans="1:4" x14ac:dyDescent="0.3">
      <c r="A8" s="25" t="s">
        <v>7</v>
      </c>
      <c r="B8" s="25" t="s">
        <v>24</v>
      </c>
      <c r="C8" s="25" t="s">
        <v>11</v>
      </c>
      <c r="D8" s="29">
        <v>6.56</v>
      </c>
    </row>
    <row r="9" spans="1:4" x14ac:dyDescent="0.3">
      <c r="A9" s="25" t="s">
        <v>7</v>
      </c>
      <c r="B9" s="25" t="s">
        <v>24</v>
      </c>
      <c r="C9" s="25" t="s">
        <v>25</v>
      </c>
      <c r="D9" s="29">
        <v>6.26</v>
      </c>
    </row>
    <row r="10" spans="1:4" x14ac:dyDescent="0.3">
      <c r="A10" s="25" t="s">
        <v>7</v>
      </c>
      <c r="B10" s="25" t="s">
        <v>32</v>
      </c>
      <c r="C10" s="25" t="s">
        <v>11</v>
      </c>
      <c r="D10" s="29">
        <v>6.28</v>
      </c>
    </row>
    <row r="11" spans="1:4" x14ac:dyDescent="0.3">
      <c r="A11" s="25" t="s">
        <v>7</v>
      </c>
      <c r="B11" s="25" t="s">
        <v>32</v>
      </c>
      <c r="C11" s="25" t="s">
        <v>26</v>
      </c>
      <c r="D11" s="29">
        <v>6.18</v>
      </c>
    </row>
    <row r="12" spans="1:4" x14ac:dyDescent="0.3">
      <c r="A12" s="25" t="s">
        <v>7</v>
      </c>
      <c r="B12" s="25" t="s">
        <v>33</v>
      </c>
      <c r="C12" s="25" t="s">
        <v>11</v>
      </c>
      <c r="D12" s="29">
        <v>6.65</v>
      </c>
    </row>
    <row r="13" spans="1:4" x14ac:dyDescent="0.3">
      <c r="A13" s="25" t="s">
        <v>7</v>
      </c>
      <c r="B13" s="25" t="s">
        <v>33</v>
      </c>
      <c r="C13" s="25" t="s">
        <v>27</v>
      </c>
      <c r="D13" s="29">
        <v>6.5</v>
      </c>
    </row>
    <row r="14" spans="1:4" x14ac:dyDescent="0.3">
      <c r="A14" s="25" t="s">
        <v>7</v>
      </c>
      <c r="B14" s="25" t="s">
        <v>34</v>
      </c>
      <c r="C14" s="25" t="s">
        <v>11</v>
      </c>
      <c r="D14" s="29">
        <v>6.56</v>
      </c>
    </row>
    <row r="15" spans="1:4" x14ac:dyDescent="0.3">
      <c r="A15" s="25" t="s">
        <v>7</v>
      </c>
      <c r="B15" s="25" t="s">
        <v>34</v>
      </c>
      <c r="C15" s="25" t="s">
        <v>28</v>
      </c>
      <c r="D15" s="29">
        <v>6.45</v>
      </c>
    </row>
    <row r="16" spans="1:4" x14ac:dyDescent="0.3">
      <c r="A16" s="25" t="s">
        <v>7</v>
      </c>
      <c r="B16" s="25" t="s">
        <v>35</v>
      </c>
      <c r="C16" s="25" t="s">
        <v>11</v>
      </c>
      <c r="D16" s="29">
        <v>6.25</v>
      </c>
    </row>
    <row r="17" spans="1:4" s="1" customFormat="1" x14ac:dyDescent="0.3">
      <c r="A17" s="25" t="s">
        <v>7</v>
      </c>
      <c r="B17" s="25" t="s">
        <v>35</v>
      </c>
      <c r="C17" s="25" t="s">
        <v>29</v>
      </c>
      <c r="D17" s="29">
        <v>6.2</v>
      </c>
    </row>
    <row r="18" spans="1:4" x14ac:dyDescent="0.3">
      <c r="A18" s="25" t="s">
        <v>7</v>
      </c>
      <c r="B18" s="25" t="s">
        <v>36</v>
      </c>
      <c r="C18" s="25" t="s">
        <v>11</v>
      </c>
      <c r="D18" s="29">
        <v>6.28</v>
      </c>
    </row>
    <row r="19" spans="1:4" x14ac:dyDescent="0.3">
      <c r="A19" s="25" t="s">
        <v>7</v>
      </c>
      <c r="B19" s="25" t="s">
        <v>36</v>
      </c>
      <c r="C19" s="25" t="s">
        <v>30</v>
      </c>
      <c r="D19" s="29">
        <v>6.25</v>
      </c>
    </row>
    <row r="20" spans="1:4" x14ac:dyDescent="0.3">
      <c r="A20" s="25" t="s">
        <v>7</v>
      </c>
      <c r="B20" s="25" t="s">
        <v>37</v>
      </c>
      <c r="C20" s="25" t="s">
        <v>11</v>
      </c>
      <c r="D20" s="29">
        <v>6.57</v>
      </c>
    </row>
    <row r="21" spans="1:4" x14ac:dyDescent="0.3">
      <c r="A21" s="25" t="s">
        <v>7</v>
      </c>
      <c r="B21" s="25" t="s">
        <v>37</v>
      </c>
      <c r="C21" s="25" t="s">
        <v>31</v>
      </c>
      <c r="D21" s="29">
        <v>6.46</v>
      </c>
    </row>
    <row r="22" spans="1:4" x14ac:dyDescent="0.3">
      <c r="A22" s="25" t="s">
        <v>8</v>
      </c>
      <c r="B22" s="25" t="s">
        <v>38</v>
      </c>
      <c r="C22" s="25" t="s">
        <v>11</v>
      </c>
      <c r="D22" s="41">
        <v>6.4</v>
      </c>
    </row>
    <row r="23" spans="1:4" x14ac:dyDescent="0.3">
      <c r="A23" s="25" t="s">
        <v>8</v>
      </c>
      <c r="B23" s="25" t="s">
        <v>38</v>
      </c>
      <c r="C23" s="25" t="s">
        <v>45</v>
      </c>
      <c r="D23" s="41">
        <v>6.38</v>
      </c>
    </row>
    <row r="24" spans="1:4" x14ac:dyDescent="0.3">
      <c r="A24" s="25" t="s">
        <v>8</v>
      </c>
      <c r="B24" s="25" t="s">
        <v>39</v>
      </c>
      <c r="C24" s="25" t="s">
        <v>11</v>
      </c>
      <c r="D24" s="41">
        <v>6.6</v>
      </c>
    </row>
    <row r="25" spans="1:4" x14ac:dyDescent="0.3">
      <c r="A25" s="25" t="s">
        <v>8</v>
      </c>
      <c r="B25" s="25" t="s">
        <v>39</v>
      </c>
      <c r="C25" s="25" t="s">
        <v>46</v>
      </c>
      <c r="D25" s="41">
        <v>6.4</v>
      </c>
    </row>
    <row r="26" spans="1:4" x14ac:dyDescent="0.3">
      <c r="A26" s="25" t="s">
        <v>8</v>
      </c>
      <c r="B26" s="25" t="s">
        <v>40</v>
      </c>
      <c r="C26" s="25" t="s">
        <v>11</v>
      </c>
      <c r="D26" s="41">
        <v>6.38</v>
      </c>
    </row>
    <row r="27" spans="1:4" x14ac:dyDescent="0.3">
      <c r="A27" s="25" t="s">
        <v>8</v>
      </c>
      <c r="B27" s="25" t="s">
        <v>40</v>
      </c>
      <c r="C27" s="25" t="s">
        <v>47</v>
      </c>
      <c r="D27" s="41">
        <v>6.38</v>
      </c>
    </row>
    <row r="28" spans="1:4" x14ac:dyDescent="0.3">
      <c r="A28" s="25" t="s">
        <v>8</v>
      </c>
      <c r="B28" s="25" t="s">
        <v>41</v>
      </c>
      <c r="C28" s="25" t="s">
        <v>11</v>
      </c>
      <c r="D28" s="41">
        <v>6.4</v>
      </c>
    </row>
    <row r="29" spans="1:4" x14ac:dyDescent="0.3">
      <c r="A29" s="25" t="s">
        <v>8</v>
      </c>
      <c r="B29" s="25" t="s">
        <v>41</v>
      </c>
      <c r="C29" s="25" t="s">
        <v>48</v>
      </c>
      <c r="D29" s="41">
        <v>6.28</v>
      </c>
    </row>
    <row r="30" spans="1:4" x14ac:dyDescent="0.3">
      <c r="A30" s="25" t="s">
        <v>8</v>
      </c>
      <c r="B30" s="25" t="s">
        <v>42</v>
      </c>
      <c r="C30" s="25" t="s">
        <v>11</v>
      </c>
      <c r="D30" s="41">
        <v>6.46</v>
      </c>
    </row>
    <row r="31" spans="1:4" x14ac:dyDescent="0.3">
      <c r="A31" s="25" t="s">
        <v>8</v>
      </c>
      <c r="B31" s="25" t="s">
        <v>42</v>
      </c>
      <c r="C31" s="25" t="s">
        <v>49</v>
      </c>
      <c r="D31" s="41">
        <v>6.31</v>
      </c>
    </row>
    <row r="32" spans="1:4" x14ac:dyDescent="0.3">
      <c r="A32" s="25" t="s">
        <v>8</v>
      </c>
      <c r="B32" s="25" t="s">
        <v>43</v>
      </c>
      <c r="C32" s="25" t="s">
        <v>11</v>
      </c>
      <c r="D32" s="29">
        <v>5.35</v>
      </c>
    </row>
    <row r="33" spans="1:4" x14ac:dyDescent="0.3">
      <c r="A33" s="25" t="s">
        <v>8</v>
      </c>
      <c r="B33" s="25" t="s">
        <v>43</v>
      </c>
      <c r="C33" s="25" t="s">
        <v>50</v>
      </c>
      <c r="D33" s="29">
        <v>4.8099999999999996</v>
      </c>
    </row>
    <row r="34" spans="1:4" x14ac:dyDescent="0.3">
      <c r="A34" s="25" t="s">
        <v>8</v>
      </c>
      <c r="B34" s="25" t="s">
        <v>44</v>
      </c>
      <c r="C34" s="25" t="s">
        <v>11</v>
      </c>
      <c r="D34" s="29">
        <v>6.31</v>
      </c>
    </row>
    <row r="35" spans="1:4" x14ac:dyDescent="0.3">
      <c r="A35" s="25" t="s">
        <v>8</v>
      </c>
      <c r="B35" s="25" t="s">
        <v>44</v>
      </c>
      <c r="C35" s="25" t="s">
        <v>51</v>
      </c>
      <c r="D35" s="29">
        <v>6.14</v>
      </c>
    </row>
    <row r="36" spans="1:4" x14ac:dyDescent="0.3">
      <c r="A36" s="25" t="s">
        <v>8</v>
      </c>
      <c r="B36" s="25" t="s">
        <v>55</v>
      </c>
      <c r="C36" s="25" t="s">
        <v>11</v>
      </c>
      <c r="D36" s="30"/>
    </row>
    <row r="37" spans="1:4" x14ac:dyDescent="0.3">
      <c r="A37" s="25" t="s">
        <v>8</v>
      </c>
      <c r="B37" s="25" t="s">
        <v>55</v>
      </c>
      <c r="C37" s="25" t="s">
        <v>52</v>
      </c>
      <c r="D37" s="30"/>
    </row>
    <row r="38" spans="1:4" x14ac:dyDescent="0.3">
      <c r="A38" s="25" t="s">
        <v>8</v>
      </c>
      <c r="B38" s="25" t="s">
        <v>56</v>
      </c>
      <c r="C38" s="25" t="s">
        <v>11</v>
      </c>
      <c r="D38" s="29">
        <v>6.18</v>
      </c>
    </row>
    <row r="39" spans="1:4" x14ac:dyDescent="0.3">
      <c r="A39" s="25" t="s">
        <v>8</v>
      </c>
      <c r="B39" s="25" t="s">
        <v>56</v>
      </c>
      <c r="C39" s="25" t="s">
        <v>53</v>
      </c>
      <c r="D39" s="29">
        <v>6.15</v>
      </c>
    </row>
    <row r="40" spans="1:4" x14ac:dyDescent="0.3">
      <c r="A40" s="25" t="s">
        <v>8</v>
      </c>
      <c r="B40" s="25" t="s">
        <v>57</v>
      </c>
      <c r="C40" s="25" t="s">
        <v>11</v>
      </c>
      <c r="D40" s="29">
        <v>5.97</v>
      </c>
    </row>
    <row r="41" spans="1:4" x14ac:dyDescent="0.3">
      <c r="A41" s="25" t="s">
        <v>8</v>
      </c>
      <c r="B41" s="25" t="s">
        <v>57</v>
      </c>
      <c r="C41" s="25" t="s">
        <v>54</v>
      </c>
      <c r="D41" s="29">
        <v>5.77</v>
      </c>
    </row>
    <row r="42" spans="1:4" x14ac:dyDescent="0.3">
      <c r="A42" s="25" t="s">
        <v>9</v>
      </c>
      <c r="B42" s="25" t="s">
        <v>78</v>
      </c>
      <c r="C42" s="25" t="s">
        <v>11</v>
      </c>
      <c r="D42" s="29">
        <v>6.8</v>
      </c>
    </row>
    <row r="43" spans="1:4" x14ac:dyDescent="0.3">
      <c r="A43" s="25" t="s">
        <v>9</v>
      </c>
      <c r="B43" s="25" t="s">
        <v>78</v>
      </c>
      <c r="C43" s="25" t="s">
        <v>58</v>
      </c>
      <c r="D43" s="29">
        <v>6.74</v>
      </c>
    </row>
    <row r="44" spans="1:4" x14ac:dyDescent="0.3">
      <c r="A44" s="25" t="s">
        <v>9</v>
      </c>
      <c r="B44" s="25" t="s">
        <v>84</v>
      </c>
      <c r="C44" s="25" t="s">
        <v>11</v>
      </c>
      <c r="D44" s="29">
        <v>6.62</v>
      </c>
    </row>
    <row r="45" spans="1:4" x14ac:dyDescent="0.3">
      <c r="A45" s="25" t="s">
        <v>9</v>
      </c>
      <c r="B45" s="25" t="s">
        <v>84</v>
      </c>
      <c r="C45" s="25" t="s">
        <v>59</v>
      </c>
      <c r="D45" s="29">
        <v>6.55</v>
      </c>
    </row>
    <row r="46" spans="1:4" x14ac:dyDescent="0.3">
      <c r="A46" s="25" t="s">
        <v>9</v>
      </c>
      <c r="B46" s="25" t="s">
        <v>85</v>
      </c>
      <c r="C46" s="25" t="s">
        <v>11</v>
      </c>
      <c r="D46" s="29">
        <v>6.7</v>
      </c>
    </row>
    <row r="47" spans="1:4" x14ac:dyDescent="0.3">
      <c r="A47" s="25" t="s">
        <v>9</v>
      </c>
      <c r="B47" s="25" t="s">
        <v>85</v>
      </c>
      <c r="C47" s="25" t="s">
        <v>60</v>
      </c>
      <c r="D47" s="29">
        <v>6.45</v>
      </c>
    </row>
    <row r="48" spans="1:4" x14ac:dyDescent="0.3">
      <c r="A48" s="25" t="s">
        <v>9</v>
      </c>
      <c r="B48" s="25" t="s">
        <v>86</v>
      </c>
      <c r="C48" s="25" t="s">
        <v>11</v>
      </c>
      <c r="D48" s="29">
        <v>6.7</v>
      </c>
    </row>
    <row r="49" spans="1:4" x14ac:dyDescent="0.3">
      <c r="A49" s="25" t="s">
        <v>9</v>
      </c>
      <c r="B49" s="25" t="s">
        <v>86</v>
      </c>
      <c r="C49" s="25" t="s">
        <v>61</v>
      </c>
      <c r="D49" s="29">
        <v>6.54</v>
      </c>
    </row>
    <row r="50" spans="1:4" x14ac:dyDescent="0.3">
      <c r="A50" s="25" t="s">
        <v>9</v>
      </c>
      <c r="B50" s="25" t="s">
        <v>87</v>
      </c>
      <c r="C50" s="25" t="s">
        <v>11</v>
      </c>
      <c r="D50" s="29">
        <v>6.7</v>
      </c>
    </row>
    <row r="51" spans="1:4" x14ac:dyDescent="0.3">
      <c r="A51" s="25" t="s">
        <v>9</v>
      </c>
      <c r="B51" s="25" t="s">
        <v>87</v>
      </c>
      <c r="C51" s="25" t="s">
        <v>62</v>
      </c>
      <c r="D51" s="29">
        <v>6.65</v>
      </c>
    </row>
    <row r="52" spans="1:4" x14ac:dyDescent="0.3">
      <c r="A52" s="25" t="s">
        <v>9</v>
      </c>
      <c r="B52" s="25" t="s">
        <v>88</v>
      </c>
      <c r="C52" s="25" t="s">
        <v>11</v>
      </c>
      <c r="D52" s="29">
        <v>6.8</v>
      </c>
    </row>
    <row r="53" spans="1:4" x14ac:dyDescent="0.3">
      <c r="A53" s="25" t="s">
        <v>9</v>
      </c>
      <c r="B53" s="25" t="s">
        <v>88</v>
      </c>
      <c r="C53" s="25" t="s">
        <v>63</v>
      </c>
      <c r="D53" s="29">
        <v>6.4</v>
      </c>
    </row>
    <row r="54" spans="1:4" x14ac:dyDescent="0.3">
      <c r="A54" s="25" t="s">
        <v>9</v>
      </c>
      <c r="B54" s="25" t="s">
        <v>89</v>
      </c>
      <c r="C54" s="25" t="s">
        <v>11</v>
      </c>
      <c r="D54" s="29">
        <v>6.61</v>
      </c>
    </row>
    <row r="55" spans="1:4" x14ac:dyDescent="0.3">
      <c r="A55" s="25" t="s">
        <v>9</v>
      </c>
      <c r="B55" s="25" t="s">
        <v>89</v>
      </c>
      <c r="C55" s="25" t="s">
        <v>64</v>
      </c>
      <c r="D55" s="29">
        <v>6.56</v>
      </c>
    </row>
    <row r="56" spans="1:4" x14ac:dyDescent="0.3">
      <c r="A56" s="25" t="s">
        <v>9</v>
      </c>
      <c r="B56" s="25" t="s">
        <v>90</v>
      </c>
      <c r="C56" s="25" t="s">
        <v>11</v>
      </c>
      <c r="D56" s="29">
        <v>6.81</v>
      </c>
    </row>
    <row r="57" spans="1:4" x14ac:dyDescent="0.3">
      <c r="A57" s="25" t="s">
        <v>9</v>
      </c>
      <c r="B57" s="25" t="s">
        <v>90</v>
      </c>
      <c r="C57" s="25" t="s">
        <v>65</v>
      </c>
      <c r="D57" s="29">
        <v>6</v>
      </c>
    </row>
    <row r="58" spans="1:4" x14ac:dyDescent="0.3">
      <c r="A58" s="25" t="s">
        <v>9</v>
      </c>
      <c r="B58" s="25" t="s">
        <v>91</v>
      </c>
      <c r="C58" s="25" t="s">
        <v>11</v>
      </c>
      <c r="D58" s="29">
        <v>6.59</v>
      </c>
    </row>
    <row r="59" spans="1:4" x14ac:dyDescent="0.3">
      <c r="A59" s="25" t="s">
        <v>9</v>
      </c>
      <c r="B59" s="25" t="s">
        <v>91</v>
      </c>
      <c r="C59" s="25" t="s">
        <v>66</v>
      </c>
      <c r="D59" s="29">
        <v>6.6</v>
      </c>
    </row>
    <row r="60" spans="1:4" x14ac:dyDescent="0.3">
      <c r="A60" s="25" t="s">
        <v>9</v>
      </c>
      <c r="B60" s="25" t="s">
        <v>92</v>
      </c>
      <c r="C60" s="25" t="s">
        <v>11</v>
      </c>
      <c r="D60" s="29">
        <v>6.6</v>
      </c>
    </row>
    <row r="61" spans="1:4" x14ac:dyDescent="0.3">
      <c r="A61" s="25" t="s">
        <v>9</v>
      </c>
      <c r="B61" s="25" t="s">
        <v>92</v>
      </c>
      <c r="C61" s="25" t="s">
        <v>67</v>
      </c>
      <c r="D61" s="29">
        <v>6.73</v>
      </c>
    </row>
    <row r="62" spans="1:4" x14ac:dyDescent="0.3">
      <c r="A62" s="25" t="s">
        <v>10</v>
      </c>
      <c r="B62" s="25" t="s">
        <v>93</v>
      </c>
      <c r="C62" s="25" t="s">
        <v>11</v>
      </c>
      <c r="D62" s="29">
        <v>6.6</v>
      </c>
    </row>
    <row r="63" spans="1:4" x14ac:dyDescent="0.3">
      <c r="A63" s="25" t="s">
        <v>10</v>
      </c>
      <c r="B63" s="25" t="s">
        <v>93</v>
      </c>
      <c r="C63" s="25" t="s">
        <v>68</v>
      </c>
      <c r="D63" s="29">
        <v>6.5</v>
      </c>
    </row>
    <row r="64" spans="1:4" x14ac:dyDescent="0.3">
      <c r="A64" s="25" t="s">
        <v>10</v>
      </c>
      <c r="B64" s="25" t="s">
        <v>94</v>
      </c>
      <c r="C64" s="25" t="s">
        <v>11</v>
      </c>
      <c r="D64" s="29">
        <v>6.31</v>
      </c>
    </row>
    <row r="65" spans="1:4" x14ac:dyDescent="0.3">
      <c r="A65" s="25" t="s">
        <v>10</v>
      </c>
      <c r="B65" s="25" t="s">
        <v>94</v>
      </c>
      <c r="C65" s="25" t="s">
        <v>69</v>
      </c>
      <c r="D65" s="29">
        <v>6.83</v>
      </c>
    </row>
    <row r="66" spans="1:4" x14ac:dyDescent="0.3">
      <c r="A66" s="25" t="s">
        <v>10</v>
      </c>
      <c r="B66" s="25" t="s">
        <v>95</v>
      </c>
      <c r="C66" s="25" t="s">
        <v>11</v>
      </c>
      <c r="D66" s="29">
        <v>6.86</v>
      </c>
    </row>
    <row r="67" spans="1:4" x14ac:dyDescent="0.3">
      <c r="A67" s="25" t="s">
        <v>10</v>
      </c>
      <c r="B67" s="25" t="s">
        <v>95</v>
      </c>
      <c r="C67" s="25" t="s">
        <v>70</v>
      </c>
      <c r="D67" s="29">
        <v>6.75</v>
      </c>
    </row>
    <row r="68" spans="1:4" x14ac:dyDescent="0.3">
      <c r="A68" s="25" t="s">
        <v>10</v>
      </c>
      <c r="B68" s="25" t="s">
        <v>96</v>
      </c>
      <c r="C68" s="25" t="s">
        <v>11</v>
      </c>
      <c r="D68" s="29">
        <v>6.5</v>
      </c>
    </row>
    <row r="69" spans="1:4" x14ac:dyDescent="0.3">
      <c r="A69" s="25" t="s">
        <v>10</v>
      </c>
      <c r="B69" s="25" t="s">
        <v>96</v>
      </c>
      <c r="C69" s="25" t="s">
        <v>71</v>
      </c>
      <c r="D69" s="29">
        <v>6.38</v>
      </c>
    </row>
    <row r="70" spans="1:4" x14ac:dyDescent="0.3">
      <c r="A70" s="25" t="s">
        <v>10</v>
      </c>
      <c r="B70" s="25" t="s">
        <v>97</v>
      </c>
      <c r="C70" s="25" t="s">
        <v>11</v>
      </c>
      <c r="D70" s="29">
        <v>6.46</v>
      </c>
    </row>
    <row r="71" spans="1:4" x14ac:dyDescent="0.3">
      <c r="A71" s="25" t="s">
        <v>10</v>
      </c>
      <c r="B71" s="25" t="s">
        <v>97</v>
      </c>
      <c r="C71" s="25" t="s">
        <v>72</v>
      </c>
      <c r="D71" s="29">
        <v>6.45</v>
      </c>
    </row>
    <row r="72" spans="1:4" x14ac:dyDescent="0.3">
      <c r="A72" s="25" t="s">
        <v>10</v>
      </c>
      <c r="B72" s="25" t="s">
        <v>83</v>
      </c>
      <c r="C72" s="25" t="s">
        <v>11</v>
      </c>
      <c r="D72" s="29">
        <v>6.8</v>
      </c>
    </row>
    <row r="73" spans="1:4" x14ac:dyDescent="0.3">
      <c r="A73" s="25" t="s">
        <v>10</v>
      </c>
      <c r="B73" s="25" t="s">
        <v>83</v>
      </c>
      <c r="C73" s="25" t="s">
        <v>73</v>
      </c>
      <c r="D73" s="29">
        <v>6.67</v>
      </c>
    </row>
    <row r="74" spans="1:4" x14ac:dyDescent="0.3">
      <c r="A74" s="25" t="s">
        <v>10</v>
      </c>
      <c r="B74" s="25" t="s">
        <v>82</v>
      </c>
      <c r="C74" s="25" t="s">
        <v>11</v>
      </c>
      <c r="D74" s="29">
        <v>6.8</v>
      </c>
    </row>
    <row r="75" spans="1:4" x14ac:dyDescent="0.3">
      <c r="A75" s="25" t="s">
        <v>10</v>
      </c>
      <c r="B75" s="25" t="s">
        <v>82</v>
      </c>
      <c r="C75" s="25" t="s">
        <v>75</v>
      </c>
      <c r="D75" s="29">
        <v>6.56</v>
      </c>
    </row>
    <row r="76" spans="1:4" x14ac:dyDescent="0.3">
      <c r="A76" s="25" t="s">
        <v>10</v>
      </c>
      <c r="B76" s="25" t="s">
        <v>81</v>
      </c>
      <c r="C76" s="25" t="s">
        <v>11</v>
      </c>
      <c r="D76" s="29">
        <v>6.64</v>
      </c>
    </row>
    <row r="77" spans="1:4" x14ac:dyDescent="0.3">
      <c r="A77" s="25" t="s">
        <v>10</v>
      </c>
      <c r="B77" s="25" t="s">
        <v>81</v>
      </c>
      <c r="C77" s="25" t="s">
        <v>76</v>
      </c>
      <c r="D77" s="29">
        <v>4.5</v>
      </c>
    </row>
    <row r="78" spans="1:4" x14ac:dyDescent="0.3">
      <c r="A78" s="25" t="s">
        <v>10</v>
      </c>
      <c r="B78" s="25" t="s">
        <v>80</v>
      </c>
      <c r="C78" s="25" t="s">
        <v>11</v>
      </c>
      <c r="D78" s="29">
        <v>6.58</v>
      </c>
    </row>
    <row r="79" spans="1:4" x14ac:dyDescent="0.3">
      <c r="A79" s="25" t="s">
        <v>10</v>
      </c>
      <c r="B79" s="25" t="s">
        <v>80</v>
      </c>
      <c r="C79" s="25" t="s">
        <v>77</v>
      </c>
      <c r="D79" s="29">
        <v>6.52</v>
      </c>
    </row>
    <row r="80" spans="1:4" x14ac:dyDescent="0.3">
      <c r="A80" s="25" t="s">
        <v>10</v>
      </c>
      <c r="B80" s="25" t="s">
        <v>79</v>
      </c>
      <c r="C80" s="25" t="s">
        <v>11</v>
      </c>
      <c r="D80" s="29">
        <v>6.68</v>
      </c>
    </row>
    <row r="81" spans="1:4" x14ac:dyDescent="0.3">
      <c r="A81" s="25" t="s">
        <v>10</v>
      </c>
      <c r="B81" s="25" t="s">
        <v>79</v>
      </c>
      <c r="C81" s="25" t="s">
        <v>74</v>
      </c>
      <c r="D81" s="29">
        <v>6.62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all parameters</vt:lpstr>
      <vt:lpstr>Total coliforms</vt:lpstr>
      <vt:lpstr>total plate count</vt:lpstr>
      <vt:lpstr>E-coli</vt:lpstr>
      <vt:lpstr>MBRT</vt:lpstr>
      <vt:lpstr>REST</vt:lpstr>
      <vt:lpstr> ALCO  &amp; COB </vt:lpstr>
      <vt:lpstr>TITRABLE ACIDITY</vt:lpstr>
      <vt:lpstr>pH</vt:lpstr>
      <vt:lpstr>Theocyante</vt:lpstr>
      <vt:lpstr>calibrationC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Ashagrie Woldegiorgis</cp:lastModifiedBy>
  <dcterms:created xsi:type="dcterms:W3CDTF">2022-04-10T08:16:31Z</dcterms:created>
  <dcterms:modified xsi:type="dcterms:W3CDTF">2023-01-08T18:58:32Z</dcterms:modified>
</cp:coreProperties>
</file>