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uy\Desktop\tigist data\"/>
    </mc:Choice>
  </mc:AlternateContent>
  <bookViews>
    <workbookView xWindow="0" yWindow="0" windowWidth="23040" windowHeight="9264" firstSheet="3" activeTab="8"/>
  </bookViews>
  <sheets>
    <sheet name="all" sheetId="1" r:id="rId1"/>
    <sheet name="T coliform counts" sheetId="3" r:id="rId2"/>
    <sheet name="TPC" sheetId="2" r:id="rId3"/>
    <sheet name="E-coli counts" sheetId="4" r:id="rId4"/>
    <sheet name="RES AND METHYL" sheetId="11" r:id="rId5"/>
    <sheet name="TTA" sheetId="5" r:id="rId6"/>
    <sheet name="PH,ALCO,COB" sheetId="6" r:id="rId7"/>
    <sheet name="thiocyanate" sheetId="7" r:id="rId8"/>
    <sheet name="Calibration curve" sheetId="8" r:id="rId9"/>
  </sheets>
  <externalReferences>
    <externalReference r:id="rId10"/>
    <externalReference r:id="rId11"/>
    <externalReference r:id="rId1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5" l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2" i="5"/>
  <c r="K26" i="1"/>
  <c r="K14" i="1"/>
  <c r="E32" i="2" l="1"/>
  <c r="E33" i="2"/>
  <c r="E34" i="2"/>
  <c r="E35" i="2"/>
  <c r="E36" i="2"/>
  <c r="E37" i="2"/>
  <c r="E38" i="2"/>
  <c r="E39" i="2"/>
  <c r="E40" i="2"/>
  <c r="E41" i="2"/>
  <c r="H41" i="1"/>
  <c r="H40" i="1"/>
  <c r="H39" i="1"/>
  <c r="H38" i="1"/>
  <c r="H37" i="1"/>
  <c r="H36" i="1"/>
  <c r="H35" i="1"/>
  <c r="H34" i="1"/>
  <c r="H33" i="1"/>
  <c r="H32" i="1"/>
  <c r="E41" i="1"/>
  <c r="E40" i="1"/>
  <c r="E39" i="1"/>
  <c r="E38" i="1"/>
  <c r="E37" i="1"/>
  <c r="E36" i="1"/>
  <c r="E35" i="1"/>
  <c r="E34" i="1"/>
  <c r="E33" i="1"/>
  <c r="E32" i="1"/>
  <c r="F40" i="2" l="1"/>
  <c r="F38" i="2"/>
  <c r="F36" i="2"/>
  <c r="F34" i="2"/>
  <c r="F32" i="2"/>
  <c r="I32" i="1"/>
  <c r="I34" i="1"/>
  <c r="I36" i="1"/>
  <c r="I38" i="1"/>
  <c r="I40" i="1"/>
  <c r="E33" i="3"/>
  <c r="E34" i="3"/>
  <c r="E35" i="3"/>
  <c r="F34" i="3" s="1"/>
  <c r="E36" i="3"/>
  <c r="E37" i="3"/>
  <c r="E38" i="3"/>
  <c r="E39" i="3"/>
  <c r="F38" i="3" s="1"/>
  <c r="E40" i="3"/>
  <c r="E41" i="3"/>
  <c r="E3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2" i="3"/>
  <c r="F32" i="3" l="1"/>
  <c r="F40" i="3"/>
  <c r="F36" i="3"/>
  <c r="E3" i="2"/>
  <c r="E5" i="2"/>
  <c r="E7" i="2"/>
  <c r="E31" i="4" l="1"/>
  <c r="F30" i="4" s="1"/>
  <c r="E27" i="4"/>
  <c r="F26" i="4" s="1"/>
  <c r="E25" i="4"/>
  <c r="F24" i="4" s="1"/>
  <c r="E21" i="4"/>
  <c r="F20" i="4" s="1"/>
  <c r="E15" i="4"/>
  <c r="F14" i="4" s="1"/>
  <c r="E13" i="4"/>
  <c r="F12" i="4" s="1"/>
  <c r="E5" i="4"/>
  <c r="F4" i="4" s="1"/>
  <c r="E3" i="4"/>
  <c r="F2" i="4" s="1"/>
  <c r="K3" i="1"/>
  <c r="L2" i="1" s="1"/>
  <c r="K5" i="1"/>
  <c r="L4" i="1" s="1"/>
  <c r="K13" i="1"/>
  <c r="L12" i="1" s="1"/>
  <c r="K15" i="1"/>
  <c r="L14" i="1" s="1"/>
  <c r="K21" i="1"/>
  <c r="L20" i="1" s="1"/>
  <c r="K27" i="1"/>
  <c r="L26" i="1" s="1"/>
  <c r="K31" i="1"/>
  <c r="L30" i="1" s="1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2" i="7"/>
  <c r="E31" i="2" l="1"/>
  <c r="E30" i="2"/>
  <c r="F30" i="2" s="1"/>
  <c r="E29" i="2"/>
  <c r="F28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6" i="2"/>
  <c r="F6" i="2" s="1"/>
  <c r="E4" i="2"/>
  <c r="F4" i="2" s="1"/>
  <c r="E2" i="2"/>
  <c r="F2" i="2" s="1"/>
  <c r="F30" i="3"/>
  <c r="F28" i="3"/>
  <c r="F26" i="3"/>
  <c r="F24" i="3"/>
  <c r="F22" i="3"/>
  <c r="F20" i="3"/>
  <c r="F18" i="3"/>
  <c r="F16" i="3"/>
  <c r="F14" i="3"/>
  <c r="F12" i="3"/>
  <c r="F10" i="3"/>
  <c r="F8" i="3"/>
  <c r="F6" i="3"/>
  <c r="F4" i="3"/>
  <c r="F2" i="3"/>
  <c r="F12" i="2" l="1"/>
  <c r="F14" i="2"/>
  <c r="F16" i="2"/>
  <c r="F20" i="2"/>
  <c r="F8" i="2"/>
  <c r="F22" i="2"/>
  <c r="F24" i="2"/>
  <c r="F10" i="2"/>
  <c r="F18" i="2"/>
  <c r="F26" i="2"/>
  <c r="H29" i="1"/>
  <c r="E29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28" i="1" s="1"/>
  <c r="H30" i="1"/>
  <c r="H31" i="1"/>
  <c r="H2" i="1"/>
  <c r="I2" i="1" s="1"/>
  <c r="I30" i="1" l="1"/>
  <c r="I26" i="1"/>
  <c r="I24" i="1"/>
  <c r="I22" i="1"/>
  <c r="I20" i="1"/>
  <c r="I18" i="1"/>
  <c r="I16" i="1"/>
  <c r="I14" i="1"/>
  <c r="I12" i="1"/>
  <c r="I10" i="1"/>
  <c r="I8" i="1"/>
  <c r="I6" i="1"/>
  <c r="I4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F28" i="1" s="1"/>
  <c r="E30" i="1"/>
  <c r="E31" i="1"/>
  <c r="E2" i="1"/>
  <c r="F2" i="1" s="1"/>
  <c r="F30" i="1" l="1"/>
  <c r="F26" i="1"/>
  <c r="F24" i="1"/>
  <c r="F22" i="1"/>
  <c r="F20" i="1"/>
  <c r="F18" i="1"/>
  <c r="F16" i="1"/>
  <c r="F14" i="1"/>
  <c r="F12" i="1"/>
  <c r="F10" i="1"/>
  <c r="F8" i="1"/>
  <c r="F6" i="1"/>
  <c r="F4" i="1"/>
</calcChain>
</file>

<file path=xl/sharedStrings.xml><?xml version="1.0" encoding="utf-8"?>
<sst xmlns="http://schemas.openxmlformats.org/spreadsheetml/2006/main" count="1203" uniqueCount="77">
  <si>
    <t>Study district</t>
  </si>
  <si>
    <t>Value chain</t>
  </si>
  <si>
    <t>TC count</t>
  </si>
  <si>
    <t>log10</t>
  </si>
  <si>
    <t>E-coli counts</t>
  </si>
  <si>
    <t>titrable acidity</t>
  </si>
  <si>
    <t>ALCOHOL</t>
  </si>
  <si>
    <t>COB</t>
  </si>
  <si>
    <t>debrezeit</t>
  </si>
  <si>
    <t>Morning milk activated</t>
  </si>
  <si>
    <t>control 1</t>
  </si>
  <si>
    <t>control 2</t>
  </si>
  <si>
    <t>control 3</t>
  </si>
  <si>
    <t>control 4</t>
  </si>
  <si>
    <t>control 5</t>
  </si>
  <si>
    <t>Asela</t>
  </si>
  <si>
    <t>control 11</t>
  </si>
  <si>
    <t>control 12</t>
  </si>
  <si>
    <t>control 13</t>
  </si>
  <si>
    <t>control 14</t>
  </si>
  <si>
    <t>control 15</t>
  </si>
  <si>
    <t>Selale</t>
  </si>
  <si>
    <t>Holeta</t>
  </si>
  <si>
    <t>collector 1</t>
  </si>
  <si>
    <t>collector 2</t>
  </si>
  <si>
    <t>collector 3</t>
  </si>
  <si>
    <t>collector 4</t>
  </si>
  <si>
    <t>collector 5</t>
  </si>
  <si>
    <t>collectors 6</t>
  </si>
  <si>
    <t>collectors 7</t>
  </si>
  <si>
    <t>collectors 8</t>
  </si>
  <si>
    <t>collectors 9</t>
  </si>
  <si>
    <t>collectors 10</t>
  </si>
  <si>
    <t>collectors 11</t>
  </si>
  <si>
    <t>collectors 12</t>
  </si>
  <si>
    <t>collectors 13</t>
  </si>
  <si>
    <t>collectors 14</t>
  </si>
  <si>
    <t>collectors 15</t>
  </si>
  <si>
    <t>collectors 16</t>
  </si>
  <si>
    <t>collectors 17</t>
  </si>
  <si>
    <t>collectors 18</t>
  </si>
  <si>
    <t>collectors 19</t>
  </si>
  <si>
    <t>collectors 20</t>
  </si>
  <si>
    <t>control 20</t>
  </si>
  <si>
    <t>control 19</t>
  </si>
  <si>
    <t>control 18</t>
  </si>
  <si>
    <t>control 17</t>
  </si>
  <si>
    <t>control 16</t>
  </si>
  <si>
    <t>control 10</t>
  </si>
  <si>
    <t>control 9</t>
  </si>
  <si>
    <t>control 8</t>
  </si>
  <si>
    <t>control 7</t>
  </si>
  <si>
    <t>control 6</t>
  </si>
  <si>
    <t>LOG cfu/ml</t>
  </si>
  <si>
    <t>good</t>
  </si>
  <si>
    <t>fair</t>
  </si>
  <si>
    <t>bad</t>
  </si>
  <si>
    <t>poor</t>
  </si>
  <si>
    <t>excellent</t>
  </si>
  <si>
    <t>Vfinal</t>
  </si>
  <si>
    <t>Vintial</t>
  </si>
  <si>
    <t>TTA</t>
  </si>
  <si>
    <t>ABS</t>
  </si>
  <si>
    <t>Y-intersept</t>
  </si>
  <si>
    <t>slope</t>
  </si>
  <si>
    <t>SCN- CON IN PPM</t>
  </si>
  <si>
    <t>concentration</t>
  </si>
  <si>
    <r>
      <rPr>
        <b/>
        <sz val="14"/>
        <color theme="1"/>
        <rFont val="Times New Roman"/>
        <family val="1"/>
      </rPr>
      <t>D/ZEYIT calibration curve</t>
    </r>
    <r>
      <rPr>
        <sz val="11"/>
        <color theme="1"/>
        <rFont val="Calibri"/>
        <family val="2"/>
        <scheme val="minor"/>
      </rPr>
      <t xml:space="preserve"> </t>
    </r>
  </si>
  <si>
    <t>conce</t>
  </si>
  <si>
    <t>ASSELA calibration curve</t>
  </si>
  <si>
    <t>Con</t>
  </si>
  <si>
    <t>abs</t>
  </si>
  <si>
    <t xml:space="preserve">SELALE calibration curve </t>
  </si>
  <si>
    <t>REST</t>
  </si>
  <si>
    <t>MEBT</t>
  </si>
  <si>
    <t>Log % reduction</t>
  </si>
  <si>
    <t>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</si>
</sst>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 applyAlignment="1">
      <alignment horizontal="left" vertical="top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2" fontId="0" fillId="0" borderId="0" xfId="0" applyNumberFormat="1" applyFill="1"/>
    <xf numFmtId="0" fontId="0" fillId="0" borderId="0" xfId="0" applyFill="1" applyAlignment="1">
      <alignment horizontal="left"/>
    </xf>
    <xf numFmtId="164" fontId="0" fillId="0" borderId="0" xfId="0" applyNumberFormat="1" applyFill="1"/>
    <xf numFmtId="0" fontId="0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/>
    <xf numFmtId="0" fontId="0" fillId="0" borderId="0" xfId="0" applyFont="1" applyAlignment="1"/>
    <xf numFmtId="2" fontId="0" fillId="0" borderId="0" xfId="0" applyNumberFormat="1" applyAlignment="1"/>
    <xf numFmtId="2" fontId="0" fillId="0" borderId="0" xfId="0" applyNumberFormat="1"/>
    <xf numFmtId="164" fontId="0" fillId="0" borderId="0" xfId="0" applyNumberFormat="1"/>
    <xf numFmtId="2" fontId="0" fillId="0" borderId="0" xfId="0" applyNumberFormat="1" applyFill="1" applyAlignment="1">
      <alignment horizontal="right" vertical="top"/>
    </xf>
    <xf numFmtId="0" fontId="0" fillId="0" borderId="0" xfId="0" applyFill="1" applyAlignment="1">
      <alignment horizontal="right"/>
    </xf>
    <xf numFmtId="2" fontId="0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 vertical="top"/>
    </xf>
    <xf numFmtId="2" fontId="0" fillId="0" borderId="0" xfId="0" applyNumberFormat="1" applyFill="1" applyAlignment="1">
      <alignment horizontal="center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'[1]calibration corve'!$A$2:$A$7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'[1]calibration corve'!$B$2:$B$7</c:f>
              <c:numCache>
                <c:formatCode>General</c:formatCode>
                <c:ptCount val="6"/>
                <c:pt idx="0">
                  <c:v>0.12959999999999999</c:v>
                </c:pt>
                <c:pt idx="1">
                  <c:v>0.2273</c:v>
                </c:pt>
                <c:pt idx="2">
                  <c:v>0.35649999999999998</c:v>
                </c:pt>
                <c:pt idx="3">
                  <c:v>0.46750000000000003</c:v>
                </c:pt>
                <c:pt idx="4">
                  <c:v>0.70950000000000002</c:v>
                </c:pt>
                <c:pt idx="5">
                  <c:v>0.94530000000000003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944624"/>
        <c:axId val="563945016"/>
      </c:scatterChart>
      <c:valAx>
        <c:axId val="563944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945016"/>
        <c:crosses val="autoZero"/>
        <c:crossBetween val="midCat"/>
      </c:valAx>
      <c:valAx>
        <c:axId val="563945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94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'[2]CAlibration curve'!$A$2:$A$7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'[2]CAlibration curve'!$B$2:$B$7</c:f>
              <c:numCache>
                <c:formatCode>General</c:formatCode>
                <c:ptCount val="6"/>
                <c:pt idx="0">
                  <c:v>0.1575</c:v>
                </c:pt>
                <c:pt idx="1">
                  <c:v>0.3619</c:v>
                </c:pt>
                <c:pt idx="2">
                  <c:v>0.53139999999999998</c:v>
                </c:pt>
                <c:pt idx="3">
                  <c:v>0.69359999999999999</c:v>
                </c:pt>
                <c:pt idx="4">
                  <c:v>1.0357000000000001</c:v>
                </c:pt>
                <c:pt idx="5">
                  <c:v>1.3779999999999999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18984"/>
        <c:axId val="559820552"/>
      </c:scatterChart>
      <c:valAx>
        <c:axId val="559818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820552"/>
        <c:crosses val="autoZero"/>
        <c:crossBetween val="midCat"/>
      </c:valAx>
      <c:valAx>
        <c:axId val="55982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818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[3]CALIBRATION!$A$2:$A$7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[3]CALIBRATION!$B$2:$B$7</c:f>
              <c:numCache>
                <c:formatCode>General</c:formatCode>
                <c:ptCount val="6"/>
                <c:pt idx="0">
                  <c:v>0.1278</c:v>
                </c:pt>
                <c:pt idx="1">
                  <c:v>0.26169999999999999</c:v>
                </c:pt>
                <c:pt idx="2">
                  <c:v>0.40579999999999999</c:v>
                </c:pt>
                <c:pt idx="3">
                  <c:v>0.52829999999999999</c:v>
                </c:pt>
                <c:pt idx="4">
                  <c:v>0.81920000000000004</c:v>
                </c:pt>
                <c:pt idx="5">
                  <c:v>1.0625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19376"/>
        <c:axId val="559819768"/>
      </c:scatterChart>
      <c:valAx>
        <c:axId val="55981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819768"/>
        <c:crosses val="autoZero"/>
        <c:crossBetween val="midCat"/>
      </c:valAx>
      <c:valAx>
        <c:axId val="55981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81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5</xdr:row>
      <xdr:rowOff>138112</xdr:rowOff>
    </xdr:from>
    <xdr:to>
      <xdr:col>10</xdr:col>
      <xdr:colOff>190500</xdr:colOff>
      <xdr:row>20</xdr:row>
      <xdr:rowOff>23812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457200</xdr:colOff>
      <xdr:row>27</xdr:row>
      <xdr:rowOff>4762</xdr:rowOff>
    </xdr:from>
    <xdr:to>
      <xdr:col>14</xdr:col>
      <xdr:colOff>152400</xdr:colOff>
      <xdr:row>41</xdr:row>
      <xdr:rowOff>80962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523875</xdr:colOff>
      <xdr:row>49</xdr:row>
      <xdr:rowOff>57150</xdr:rowOff>
    </xdr:from>
    <xdr:to>
      <xdr:col>14</xdr:col>
      <xdr:colOff>219075</xdr:colOff>
      <xdr:row>63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New/NEWWW/EXCEL%20DATAS/debrezeyi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New/NEWWW/EXCEL%20DATAS/asela%20da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New/NEWWW/EXCEL%20DATAS/selale%20collecters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s"/>
      <sheetName val="TTA"/>
      <sheetName val="REST AND MBRT"/>
      <sheetName val="TPC"/>
      <sheetName val="E-COLI"/>
      <sheetName val="TOT COLIFORMS"/>
      <sheetName val="PH,ALCO,COB"/>
      <sheetName val="ABS"/>
      <sheetName val="calibration cor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>
            <v>5</v>
          </cell>
          <cell r="B2">
            <v>0.12959999999999999</v>
          </cell>
        </row>
        <row r="3">
          <cell r="A3">
            <v>10</v>
          </cell>
          <cell r="B3">
            <v>0.2273</v>
          </cell>
        </row>
        <row r="4">
          <cell r="A4">
            <v>15</v>
          </cell>
          <cell r="B4">
            <v>0.35649999999999998</v>
          </cell>
        </row>
        <row r="5">
          <cell r="A5">
            <v>20</v>
          </cell>
          <cell r="B5">
            <v>0.46750000000000003</v>
          </cell>
        </row>
        <row r="6">
          <cell r="A6">
            <v>30</v>
          </cell>
          <cell r="B6">
            <v>0.70950000000000002</v>
          </cell>
        </row>
        <row r="7">
          <cell r="A7">
            <v>40</v>
          </cell>
          <cell r="B7">
            <v>0.94530000000000003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s"/>
      <sheetName val="COLIFORMS"/>
      <sheetName val="TPC"/>
      <sheetName val="E-coli"/>
      <sheetName val="TTA"/>
      <sheetName val="RES and METH"/>
      <sheetName val="PH,alco,cob"/>
      <sheetName val="ABSO"/>
      <sheetName val="CAlibration cur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>
            <v>5</v>
          </cell>
          <cell r="B2">
            <v>0.1575</v>
          </cell>
        </row>
        <row r="3">
          <cell r="A3">
            <v>10</v>
          </cell>
          <cell r="B3">
            <v>0.3619</v>
          </cell>
        </row>
        <row r="4">
          <cell r="A4">
            <v>15</v>
          </cell>
          <cell r="B4">
            <v>0.53139999999999998</v>
          </cell>
        </row>
        <row r="5">
          <cell r="A5">
            <v>20</v>
          </cell>
          <cell r="B5">
            <v>0.69359999999999999</v>
          </cell>
        </row>
        <row r="6">
          <cell r="A6">
            <v>30</v>
          </cell>
          <cell r="B6">
            <v>1.0357000000000001</v>
          </cell>
        </row>
        <row r="7">
          <cell r="A7">
            <v>40</v>
          </cell>
          <cell r="B7">
            <v>1.3779999999999999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s"/>
      <sheetName val="Tcoliform COUNT"/>
      <sheetName val="TPC"/>
      <sheetName val="E-count"/>
      <sheetName val=" resazurin and methyl "/>
      <sheetName val="PH,ALCO,COB"/>
      <sheetName val="TTA"/>
      <sheetName val="ABS"/>
      <sheetName val="CALIBR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>
            <v>5</v>
          </cell>
          <cell r="B2">
            <v>0.1278</v>
          </cell>
        </row>
        <row r="3">
          <cell r="A3">
            <v>10</v>
          </cell>
          <cell r="B3">
            <v>0.26169999999999999</v>
          </cell>
        </row>
        <row r="4">
          <cell r="A4">
            <v>15</v>
          </cell>
          <cell r="B4">
            <v>0.40579999999999999</v>
          </cell>
        </row>
        <row r="5">
          <cell r="A5">
            <v>20</v>
          </cell>
          <cell r="B5">
            <v>0.52829999999999999</v>
          </cell>
        </row>
        <row r="6">
          <cell r="A6">
            <v>30</v>
          </cell>
          <cell r="B6">
            <v>0.81920000000000004</v>
          </cell>
        </row>
        <row r="7">
          <cell r="A7">
            <v>40</v>
          </cell>
          <cell r="B7">
            <v>1.0625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E1" workbookViewId="0">
      <selection activeCell="S1" sqref="S1:S104857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5" max="5" width="11" customWidth="1"/>
    <col min="6" max="6" width="15.109375" customWidth="1"/>
    <col min="7" max="7" width="10" bestFit="1" customWidth="1"/>
    <col min="9" max="9" width="17" customWidth="1"/>
    <col min="12" max="12" width="15.33203125" customWidth="1"/>
    <col min="15" max="15" width="15" customWidth="1"/>
    <col min="17" max="17" width="13.33203125" customWidth="1"/>
    <col min="19" max="19" width="16.6640625" customWidth="1"/>
  </cols>
  <sheetData>
    <row r="1" spans="1:19" ht="15.6" x14ac:dyDescent="0.3">
      <c r="A1" s="1" t="s">
        <v>0</v>
      </c>
      <c r="B1" s="1" t="s">
        <v>1</v>
      </c>
      <c r="C1" s="1"/>
      <c r="D1" s="14" t="s">
        <v>2</v>
      </c>
      <c r="E1" s="1" t="s">
        <v>53</v>
      </c>
      <c r="F1" s="2" t="s">
        <v>75</v>
      </c>
      <c r="G1" s="14" t="s">
        <v>2</v>
      </c>
      <c r="H1" s="1" t="s">
        <v>3</v>
      </c>
      <c r="I1" s="2" t="s">
        <v>75</v>
      </c>
      <c r="J1" s="2" t="s">
        <v>4</v>
      </c>
      <c r="K1" s="1" t="s">
        <v>3</v>
      </c>
      <c r="L1" s="2" t="s">
        <v>75</v>
      </c>
      <c r="M1" s="3" t="s">
        <v>73</v>
      </c>
      <c r="N1" s="4" t="s">
        <v>74</v>
      </c>
      <c r="O1" s="5" t="s">
        <v>5</v>
      </c>
      <c r="P1" s="4" t="s">
        <v>76</v>
      </c>
      <c r="Q1" s="5" t="s">
        <v>6</v>
      </c>
      <c r="R1" s="4" t="s">
        <v>7</v>
      </c>
      <c r="S1" t="s">
        <v>65</v>
      </c>
    </row>
    <row r="2" spans="1:19" x14ac:dyDescent="0.3">
      <c r="A2" s="1" t="s">
        <v>8</v>
      </c>
      <c r="B2" s="1" t="s">
        <v>23</v>
      </c>
      <c r="C2" s="6" t="s">
        <v>9</v>
      </c>
      <c r="D2" s="14">
        <v>316000</v>
      </c>
      <c r="E2" s="16">
        <f>LOG(D2)</f>
        <v>5.4996870826184034</v>
      </c>
      <c r="F2" s="25">
        <f>(E2-E3)/E3*100</f>
        <v>-12.010919576815171</v>
      </c>
      <c r="G2" s="14">
        <v>2000000</v>
      </c>
      <c r="H2" s="7">
        <f>LOG(G2)</f>
        <v>6.3010299956639813</v>
      </c>
      <c r="I2" s="25">
        <f>(H2-H3)/H3*100</f>
        <v>-9.9852857762288387</v>
      </c>
      <c r="J2" s="1"/>
      <c r="K2" s="7"/>
      <c r="L2" s="25">
        <f>(K2-K3)/K3*100</f>
        <v>-100</v>
      </c>
      <c r="M2" t="s">
        <v>58</v>
      </c>
      <c r="N2" t="s">
        <v>58</v>
      </c>
      <c r="O2" s="21">
        <v>0.2</v>
      </c>
      <c r="P2">
        <v>6.45</v>
      </c>
      <c r="Q2">
        <v>1</v>
      </c>
      <c r="R2">
        <v>1</v>
      </c>
      <c r="S2">
        <v>13.85</v>
      </c>
    </row>
    <row r="3" spans="1:19" x14ac:dyDescent="0.3">
      <c r="A3" s="1" t="s">
        <v>8</v>
      </c>
      <c r="B3" s="1" t="s">
        <v>23</v>
      </c>
      <c r="C3" s="6" t="s">
        <v>10</v>
      </c>
      <c r="D3" s="14">
        <v>1780000</v>
      </c>
      <c r="E3" s="16">
        <f t="shared" ref="E3:E41" si="0">LOG(D3)</f>
        <v>6.2504200023088936</v>
      </c>
      <c r="F3" s="25"/>
      <c r="G3" s="14">
        <v>10000000</v>
      </c>
      <c r="H3" s="7">
        <f t="shared" ref="H3:H41" si="1">LOG(G3)</f>
        <v>7</v>
      </c>
      <c r="I3" s="25"/>
      <c r="J3" s="1">
        <v>100</v>
      </c>
      <c r="K3" s="7">
        <f t="shared" ref="K3:K31" si="2">LOG(J3)</f>
        <v>2</v>
      </c>
      <c r="L3" s="25"/>
      <c r="M3" t="s">
        <v>56</v>
      </c>
      <c r="N3" t="s">
        <v>57</v>
      </c>
      <c r="O3" s="21">
        <v>0.24</v>
      </c>
      <c r="P3" s="10">
        <v>6.34</v>
      </c>
      <c r="Q3">
        <v>1</v>
      </c>
      <c r="R3">
        <v>1</v>
      </c>
      <c r="S3">
        <v>11.67</v>
      </c>
    </row>
    <row r="4" spans="1:19" x14ac:dyDescent="0.3">
      <c r="A4" s="1" t="s">
        <v>8</v>
      </c>
      <c r="B4" s="1" t="s">
        <v>24</v>
      </c>
      <c r="C4" s="6" t="s">
        <v>9</v>
      </c>
      <c r="D4" s="14">
        <v>45000</v>
      </c>
      <c r="E4" s="16">
        <f t="shared" si="0"/>
        <v>4.653212513775344</v>
      </c>
      <c r="F4" s="25">
        <f>(E4-E5)/E5*100</f>
        <v>-14.813740859506314</v>
      </c>
      <c r="G4" s="14">
        <v>95000</v>
      </c>
      <c r="H4" s="7">
        <f t="shared" si="1"/>
        <v>4.9777236052888476</v>
      </c>
      <c r="I4" s="25">
        <f>(H4-H5)/H5*100</f>
        <v>-21.266198256757196</v>
      </c>
      <c r="J4" s="1"/>
      <c r="K4" s="7"/>
      <c r="L4" s="25">
        <f>(K4-K5)/K5*100</f>
        <v>-100</v>
      </c>
      <c r="M4" t="s">
        <v>58</v>
      </c>
      <c r="N4" t="s">
        <v>58</v>
      </c>
      <c r="O4" s="21">
        <v>0.21</v>
      </c>
      <c r="P4">
        <v>6.52</v>
      </c>
      <c r="Q4">
        <v>1</v>
      </c>
      <c r="R4">
        <v>1</v>
      </c>
      <c r="S4">
        <v>8.8699999999999992</v>
      </c>
    </row>
    <row r="5" spans="1:19" x14ac:dyDescent="0.3">
      <c r="A5" s="1" t="s">
        <v>8</v>
      </c>
      <c r="B5" s="1" t="s">
        <v>24</v>
      </c>
      <c r="C5" s="1" t="s">
        <v>11</v>
      </c>
      <c r="D5" s="15">
        <v>290000</v>
      </c>
      <c r="E5" s="16">
        <f t="shared" si="0"/>
        <v>5.4623979978989565</v>
      </c>
      <c r="F5" s="25"/>
      <c r="G5" s="15">
        <v>2100000</v>
      </c>
      <c r="H5" s="7">
        <f t="shared" si="1"/>
        <v>6.3222192947339195</v>
      </c>
      <c r="I5" s="25"/>
      <c r="J5" s="1">
        <v>150</v>
      </c>
      <c r="K5" s="7">
        <f t="shared" si="2"/>
        <v>2.1760912590556813</v>
      </c>
      <c r="L5" s="25"/>
      <c r="M5" t="s">
        <v>56</v>
      </c>
      <c r="N5" t="s">
        <v>57</v>
      </c>
      <c r="O5" s="21">
        <v>0.25</v>
      </c>
      <c r="P5">
        <v>6.37</v>
      </c>
      <c r="Q5">
        <v>1</v>
      </c>
      <c r="R5">
        <v>1</v>
      </c>
      <c r="S5">
        <v>11.81</v>
      </c>
    </row>
    <row r="6" spans="1:19" x14ac:dyDescent="0.3">
      <c r="A6" s="1" t="s">
        <v>8</v>
      </c>
      <c r="B6" s="1" t="s">
        <v>25</v>
      </c>
      <c r="C6" s="1" t="s">
        <v>9</v>
      </c>
      <c r="D6" s="15">
        <v>100000</v>
      </c>
      <c r="E6" s="16">
        <f t="shared" si="0"/>
        <v>5</v>
      </c>
      <c r="F6" s="25">
        <f>(E6-E7)/E7*100</f>
        <v>-18.3520389920747</v>
      </c>
      <c r="G6" s="15">
        <v>3000000</v>
      </c>
      <c r="H6" s="7">
        <f t="shared" si="1"/>
        <v>6.4771212547196626</v>
      </c>
      <c r="I6" s="25">
        <f>(H6-H7)/H7*100</f>
        <v>-16.726725333347179</v>
      </c>
      <c r="J6" s="1"/>
      <c r="K6" s="7"/>
      <c r="L6" s="25"/>
      <c r="M6" t="s">
        <v>54</v>
      </c>
      <c r="N6" t="s">
        <v>54</v>
      </c>
      <c r="O6" s="21">
        <v>0.22</v>
      </c>
      <c r="P6">
        <v>6.47</v>
      </c>
      <c r="Q6">
        <v>1</v>
      </c>
      <c r="R6">
        <v>1</v>
      </c>
      <c r="S6">
        <v>10.1</v>
      </c>
    </row>
    <row r="7" spans="1:19" x14ac:dyDescent="0.3">
      <c r="A7" s="1" t="s">
        <v>8</v>
      </c>
      <c r="B7" s="1" t="s">
        <v>25</v>
      </c>
      <c r="C7" s="1" t="s">
        <v>12</v>
      </c>
      <c r="D7" s="11">
        <v>1330000</v>
      </c>
      <c r="E7" s="16">
        <f t="shared" si="0"/>
        <v>6.1238516409670858</v>
      </c>
      <c r="F7" s="25"/>
      <c r="G7" s="11">
        <v>60000000</v>
      </c>
      <c r="H7" s="7">
        <f t="shared" si="1"/>
        <v>7.7781512503836439</v>
      </c>
      <c r="I7" s="25"/>
      <c r="J7" s="1"/>
      <c r="K7" s="7"/>
      <c r="L7" s="25"/>
      <c r="M7" t="s">
        <v>56</v>
      </c>
      <c r="N7" t="s">
        <v>57</v>
      </c>
      <c r="O7" s="21">
        <v>0.28000000000000003</v>
      </c>
      <c r="P7">
        <v>6.35</v>
      </c>
      <c r="Q7">
        <v>1</v>
      </c>
      <c r="R7">
        <v>1</v>
      </c>
      <c r="S7">
        <v>14.39</v>
      </c>
    </row>
    <row r="8" spans="1:19" x14ac:dyDescent="0.3">
      <c r="A8" s="1" t="s">
        <v>8</v>
      </c>
      <c r="B8" s="1" t="s">
        <v>26</v>
      </c>
      <c r="C8" s="1" t="s">
        <v>9</v>
      </c>
      <c r="D8" s="11">
        <v>500000</v>
      </c>
      <c r="E8" s="16">
        <f t="shared" si="0"/>
        <v>5.6989700043360187</v>
      </c>
      <c r="F8" s="25">
        <f>(E8-E9)/E9*100</f>
        <v>-7.2048097011375711</v>
      </c>
      <c r="G8" s="11">
        <v>400000</v>
      </c>
      <c r="H8" s="7">
        <f t="shared" si="1"/>
        <v>5.6020599913279625</v>
      </c>
      <c r="I8" s="25">
        <f>(H8-H9)/H9*100</f>
        <v>-15.14678753773118</v>
      </c>
      <c r="J8" s="2"/>
      <c r="K8" s="7"/>
      <c r="L8" s="25"/>
      <c r="M8" t="s">
        <v>58</v>
      </c>
      <c r="N8" t="s">
        <v>58</v>
      </c>
      <c r="O8" s="21">
        <v>0.23</v>
      </c>
      <c r="P8">
        <v>6.44</v>
      </c>
      <c r="Q8">
        <v>1</v>
      </c>
      <c r="R8">
        <v>1</v>
      </c>
      <c r="S8">
        <v>8.36</v>
      </c>
    </row>
    <row r="9" spans="1:19" x14ac:dyDescent="0.3">
      <c r="A9" s="1" t="s">
        <v>8</v>
      </c>
      <c r="B9" s="1" t="s">
        <v>26</v>
      </c>
      <c r="C9" s="1" t="s">
        <v>13</v>
      </c>
      <c r="D9" s="11">
        <v>1385000</v>
      </c>
      <c r="E9" s="16">
        <f t="shared" si="0"/>
        <v>6.1414497734004669</v>
      </c>
      <c r="F9" s="25"/>
      <c r="G9" s="11">
        <v>4000000</v>
      </c>
      <c r="H9" s="7">
        <f t="shared" si="1"/>
        <v>6.6020599913279625</v>
      </c>
      <c r="I9" s="25"/>
      <c r="J9" s="2"/>
      <c r="K9" s="7"/>
      <c r="L9" s="25"/>
      <c r="M9" t="s">
        <v>56</v>
      </c>
      <c r="N9" t="s">
        <v>57</v>
      </c>
      <c r="O9" s="21">
        <v>0.25</v>
      </c>
      <c r="P9">
        <v>6.28</v>
      </c>
      <c r="Q9">
        <v>1</v>
      </c>
      <c r="R9">
        <v>1</v>
      </c>
      <c r="S9">
        <v>10.41</v>
      </c>
    </row>
    <row r="10" spans="1:19" x14ac:dyDescent="0.3">
      <c r="A10" s="1" t="s">
        <v>8</v>
      </c>
      <c r="B10" s="1" t="s">
        <v>27</v>
      </c>
      <c r="C10" s="1" t="s">
        <v>9</v>
      </c>
      <c r="D10" s="11">
        <v>460000</v>
      </c>
      <c r="E10" s="16">
        <f t="shared" si="0"/>
        <v>5.6627578316815743</v>
      </c>
      <c r="F10" s="25">
        <f>(E10-E11)/E11*100</f>
        <v>-7.841330573098892</v>
      </c>
      <c r="G10" s="11">
        <v>200000</v>
      </c>
      <c r="H10" s="7">
        <f t="shared" si="1"/>
        <v>5.3010299956639813</v>
      </c>
      <c r="I10" s="25">
        <f>(H10-H11)/H11*100</f>
        <v>-18.510257052780737</v>
      </c>
      <c r="J10" s="1"/>
      <c r="K10" s="7"/>
      <c r="L10" s="25"/>
      <c r="M10" t="s">
        <v>58</v>
      </c>
      <c r="N10" t="s">
        <v>58</v>
      </c>
      <c r="O10" s="22">
        <v>0.23</v>
      </c>
      <c r="P10" s="10">
        <v>6.42</v>
      </c>
      <c r="Q10">
        <v>1</v>
      </c>
      <c r="R10">
        <v>1</v>
      </c>
      <c r="S10">
        <v>11.77</v>
      </c>
    </row>
    <row r="11" spans="1:19" x14ac:dyDescent="0.3">
      <c r="A11" s="1" t="s">
        <v>8</v>
      </c>
      <c r="B11" s="1" t="s">
        <v>27</v>
      </c>
      <c r="C11" s="1" t="s">
        <v>14</v>
      </c>
      <c r="D11" s="11">
        <v>1395000</v>
      </c>
      <c r="E11" s="16">
        <f t="shared" si="0"/>
        <v>6.1445742076096161</v>
      </c>
      <c r="F11" s="25"/>
      <c r="G11" s="11">
        <v>3200000</v>
      </c>
      <c r="H11" s="7">
        <f t="shared" si="1"/>
        <v>6.5051499783199063</v>
      </c>
      <c r="I11" s="25"/>
      <c r="J11" s="1"/>
      <c r="K11" s="7"/>
      <c r="L11" s="25"/>
      <c r="M11" t="s">
        <v>56</v>
      </c>
      <c r="N11" t="s">
        <v>57</v>
      </c>
      <c r="O11" s="22">
        <v>0.26</v>
      </c>
      <c r="P11" s="10">
        <v>6.26</v>
      </c>
      <c r="Q11">
        <v>1</v>
      </c>
      <c r="R11">
        <v>1</v>
      </c>
      <c r="S11">
        <v>10.11</v>
      </c>
    </row>
    <row r="12" spans="1:19" x14ac:dyDescent="0.3">
      <c r="A12" s="1" t="s">
        <v>15</v>
      </c>
      <c r="B12" s="1" t="s">
        <v>28</v>
      </c>
      <c r="C12" s="1" t="s">
        <v>9</v>
      </c>
      <c r="D12" s="10">
        <v>14900</v>
      </c>
      <c r="E12" s="16">
        <f t="shared" si="0"/>
        <v>4.173186268412274</v>
      </c>
      <c r="F12" s="25">
        <f>(E12-E13)/E13*100</f>
        <v>-29.738652390555053</v>
      </c>
      <c r="G12" s="10">
        <v>1700000</v>
      </c>
      <c r="H12" s="7">
        <f t="shared" si="1"/>
        <v>6.2304489213782741</v>
      </c>
      <c r="I12" s="25">
        <f>(H12-H13)/H13*100</f>
        <v>-2.6178908690412683</v>
      </c>
      <c r="J12" s="2"/>
      <c r="K12" s="7"/>
      <c r="L12" s="25">
        <f>(K12-K13)/K13*100</f>
        <v>-100</v>
      </c>
      <c r="M12" t="s">
        <v>54</v>
      </c>
      <c r="N12" t="s">
        <v>54</v>
      </c>
      <c r="O12" s="21">
        <v>0.23</v>
      </c>
      <c r="P12">
        <v>6.5</v>
      </c>
      <c r="Q12">
        <v>1</v>
      </c>
      <c r="R12">
        <v>1</v>
      </c>
      <c r="S12">
        <v>32.770000000000003</v>
      </c>
    </row>
    <row r="13" spans="1:19" x14ac:dyDescent="0.3">
      <c r="A13" s="1" t="s">
        <v>15</v>
      </c>
      <c r="B13" s="1" t="s">
        <v>28</v>
      </c>
      <c r="C13" s="1" t="s">
        <v>52</v>
      </c>
      <c r="D13" s="10">
        <v>870000</v>
      </c>
      <c r="E13" s="16">
        <f t="shared" si="0"/>
        <v>5.9395192526186182</v>
      </c>
      <c r="F13" s="25"/>
      <c r="G13" s="10">
        <v>2500000</v>
      </c>
      <c r="H13" s="7">
        <f t="shared" si="1"/>
        <v>6.3979400086720375</v>
      </c>
      <c r="I13" s="25"/>
      <c r="J13" s="2">
        <v>200</v>
      </c>
      <c r="K13" s="7">
        <f t="shared" si="2"/>
        <v>2.3010299956639813</v>
      </c>
      <c r="L13" s="25"/>
      <c r="M13" t="s">
        <v>55</v>
      </c>
      <c r="N13" t="s">
        <v>55</v>
      </c>
      <c r="O13" s="21">
        <v>0.33</v>
      </c>
      <c r="P13" s="10">
        <v>6.31</v>
      </c>
      <c r="Q13">
        <v>1</v>
      </c>
      <c r="R13">
        <v>1</v>
      </c>
      <c r="S13">
        <v>30.79</v>
      </c>
    </row>
    <row r="14" spans="1:19" x14ac:dyDescent="0.3">
      <c r="A14" s="1" t="s">
        <v>15</v>
      </c>
      <c r="B14" s="1" t="s">
        <v>29</v>
      </c>
      <c r="C14" s="1" t="s">
        <v>9</v>
      </c>
      <c r="D14" s="11">
        <v>150000</v>
      </c>
      <c r="E14" s="16">
        <f t="shared" si="0"/>
        <v>5.1760912590556813</v>
      </c>
      <c r="F14" s="25">
        <f>(E14-E15)/E15*100</f>
        <v>-18.414703319579377</v>
      </c>
      <c r="G14" s="11">
        <v>1300000</v>
      </c>
      <c r="H14" s="7">
        <f t="shared" si="1"/>
        <v>6.1139433523068369</v>
      </c>
      <c r="I14" s="25">
        <f>(H14-H15)/H15*100</f>
        <v>-15.132682867216426</v>
      </c>
      <c r="J14" s="2">
        <v>1000</v>
      </c>
      <c r="K14" s="7">
        <f t="shared" si="2"/>
        <v>3</v>
      </c>
      <c r="L14" s="25">
        <f>(K14-K15)/K15*100</f>
        <v>-32.99265690341803</v>
      </c>
      <c r="M14" t="s">
        <v>58</v>
      </c>
      <c r="N14" t="s">
        <v>58</v>
      </c>
      <c r="O14" s="21">
        <v>0.3</v>
      </c>
      <c r="P14">
        <v>6.59</v>
      </c>
      <c r="Q14">
        <v>1</v>
      </c>
      <c r="R14">
        <v>1</v>
      </c>
      <c r="S14">
        <v>23.36</v>
      </c>
    </row>
    <row r="15" spans="1:19" x14ac:dyDescent="0.3">
      <c r="A15" s="1" t="s">
        <v>15</v>
      </c>
      <c r="B15" s="1" t="s">
        <v>29</v>
      </c>
      <c r="C15" s="1" t="s">
        <v>51</v>
      </c>
      <c r="D15" s="11">
        <v>2210000</v>
      </c>
      <c r="E15" s="16">
        <f t="shared" si="0"/>
        <v>6.344392273685111</v>
      </c>
      <c r="F15" s="25"/>
      <c r="G15" s="11">
        <v>16000000</v>
      </c>
      <c r="H15" s="7">
        <f t="shared" si="1"/>
        <v>7.204119982655925</v>
      </c>
      <c r="I15" s="25"/>
      <c r="J15" s="2">
        <v>30000</v>
      </c>
      <c r="K15" s="7">
        <f t="shared" si="2"/>
        <v>4.4771212547196626</v>
      </c>
      <c r="L15" s="25"/>
      <c r="M15" t="s">
        <v>56</v>
      </c>
      <c r="N15" t="s">
        <v>57</v>
      </c>
      <c r="O15" s="21">
        <v>0.33</v>
      </c>
      <c r="P15">
        <v>6.4</v>
      </c>
      <c r="Q15">
        <v>1</v>
      </c>
      <c r="R15">
        <v>1</v>
      </c>
      <c r="S15">
        <v>27.08</v>
      </c>
    </row>
    <row r="16" spans="1:19" x14ac:dyDescent="0.3">
      <c r="A16" s="1" t="s">
        <v>15</v>
      </c>
      <c r="B16" s="1" t="s">
        <v>30</v>
      </c>
      <c r="C16" s="1" t="s">
        <v>9</v>
      </c>
      <c r="D16" s="11">
        <v>100000</v>
      </c>
      <c r="E16" s="16">
        <f t="shared" si="0"/>
        <v>5</v>
      </c>
      <c r="F16" s="25">
        <f>(E16-E17)/E17*100</f>
        <v>-14.412649685917648</v>
      </c>
      <c r="G16" s="11">
        <v>1600000</v>
      </c>
      <c r="H16" s="7">
        <f t="shared" si="1"/>
        <v>6.204119982655925</v>
      </c>
      <c r="I16" s="25">
        <f>(H16-H17)/H17*100</f>
        <v>-12.789297364251343</v>
      </c>
      <c r="J16" s="2"/>
      <c r="K16" s="7"/>
      <c r="L16" s="25"/>
      <c r="M16" t="s">
        <v>58</v>
      </c>
      <c r="N16" t="s">
        <v>58</v>
      </c>
      <c r="O16" s="21">
        <v>0.28999999999999998</v>
      </c>
      <c r="P16">
        <v>6.53</v>
      </c>
      <c r="Q16">
        <v>1</v>
      </c>
      <c r="R16">
        <v>1</v>
      </c>
      <c r="S16">
        <v>25.76</v>
      </c>
    </row>
    <row r="17" spans="1:19" x14ac:dyDescent="0.3">
      <c r="A17" s="1" t="s">
        <v>15</v>
      </c>
      <c r="B17" s="1" t="s">
        <v>30</v>
      </c>
      <c r="C17" s="1" t="s">
        <v>50</v>
      </c>
      <c r="D17" s="11">
        <v>695000</v>
      </c>
      <c r="E17" s="16">
        <f t="shared" si="0"/>
        <v>5.8419848045901137</v>
      </c>
      <c r="F17" s="25"/>
      <c r="G17" s="11">
        <v>13000000</v>
      </c>
      <c r="H17" s="7">
        <f t="shared" si="1"/>
        <v>7.1139433523068369</v>
      </c>
      <c r="I17" s="25"/>
      <c r="J17" s="2"/>
      <c r="K17" s="7"/>
      <c r="L17" s="25"/>
      <c r="M17" t="s">
        <v>56</v>
      </c>
      <c r="N17" t="s">
        <v>57</v>
      </c>
      <c r="O17" s="21">
        <v>0.36</v>
      </c>
      <c r="P17">
        <v>6.41</v>
      </c>
      <c r="Q17">
        <v>1</v>
      </c>
      <c r="R17">
        <v>1</v>
      </c>
      <c r="S17">
        <v>27.52</v>
      </c>
    </row>
    <row r="18" spans="1:19" x14ac:dyDescent="0.3">
      <c r="A18" s="1" t="s">
        <v>15</v>
      </c>
      <c r="B18" s="1" t="s">
        <v>31</v>
      </c>
      <c r="C18" s="1" t="s">
        <v>9</v>
      </c>
      <c r="D18" s="11">
        <v>74000</v>
      </c>
      <c r="E18" s="16">
        <f t="shared" si="0"/>
        <v>4.8692317197309762</v>
      </c>
      <c r="F18" s="25">
        <f>(E18-E19)/E19*100</f>
        <v>-11.215070977757993</v>
      </c>
      <c r="G18" s="11">
        <v>1000000</v>
      </c>
      <c r="H18" s="7">
        <f t="shared" si="1"/>
        <v>6</v>
      </c>
      <c r="I18" s="25">
        <f>(H18-H19)/H19*100</f>
        <v>-13.013563641674189</v>
      </c>
      <c r="J18" s="2"/>
      <c r="K18" s="7"/>
      <c r="L18" s="25"/>
      <c r="M18" t="s">
        <v>58</v>
      </c>
      <c r="N18" t="s">
        <v>58</v>
      </c>
      <c r="O18" s="21">
        <v>0.21</v>
      </c>
      <c r="P18">
        <v>6.55</v>
      </c>
      <c r="Q18">
        <v>1</v>
      </c>
      <c r="R18">
        <v>1</v>
      </c>
      <c r="S18">
        <v>8.68</v>
      </c>
    </row>
    <row r="19" spans="1:19" x14ac:dyDescent="0.3">
      <c r="A19" s="1" t="s">
        <v>15</v>
      </c>
      <c r="B19" s="1" t="s">
        <v>31</v>
      </c>
      <c r="C19" s="1" t="s">
        <v>49</v>
      </c>
      <c r="D19" s="11">
        <v>305000</v>
      </c>
      <c r="E19" s="16">
        <f t="shared" si="0"/>
        <v>5.4842998393467859</v>
      </c>
      <c r="F19" s="25"/>
      <c r="G19" s="11">
        <v>7900000</v>
      </c>
      <c r="H19" s="7">
        <f t="shared" si="1"/>
        <v>6.8976270912904418</v>
      </c>
      <c r="I19" s="25"/>
      <c r="J19" s="2"/>
      <c r="K19" s="7"/>
      <c r="L19" s="25"/>
      <c r="M19" t="s">
        <v>56</v>
      </c>
      <c r="N19" t="s">
        <v>57</v>
      </c>
      <c r="O19" s="21">
        <v>0.24</v>
      </c>
      <c r="P19">
        <v>6.44</v>
      </c>
      <c r="Q19">
        <v>1</v>
      </c>
      <c r="R19">
        <v>1</v>
      </c>
      <c r="S19">
        <v>11.53</v>
      </c>
    </row>
    <row r="20" spans="1:19" x14ac:dyDescent="0.3">
      <c r="A20" s="1" t="s">
        <v>15</v>
      </c>
      <c r="B20" s="1" t="s">
        <v>32</v>
      </c>
      <c r="C20" s="1" t="s">
        <v>9</v>
      </c>
      <c r="D20" s="11">
        <v>43000</v>
      </c>
      <c r="E20" s="16">
        <f t="shared" si="0"/>
        <v>4.6334684555795862</v>
      </c>
      <c r="F20" s="25">
        <f>(E20-E21)/E21*100</f>
        <v>-19.337880759334645</v>
      </c>
      <c r="G20" s="11">
        <v>1000000</v>
      </c>
      <c r="H20" s="7">
        <f t="shared" si="1"/>
        <v>6</v>
      </c>
      <c r="I20" s="25">
        <f>(H20-H21)/H21*100</f>
        <v>-14.01207127991958</v>
      </c>
      <c r="J20" s="2"/>
      <c r="K20" s="7"/>
      <c r="L20" s="25">
        <f>(K20-K21)/K21*100</f>
        <v>-100</v>
      </c>
      <c r="M20" t="s">
        <v>58</v>
      </c>
      <c r="N20" t="s">
        <v>58</v>
      </c>
      <c r="O20" s="23">
        <v>0.21</v>
      </c>
      <c r="P20" s="10">
        <v>6.66</v>
      </c>
      <c r="Q20">
        <v>1</v>
      </c>
      <c r="R20">
        <v>1</v>
      </c>
      <c r="S20">
        <v>8.57</v>
      </c>
    </row>
    <row r="21" spans="1:19" x14ac:dyDescent="0.3">
      <c r="A21" s="1" t="s">
        <v>15</v>
      </c>
      <c r="B21" s="1" t="s">
        <v>32</v>
      </c>
      <c r="C21" s="1" t="s">
        <v>48</v>
      </c>
      <c r="D21" s="11">
        <v>555000</v>
      </c>
      <c r="E21" s="16">
        <f t="shared" si="0"/>
        <v>5.7442929831226763</v>
      </c>
      <c r="F21" s="25"/>
      <c r="G21" s="11">
        <v>9500000</v>
      </c>
      <c r="H21" s="7">
        <f t="shared" si="1"/>
        <v>6.9777236052888476</v>
      </c>
      <c r="I21" s="25"/>
      <c r="J21" s="2">
        <v>500</v>
      </c>
      <c r="K21" s="7">
        <f t="shared" si="2"/>
        <v>2.6989700043360187</v>
      </c>
      <c r="L21" s="25"/>
      <c r="M21" t="s">
        <v>56</v>
      </c>
      <c r="N21" t="s">
        <v>57</v>
      </c>
      <c r="O21" s="22">
        <v>0.23</v>
      </c>
      <c r="P21" s="10">
        <v>6.61</v>
      </c>
      <c r="Q21">
        <v>1</v>
      </c>
      <c r="R21">
        <v>1</v>
      </c>
      <c r="S21">
        <v>9.3800000000000008</v>
      </c>
    </row>
    <row r="22" spans="1:19" x14ac:dyDescent="0.3">
      <c r="A22" s="1" t="s">
        <v>21</v>
      </c>
      <c r="B22" s="1" t="s">
        <v>33</v>
      </c>
      <c r="C22" s="1" t="s">
        <v>9</v>
      </c>
      <c r="D22" s="11">
        <v>36000</v>
      </c>
      <c r="E22" s="16">
        <f t="shared" si="0"/>
        <v>4.5563025007672868</v>
      </c>
      <c r="F22" s="25">
        <f>(E22-E23)/E23*100</f>
        <v>-11.722967655196898</v>
      </c>
      <c r="G22" s="11">
        <v>12000000</v>
      </c>
      <c r="H22" s="7">
        <f t="shared" si="1"/>
        <v>7.0791812460476251</v>
      </c>
      <c r="I22" s="25">
        <f>(H22-H23)/H23*100</f>
        <v>-12.37749184658043</v>
      </c>
      <c r="J22" s="2"/>
      <c r="K22" s="7"/>
      <c r="L22" s="25"/>
      <c r="M22" t="s">
        <v>56</v>
      </c>
      <c r="N22" t="s">
        <v>57</v>
      </c>
      <c r="O22" s="21">
        <v>0.23</v>
      </c>
      <c r="P22">
        <v>6.05</v>
      </c>
      <c r="Q22">
        <v>2</v>
      </c>
      <c r="R22">
        <v>1</v>
      </c>
      <c r="S22">
        <v>6.9</v>
      </c>
    </row>
    <row r="23" spans="1:19" x14ac:dyDescent="0.3">
      <c r="A23" s="1" t="s">
        <v>21</v>
      </c>
      <c r="B23" s="1" t="s">
        <v>33</v>
      </c>
      <c r="C23" s="1" t="s">
        <v>16</v>
      </c>
      <c r="D23" s="11">
        <v>145000</v>
      </c>
      <c r="E23" s="16">
        <f t="shared" si="0"/>
        <v>5.1613680022349753</v>
      </c>
      <c r="F23" s="25"/>
      <c r="G23" s="11">
        <v>120000000</v>
      </c>
      <c r="H23" s="7">
        <f t="shared" si="1"/>
        <v>8.0791812460476251</v>
      </c>
      <c r="I23" s="25"/>
      <c r="J23" s="2"/>
      <c r="K23" s="7"/>
      <c r="L23" s="25"/>
      <c r="M23" t="s">
        <v>56</v>
      </c>
      <c r="N23" t="s">
        <v>57</v>
      </c>
      <c r="O23" s="21">
        <v>0.28000000000000003</v>
      </c>
      <c r="P23">
        <v>5.8</v>
      </c>
      <c r="Q23">
        <v>2</v>
      </c>
      <c r="R23">
        <v>2</v>
      </c>
      <c r="S23">
        <v>12.79</v>
      </c>
    </row>
    <row r="24" spans="1:19" x14ac:dyDescent="0.3">
      <c r="A24" s="1" t="s">
        <v>21</v>
      </c>
      <c r="B24" s="1" t="s">
        <v>34</v>
      </c>
      <c r="C24" s="1" t="s">
        <v>9</v>
      </c>
      <c r="D24" s="12">
        <v>87000</v>
      </c>
      <c r="E24" s="16">
        <f t="shared" si="0"/>
        <v>4.9395192526186182</v>
      </c>
      <c r="F24" s="25">
        <f>(E24-E25)/E25*100</f>
        <v>-9.6950643331803477</v>
      </c>
      <c r="G24" s="12">
        <v>11230000</v>
      </c>
      <c r="H24" s="7">
        <f t="shared" si="1"/>
        <v>7.0503797562614574</v>
      </c>
      <c r="I24" s="25">
        <f>(H24-H25)/H25*100</f>
        <v>-9.1847085835368727</v>
      </c>
      <c r="J24" s="2"/>
      <c r="K24" s="7"/>
      <c r="L24" s="25"/>
      <c r="M24" t="s">
        <v>56</v>
      </c>
      <c r="N24" t="s">
        <v>57</v>
      </c>
      <c r="O24" s="21">
        <v>0.28999999999999998</v>
      </c>
      <c r="P24">
        <v>6.07</v>
      </c>
      <c r="Q24">
        <v>2</v>
      </c>
      <c r="R24">
        <v>1</v>
      </c>
      <c r="S24">
        <v>11.65</v>
      </c>
    </row>
    <row r="25" spans="1:19" x14ac:dyDescent="0.3">
      <c r="A25" s="1" t="s">
        <v>21</v>
      </c>
      <c r="B25" s="1" t="s">
        <v>34</v>
      </c>
      <c r="C25" s="1" t="s">
        <v>17</v>
      </c>
      <c r="D25" s="12">
        <v>295000</v>
      </c>
      <c r="E25" s="16">
        <f t="shared" si="0"/>
        <v>5.4698220159781634</v>
      </c>
      <c r="F25" s="25"/>
      <c r="G25" s="12">
        <v>58000000</v>
      </c>
      <c r="H25" s="7">
        <f t="shared" si="1"/>
        <v>7.7634279935629369</v>
      </c>
      <c r="I25" s="25"/>
      <c r="J25" s="2"/>
      <c r="K25" s="7"/>
      <c r="L25" s="25"/>
      <c r="M25" t="s">
        <v>56</v>
      </c>
      <c r="N25" t="s">
        <v>57</v>
      </c>
      <c r="O25" s="21">
        <v>0.33</v>
      </c>
      <c r="P25">
        <v>5.75</v>
      </c>
      <c r="Q25">
        <v>2</v>
      </c>
      <c r="R25">
        <v>2</v>
      </c>
      <c r="S25">
        <v>15.56</v>
      </c>
    </row>
    <row r="26" spans="1:19" x14ac:dyDescent="0.3">
      <c r="A26" s="1" t="s">
        <v>21</v>
      </c>
      <c r="B26" s="1" t="s">
        <v>35</v>
      </c>
      <c r="C26" s="1" t="s">
        <v>9</v>
      </c>
      <c r="D26" s="11">
        <v>14500</v>
      </c>
      <c r="E26" s="16">
        <f t="shared" si="0"/>
        <v>4.1613680022349753</v>
      </c>
      <c r="F26" s="25">
        <f>(E26-E27)/E27*100</f>
        <v>-28.411663017831408</v>
      </c>
      <c r="G26" s="11">
        <v>5700000</v>
      </c>
      <c r="H26" s="7">
        <f t="shared" si="1"/>
        <v>6.7558748556724915</v>
      </c>
      <c r="I26" s="25">
        <f>(H26-H27)/H27*100</f>
        <v>-8.8887506585400686</v>
      </c>
      <c r="J26" s="2">
        <v>10</v>
      </c>
      <c r="K26" s="7">
        <f t="shared" si="2"/>
        <v>1</v>
      </c>
      <c r="L26" s="25">
        <f t="shared" ref="L26" si="3">(K26-K27)/K27*100</f>
        <v>-61.568910657987963</v>
      </c>
      <c r="M26" t="s">
        <v>56</v>
      </c>
      <c r="N26" t="s">
        <v>57</v>
      </c>
      <c r="O26" s="21">
        <v>0.26</v>
      </c>
      <c r="P26">
        <v>6.09</v>
      </c>
      <c r="Q26">
        <v>2</v>
      </c>
      <c r="R26">
        <v>1</v>
      </c>
      <c r="S26">
        <v>8.9</v>
      </c>
    </row>
    <row r="27" spans="1:19" x14ac:dyDescent="0.3">
      <c r="A27" s="1" t="s">
        <v>21</v>
      </c>
      <c r="B27" s="1" t="s">
        <v>35</v>
      </c>
      <c r="C27" s="1" t="s">
        <v>18</v>
      </c>
      <c r="D27" s="11">
        <v>650000</v>
      </c>
      <c r="E27" s="16">
        <f t="shared" si="0"/>
        <v>5.8129133566428557</v>
      </c>
      <c r="F27" s="25"/>
      <c r="G27" s="11">
        <v>26000000</v>
      </c>
      <c r="H27" s="7">
        <f t="shared" si="1"/>
        <v>7.4149733479708182</v>
      </c>
      <c r="I27" s="25"/>
      <c r="J27" s="2">
        <v>400</v>
      </c>
      <c r="K27" s="7">
        <f t="shared" si="2"/>
        <v>2.6020599913279625</v>
      </c>
      <c r="L27" s="25"/>
      <c r="M27" t="s">
        <v>56</v>
      </c>
      <c r="N27" t="s">
        <v>57</v>
      </c>
      <c r="O27" s="21">
        <v>0.28000000000000003</v>
      </c>
      <c r="P27">
        <v>5.88</v>
      </c>
      <c r="Q27">
        <v>2</v>
      </c>
      <c r="R27">
        <v>2</v>
      </c>
      <c r="S27">
        <v>11.45</v>
      </c>
    </row>
    <row r="28" spans="1:19" x14ac:dyDescent="0.3">
      <c r="A28" s="1" t="s">
        <v>21</v>
      </c>
      <c r="B28" s="1" t="s">
        <v>36</v>
      </c>
      <c r="C28" s="1" t="s">
        <v>9</v>
      </c>
      <c r="D28" s="11">
        <v>2100</v>
      </c>
      <c r="E28" s="16">
        <f t="shared" si="0"/>
        <v>3.3222192947339191</v>
      </c>
      <c r="F28" s="25">
        <f>(E28-E29)/E29*100</f>
        <v>-20.27918615574605</v>
      </c>
      <c r="G28" s="11">
        <v>790000</v>
      </c>
      <c r="H28" s="7">
        <f t="shared" si="1"/>
        <v>5.8976270912904418</v>
      </c>
      <c r="I28" s="25">
        <f>(H28-H29)/H29*100</f>
        <v>-11.962180940157882</v>
      </c>
      <c r="J28" s="2"/>
      <c r="K28" s="7"/>
      <c r="L28" s="25"/>
      <c r="M28" t="s">
        <v>58</v>
      </c>
      <c r="N28" t="s">
        <v>57</v>
      </c>
      <c r="O28" s="21">
        <v>0.26</v>
      </c>
      <c r="P28">
        <v>6.13</v>
      </c>
      <c r="Q28">
        <v>2</v>
      </c>
      <c r="R28">
        <v>1</v>
      </c>
      <c r="S28">
        <v>11.81</v>
      </c>
    </row>
    <row r="29" spans="1:19" x14ac:dyDescent="0.3">
      <c r="A29" s="1" t="s">
        <v>21</v>
      </c>
      <c r="B29" s="1" t="s">
        <v>36</v>
      </c>
      <c r="C29" s="1" t="s">
        <v>19</v>
      </c>
      <c r="D29" s="11">
        <v>14700</v>
      </c>
      <c r="E29" s="16">
        <f t="shared" si="0"/>
        <v>4.1673173347481764</v>
      </c>
      <c r="F29" s="25"/>
      <c r="G29" s="11">
        <v>5000000</v>
      </c>
      <c r="H29" s="7">
        <f t="shared" si="1"/>
        <v>6.6989700043360187</v>
      </c>
      <c r="I29" s="25"/>
      <c r="J29" s="2"/>
      <c r="K29" s="7"/>
      <c r="L29" s="25"/>
      <c r="M29" t="s">
        <v>56</v>
      </c>
      <c r="N29" t="s">
        <v>57</v>
      </c>
      <c r="O29" s="21">
        <v>0.3</v>
      </c>
      <c r="P29">
        <v>5.7</v>
      </c>
      <c r="Q29">
        <v>2</v>
      </c>
      <c r="R29">
        <v>2</v>
      </c>
      <c r="S29">
        <v>11.1</v>
      </c>
    </row>
    <row r="30" spans="1:19" x14ac:dyDescent="0.3">
      <c r="A30" s="1" t="s">
        <v>21</v>
      </c>
      <c r="B30" s="1" t="s">
        <v>37</v>
      </c>
      <c r="C30" s="1" t="s">
        <v>9</v>
      </c>
      <c r="D30" s="13">
        <v>13800</v>
      </c>
      <c r="E30" s="16">
        <f t="shared" si="0"/>
        <v>4.1398790864012369</v>
      </c>
      <c r="F30" s="25">
        <f>(E30-E31)/E31*100</f>
        <v>-25.729173598825561</v>
      </c>
      <c r="G30" s="13">
        <v>7600000</v>
      </c>
      <c r="H30" s="7">
        <f t="shared" si="1"/>
        <v>6.8808135922807914</v>
      </c>
      <c r="I30" s="25">
        <f>(H30-H31)/H31*100</f>
        <v>-9.6150144049189112</v>
      </c>
      <c r="J30" s="2"/>
      <c r="K30" s="7"/>
      <c r="L30" s="25">
        <f t="shared" ref="L30" si="4">(K30-K31)/K31*100</f>
        <v>-100</v>
      </c>
      <c r="M30" t="s">
        <v>56</v>
      </c>
      <c r="N30" t="s">
        <v>57</v>
      </c>
      <c r="O30" s="21">
        <v>0.3</v>
      </c>
      <c r="P30" s="10">
        <v>6.04</v>
      </c>
      <c r="Q30">
        <v>1</v>
      </c>
      <c r="R30">
        <v>1</v>
      </c>
      <c r="S30">
        <v>10.58</v>
      </c>
    </row>
    <row r="31" spans="1:19" x14ac:dyDescent="0.3">
      <c r="A31" s="1" t="s">
        <v>21</v>
      </c>
      <c r="B31" s="1" t="s">
        <v>37</v>
      </c>
      <c r="C31" s="1" t="s">
        <v>20</v>
      </c>
      <c r="D31" s="13">
        <v>375000</v>
      </c>
      <c r="E31" s="16">
        <f t="shared" si="0"/>
        <v>5.5740312677277188</v>
      </c>
      <c r="F31" s="25"/>
      <c r="G31" s="13">
        <v>41000000</v>
      </c>
      <c r="H31" s="7">
        <f t="shared" si="1"/>
        <v>7.6127838567197355</v>
      </c>
      <c r="I31" s="25"/>
      <c r="J31" s="2">
        <v>250</v>
      </c>
      <c r="K31" s="7">
        <f t="shared" si="2"/>
        <v>2.3979400086720375</v>
      </c>
      <c r="L31" s="25"/>
      <c r="M31" t="s">
        <v>56</v>
      </c>
      <c r="N31" t="s">
        <v>57</v>
      </c>
      <c r="O31" s="21">
        <v>0.32</v>
      </c>
      <c r="P31" s="10">
        <v>5.71</v>
      </c>
      <c r="Q31">
        <v>2</v>
      </c>
      <c r="R31">
        <v>2</v>
      </c>
      <c r="S31">
        <v>12.08</v>
      </c>
    </row>
    <row r="32" spans="1:19" x14ac:dyDescent="0.3">
      <c r="A32" s="1" t="s">
        <v>22</v>
      </c>
      <c r="B32" s="1" t="s">
        <v>38</v>
      </c>
      <c r="C32" s="1" t="s">
        <v>9</v>
      </c>
      <c r="D32" s="11">
        <v>19400</v>
      </c>
      <c r="E32" s="16">
        <f t="shared" si="0"/>
        <v>4.2878017299302265</v>
      </c>
      <c r="F32" s="25"/>
      <c r="G32" s="11">
        <v>720000</v>
      </c>
      <c r="H32" s="7">
        <f t="shared" si="1"/>
        <v>5.8573324964312681</v>
      </c>
      <c r="I32" s="25">
        <f t="shared" ref="I32" si="5">(H32-H33)/H33*100</f>
        <v>-15.594549374281055</v>
      </c>
      <c r="J32" s="2"/>
      <c r="K32" s="9"/>
      <c r="L32" s="25"/>
      <c r="M32" s="1"/>
      <c r="N32" s="1" t="s">
        <v>54</v>
      </c>
      <c r="O32" s="24">
        <v>0.16</v>
      </c>
      <c r="P32" s="19">
        <v>6.49</v>
      </c>
      <c r="Q32" s="20">
        <v>1</v>
      </c>
      <c r="R32" s="20">
        <v>1</v>
      </c>
      <c r="S32">
        <v>10.32</v>
      </c>
    </row>
    <row r="33" spans="1:19" x14ac:dyDescent="0.3">
      <c r="A33" s="1" t="s">
        <v>22</v>
      </c>
      <c r="B33" s="1" t="s">
        <v>38</v>
      </c>
      <c r="C33" s="1" t="s">
        <v>47</v>
      </c>
      <c r="D33" s="11">
        <v>446000</v>
      </c>
      <c r="E33" s="16">
        <f t="shared" si="0"/>
        <v>5.6493348587121419</v>
      </c>
      <c r="F33" s="25"/>
      <c r="G33" s="11">
        <v>8700000</v>
      </c>
      <c r="H33" s="7">
        <f t="shared" si="1"/>
        <v>6.9395192526186182</v>
      </c>
      <c r="I33" s="25"/>
      <c r="J33" s="2"/>
      <c r="K33" s="9"/>
      <c r="L33" s="25"/>
      <c r="M33" s="1"/>
      <c r="N33" s="1" t="s">
        <v>57</v>
      </c>
      <c r="O33" s="24">
        <v>0.2</v>
      </c>
      <c r="P33" s="19">
        <v>6.38</v>
      </c>
      <c r="Q33" s="20">
        <v>1</v>
      </c>
      <c r="R33" s="20">
        <v>1</v>
      </c>
      <c r="S33">
        <v>7.4</v>
      </c>
    </row>
    <row r="34" spans="1:19" x14ac:dyDescent="0.3">
      <c r="A34" s="1" t="s">
        <v>22</v>
      </c>
      <c r="B34" s="1" t="s">
        <v>39</v>
      </c>
      <c r="C34" s="1" t="s">
        <v>9</v>
      </c>
      <c r="D34" s="11">
        <v>5011</v>
      </c>
      <c r="E34" s="16">
        <f t="shared" si="0"/>
        <v>3.6999244027424769</v>
      </c>
      <c r="F34" s="25"/>
      <c r="G34" s="11">
        <v>3800000</v>
      </c>
      <c r="H34" s="7">
        <f t="shared" si="1"/>
        <v>6.5797835966168101</v>
      </c>
      <c r="I34" s="25">
        <f t="shared" ref="I34" si="6">(H34-H35)/H35*100</f>
        <v>-7.9251930028941393</v>
      </c>
      <c r="J34" s="2"/>
      <c r="K34" s="2"/>
      <c r="L34" s="25"/>
      <c r="M34" s="1"/>
      <c r="N34" s="1" t="s">
        <v>55</v>
      </c>
      <c r="O34" s="24">
        <v>0.17</v>
      </c>
      <c r="P34" s="19">
        <v>6.47</v>
      </c>
      <c r="Q34" s="20">
        <v>1</v>
      </c>
      <c r="R34" s="20">
        <v>1</v>
      </c>
      <c r="S34">
        <v>10</v>
      </c>
    </row>
    <row r="35" spans="1:19" x14ac:dyDescent="0.3">
      <c r="A35" s="1" t="s">
        <v>22</v>
      </c>
      <c r="B35" s="1" t="s">
        <v>39</v>
      </c>
      <c r="C35" s="1" t="s">
        <v>46</v>
      </c>
      <c r="D35" s="11">
        <v>199500</v>
      </c>
      <c r="E35" s="16">
        <f t="shared" si="0"/>
        <v>5.2999429000227671</v>
      </c>
      <c r="F35" s="25"/>
      <c r="G35" s="11">
        <v>14000000</v>
      </c>
      <c r="H35" s="7">
        <f t="shared" si="1"/>
        <v>7.1461280356782382</v>
      </c>
      <c r="I35" s="25"/>
      <c r="J35" s="2"/>
      <c r="K35" s="2"/>
      <c r="L35" s="25"/>
      <c r="M35" s="1"/>
      <c r="N35" s="1" t="s">
        <v>57</v>
      </c>
      <c r="O35" s="24">
        <v>0.2</v>
      </c>
      <c r="P35" s="19">
        <v>6.29</v>
      </c>
      <c r="Q35" s="20">
        <v>1</v>
      </c>
      <c r="R35" s="20">
        <v>1</v>
      </c>
      <c r="S35">
        <v>5.8</v>
      </c>
    </row>
    <row r="36" spans="1:19" x14ac:dyDescent="0.3">
      <c r="A36" s="1" t="s">
        <v>22</v>
      </c>
      <c r="B36" s="1" t="s">
        <v>40</v>
      </c>
      <c r="C36" s="1" t="s">
        <v>9</v>
      </c>
      <c r="D36" s="11">
        <v>40000</v>
      </c>
      <c r="E36" s="16">
        <f t="shared" si="0"/>
        <v>4.6020599913279625</v>
      </c>
      <c r="F36" s="25"/>
      <c r="G36" s="11">
        <v>900000</v>
      </c>
      <c r="H36" s="7">
        <f t="shared" si="1"/>
        <v>5.9542425094393252</v>
      </c>
      <c r="I36" s="25">
        <f t="shared" ref="I36" si="7">(H36-H37)/H37*100</f>
        <v>-9.1829196602429839</v>
      </c>
      <c r="J36" s="2"/>
      <c r="K36" s="2"/>
      <c r="L36" s="25"/>
      <c r="M36" s="1"/>
      <c r="N36" s="1" t="s">
        <v>54</v>
      </c>
      <c r="O36" s="24">
        <v>0.19</v>
      </c>
      <c r="P36" s="19">
        <v>6.46</v>
      </c>
      <c r="Q36" s="20">
        <v>1</v>
      </c>
      <c r="R36" s="20">
        <v>1</v>
      </c>
      <c r="S36">
        <v>10.14</v>
      </c>
    </row>
    <row r="37" spans="1:19" x14ac:dyDescent="0.3">
      <c r="A37" s="1" t="s">
        <v>22</v>
      </c>
      <c r="B37" s="1" t="s">
        <v>40</v>
      </c>
      <c r="C37" s="1" t="s">
        <v>45</v>
      </c>
      <c r="D37" s="11">
        <v>510000</v>
      </c>
      <c r="E37" s="16">
        <f t="shared" si="0"/>
        <v>5.7075701760979367</v>
      </c>
      <c r="F37" s="25"/>
      <c r="G37" s="11">
        <v>3600000</v>
      </c>
      <c r="H37" s="7">
        <f t="shared" si="1"/>
        <v>6.5563025007672868</v>
      </c>
      <c r="I37" s="25"/>
      <c r="J37" s="2"/>
      <c r="K37" s="2"/>
      <c r="L37" s="25"/>
      <c r="M37" s="1"/>
      <c r="N37" s="1" t="s">
        <v>55</v>
      </c>
      <c r="O37" s="24">
        <v>0.2</v>
      </c>
      <c r="P37" s="19">
        <v>6.26</v>
      </c>
      <c r="Q37" s="20">
        <v>2</v>
      </c>
      <c r="R37" s="20">
        <v>1</v>
      </c>
      <c r="S37">
        <v>5.53</v>
      </c>
    </row>
    <row r="38" spans="1:19" x14ac:dyDescent="0.3">
      <c r="A38" s="1" t="s">
        <v>22</v>
      </c>
      <c r="B38" s="1" t="s">
        <v>41</v>
      </c>
      <c r="C38" s="1" t="s">
        <v>9</v>
      </c>
      <c r="D38" s="11">
        <v>20000</v>
      </c>
      <c r="E38" s="16">
        <f t="shared" si="0"/>
        <v>4.3010299956639813</v>
      </c>
      <c r="F38" s="25"/>
      <c r="G38" s="11">
        <v>200000</v>
      </c>
      <c r="H38" s="7">
        <f t="shared" si="1"/>
        <v>5.3010299956639813</v>
      </c>
      <c r="I38" s="25">
        <f t="shared" ref="I38" si="8">(H38-H39)/H39*100</f>
        <v>-12.800264030449139</v>
      </c>
      <c r="J38" s="2"/>
      <c r="K38" s="2"/>
      <c r="L38" s="25"/>
      <c r="M38" s="1"/>
      <c r="N38" s="1" t="s">
        <v>54</v>
      </c>
      <c r="O38" s="24">
        <v>0.17</v>
      </c>
      <c r="P38" s="19">
        <v>6.48</v>
      </c>
      <c r="Q38" s="20">
        <v>1</v>
      </c>
      <c r="R38" s="20">
        <v>1</v>
      </c>
      <c r="S38">
        <v>15.27</v>
      </c>
    </row>
    <row r="39" spans="1:19" x14ac:dyDescent="0.3">
      <c r="A39" s="1" t="s">
        <v>22</v>
      </c>
      <c r="B39" s="1" t="s">
        <v>41</v>
      </c>
      <c r="C39" s="1" t="s">
        <v>44</v>
      </c>
      <c r="D39" s="11">
        <v>186300</v>
      </c>
      <c r="E39" s="16">
        <f t="shared" si="0"/>
        <v>5.2702128548962426</v>
      </c>
      <c r="F39" s="25"/>
      <c r="G39" s="11">
        <v>1200000</v>
      </c>
      <c r="H39" s="7">
        <f t="shared" si="1"/>
        <v>6.0791812460476251</v>
      </c>
      <c r="I39" s="25"/>
      <c r="J39" s="2"/>
      <c r="K39" s="2"/>
      <c r="L39" s="25"/>
      <c r="M39" s="1"/>
      <c r="N39" s="1" t="s">
        <v>54</v>
      </c>
      <c r="O39" s="24">
        <v>0.2</v>
      </c>
      <c r="P39" s="19">
        <v>6.31</v>
      </c>
      <c r="Q39" s="20">
        <v>2</v>
      </c>
      <c r="R39" s="20">
        <v>1</v>
      </c>
      <c r="S39">
        <v>8.6</v>
      </c>
    </row>
    <row r="40" spans="1:19" x14ac:dyDescent="0.3">
      <c r="A40" s="1" t="s">
        <v>22</v>
      </c>
      <c r="B40" s="1" t="s">
        <v>42</v>
      </c>
      <c r="C40" s="1" t="s">
        <v>9</v>
      </c>
      <c r="D40" s="11">
        <v>19500</v>
      </c>
      <c r="E40" s="16">
        <f t="shared" si="0"/>
        <v>4.2900346113625183</v>
      </c>
      <c r="F40" s="25"/>
      <c r="G40" s="11">
        <v>2300000</v>
      </c>
      <c r="H40" s="7">
        <f t="shared" si="1"/>
        <v>6.3617278360175931</v>
      </c>
      <c r="I40" s="25">
        <f t="shared" ref="I40" si="9">(H40-H41)/H41*100</f>
        <v>-6.4455828066492522</v>
      </c>
      <c r="J40" s="2"/>
      <c r="K40" s="2"/>
      <c r="L40" s="25"/>
      <c r="M40" s="1"/>
      <c r="N40" s="8" t="s">
        <v>55</v>
      </c>
      <c r="O40" s="24">
        <v>0.18</v>
      </c>
      <c r="P40" s="19">
        <v>6.66</v>
      </c>
      <c r="Q40" s="20">
        <v>1</v>
      </c>
      <c r="R40" s="20">
        <v>1</v>
      </c>
      <c r="S40">
        <v>12.83</v>
      </c>
    </row>
    <row r="41" spans="1:19" x14ac:dyDescent="0.3">
      <c r="A41" s="1" t="s">
        <v>22</v>
      </c>
      <c r="B41" s="1" t="s">
        <v>42</v>
      </c>
      <c r="C41" s="1" t="s">
        <v>43</v>
      </c>
      <c r="D41" s="11">
        <v>106000</v>
      </c>
      <c r="E41" s="16">
        <f t="shared" si="0"/>
        <v>5.0253058652647704</v>
      </c>
      <c r="F41" s="25"/>
      <c r="G41" s="11">
        <v>6310000</v>
      </c>
      <c r="H41" s="7">
        <f t="shared" si="1"/>
        <v>6.8000293592441343</v>
      </c>
      <c r="I41" s="25"/>
      <c r="J41" s="2"/>
      <c r="K41" s="2"/>
      <c r="L41" s="25"/>
      <c r="M41" s="1"/>
      <c r="N41" s="1" t="s">
        <v>57</v>
      </c>
      <c r="O41" s="24">
        <v>0.17</v>
      </c>
      <c r="P41" s="19">
        <v>6.61</v>
      </c>
      <c r="Q41" s="20">
        <v>1</v>
      </c>
      <c r="R41" s="20">
        <v>1</v>
      </c>
      <c r="S41">
        <v>7.2</v>
      </c>
    </row>
  </sheetData>
  <mergeCells count="60">
    <mergeCell ref="F2:F3"/>
    <mergeCell ref="I2:I3"/>
    <mergeCell ref="L2:L3"/>
    <mergeCell ref="F4:F5"/>
    <mergeCell ref="I4:I5"/>
    <mergeCell ref="L4:L5"/>
    <mergeCell ref="F10:F11"/>
    <mergeCell ref="I10:I11"/>
    <mergeCell ref="L10:L11"/>
    <mergeCell ref="F6:F7"/>
    <mergeCell ref="I6:I7"/>
    <mergeCell ref="L6:L7"/>
    <mergeCell ref="F8:F9"/>
    <mergeCell ref="I8:I9"/>
    <mergeCell ref="L8:L9"/>
    <mergeCell ref="F12:F13"/>
    <mergeCell ref="I12:I13"/>
    <mergeCell ref="L12:L13"/>
    <mergeCell ref="F14:F15"/>
    <mergeCell ref="I14:I15"/>
    <mergeCell ref="L14:L15"/>
    <mergeCell ref="F20:F21"/>
    <mergeCell ref="I20:I21"/>
    <mergeCell ref="L20:L21"/>
    <mergeCell ref="F16:F17"/>
    <mergeCell ref="I16:I17"/>
    <mergeCell ref="L16:L17"/>
    <mergeCell ref="F18:F19"/>
    <mergeCell ref="I18:I19"/>
    <mergeCell ref="L18:L19"/>
    <mergeCell ref="F22:F23"/>
    <mergeCell ref="I22:I23"/>
    <mergeCell ref="L22:L23"/>
    <mergeCell ref="F24:F25"/>
    <mergeCell ref="I24:I25"/>
    <mergeCell ref="L24:L25"/>
    <mergeCell ref="F26:F27"/>
    <mergeCell ref="I26:I27"/>
    <mergeCell ref="L26:L27"/>
    <mergeCell ref="F28:F29"/>
    <mergeCell ref="I28:I29"/>
    <mergeCell ref="L28:L29"/>
    <mergeCell ref="I34:I35"/>
    <mergeCell ref="L34:L35"/>
    <mergeCell ref="F30:F31"/>
    <mergeCell ref="I30:I31"/>
    <mergeCell ref="L30:L31"/>
    <mergeCell ref="F32:F33"/>
    <mergeCell ref="I32:I33"/>
    <mergeCell ref="L32:L33"/>
    <mergeCell ref="F34:F35"/>
    <mergeCell ref="F40:F41"/>
    <mergeCell ref="I40:I41"/>
    <mergeCell ref="L40:L41"/>
    <mergeCell ref="F36:F37"/>
    <mergeCell ref="I36:I37"/>
    <mergeCell ref="L36:L37"/>
    <mergeCell ref="F38:F39"/>
    <mergeCell ref="I38:I39"/>
    <mergeCell ref="L38:L3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D1" sqref="D1:D104857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5" max="5" width="11" customWidth="1"/>
    <col min="6" max="6" width="15.109375" customWidth="1"/>
  </cols>
  <sheetData>
    <row r="1" spans="1:6" x14ac:dyDescent="0.3">
      <c r="A1" s="1" t="s">
        <v>0</v>
      </c>
      <c r="B1" s="1" t="s">
        <v>1</v>
      </c>
      <c r="C1" s="1"/>
      <c r="D1" s="14" t="s">
        <v>2</v>
      </c>
      <c r="E1" s="1" t="s">
        <v>53</v>
      </c>
      <c r="F1" s="2" t="s">
        <v>75</v>
      </c>
    </row>
    <row r="2" spans="1:6" x14ac:dyDescent="0.3">
      <c r="A2" s="1" t="s">
        <v>8</v>
      </c>
      <c r="B2" s="1" t="s">
        <v>23</v>
      </c>
      <c r="C2" s="6" t="s">
        <v>9</v>
      </c>
      <c r="D2" s="14">
        <v>316000</v>
      </c>
      <c r="E2" s="16">
        <f>LOG(D2)</f>
        <v>5.4996870826184034</v>
      </c>
      <c r="F2" s="25">
        <f>(E2-E3)/E3*100</f>
        <v>-12.010919576815171</v>
      </c>
    </row>
    <row r="3" spans="1:6" x14ac:dyDescent="0.3">
      <c r="A3" s="1" t="s">
        <v>8</v>
      </c>
      <c r="B3" s="1" t="s">
        <v>23</v>
      </c>
      <c r="C3" s="6" t="s">
        <v>10</v>
      </c>
      <c r="D3" s="14">
        <v>1780000</v>
      </c>
      <c r="E3" s="16">
        <f t="shared" ref="E3:E31" si="0">LOG(D3)</f>
        <v>6.2504200023088936</v>
      </c>
      <c r="F3" s="25"/>
    </row>
    <row r="4" spans="1:6" x14ac:dyDescent="0.3">
      <c r="A4" s="1" t="s">
        <v>8</v>
      </c>
      <c r="B4" s="1" t="s">
        <v>24</v>
      </c>
      <c r="C4" s="6" t="s">
        <v>9</v>
      </c>
      <c r="D4" s="14">
        <v>45000</v>
      </c>
      <c r="E4" s="16">
        <f t="shared" si="0"/>
        <v>4.653212513775344</v>
      </c>
      <c r="F4" s="25">
        <f t="shared" ref="F4" si="1">(E4-E5)/E5*100</f>
        <v>-14.813740859506314</v>
      </c>
    </row>
    <row r="5" spans="1:6" x14ac:dyDescent="0.3">
      <c r="A5" s="1" t="s">
        <v>8</v>
      </c>
      <c r="B5" s="1" t="s">
        <v>24</v>
      </c>
      <c r="C5" s="1" t="s">
        <v>11</v>
      </c>
      <c r="D5" s="15">
        <v>290000</v>
      </c>
      <c r="E5" s="16">
        <f t="shared" si="0"/>
        <v>5.4623979978989565</v>
      </c>
      <c r="F5" s="25"/>
    </row>
    <row r="6" spans="1:6" x14ac:dyDescent="0.3">
      <c r="A6" s="1" t="s">
        <v>8</v>
      </c>
      <c r="B6" s="1" t="s">
        <v>25</v>
      </c>
      <c r="C6" s="1" t="s">
        <v>9</v>
      </c>
      <c r="D6" s="15">
        <v>100000</v>
      </c>
      <c r="E6" s="16">
        <f t="shared" si="0"/>
        <v>5</v>
      </c>
      <c r="F6" s="25">
        <f t="shared" ref="F6" si="2">(E6-E7)/E7*100</f>
        <v>-18.3520389920747</v>
      </c>
    </row>
    <row r="7" spans="1:6" x14ac:dyDescent="0.3">
      <c r="A7" s="1" t="s">
        <v>8</v>
      </c>
      <c r="B7" s="1" t="s">
        <v>25</v>
      </c>
      <c r="C7" s="1" t="s">
        <v>12</v>
      </c>
      <c r="D7" s="11">
        <v>1330000</v>
      </c>
      <c r="E7" s="16">
        <f t="shared" si="0"/>
        <v>6.1238516409670858</v>
      </c>
      <c r="F7" s="25"/>
    </row>
    <row r="8" spans="1:6" x14ac:dyDescent="0.3">
      <c r="A8" s="1" t="s">
        <v>8</v>
      </c>
      <c r="B8" s="1" t="s">
        <v>26</v>
      </c>
      <c r="C8" s="1" t="s">
        <v>9</v>
      </c>
      <c r="D8" s="11">
        <v>500000</v>
      </c>
      <c r="E8" s="16">
        <f t="shared" si="0"/>
        <v>5.6989700043360187</v>
      </c>
      <c r="F8" s="25">
        <f t="shared" ref="F8" si="3">(E8-E9)/E9*100</f>
        <v>-7.2048097011375711</v>
      </c>
    </row>
    <row r="9" spans="1:6" x14ac:dyDescent="0.3">
      <c r="A9" s="1" t="s">
        <v>8</v>
      </c>
      <c r="B9" s="1" t="s">
        <v>26</v>
      </c>
      <c r="C9" s="1" t="s">
        <v>13</v>
      </c>
      <c r="D9" s="11">
        <v>1385000</v>
      </c>
      <c r="E9" s="16">
        <f t="shared" si="0"/>
        <v>6.1414497734004669</v>
      </c>
      <c r="F9" s="25"/>
    </row>
    <row r="10" spans="1:6" x14ac:dyDescent="0.3">
      <c r="A10" s="1" t="s">
        <v>8</v>
      </c>
      <c r="B10" s="1" t="s">
        <v>27</v>
      </c>
      <c r="C10" s="1" t="s">
        <v>9</v>
      </c>
      <c r="D10" s="11">
        <v>460000</v>
      </c>
      <c r="E10" s="16">
        <f t="shared" si="0"/>
        <v>5.6627578316815743</v>
      </c>
      <c r="F10" s="25">
        <f t="shared" ref="F10" si="4">(E10-E11)/E11*100</f>
        <v>-7.841330573098892</v>
      </c>
    </row>
    <row r="11" spans="1:6" x14ac:dyDescent="0.3">
      <c r="A11" s="1" t="s">
        <v>8</v>
      </c>
      <c r="B11" s="1" t="s">
        <v>27</v>
      </c>
      <c r="C11" s="1" t="s">
        <v>14</v>
      </c>
      <c r="D11" s="11">
        <v>1395000</v>
      </c>
      <c r="E11" s="16">
        <f t="shared" si="0"/>
        <v>6.1445742076096161</v>
      </c>
      <c r="F11" s="25"/>
    </row>
    <row r="12" spans="1:6" x14ac:dyDescent="0.3">
      <c r="A12" s="1" t="s">
        <v>15</v>
      </c>
      <c r="B12" s="1" t="s">
        <v>28</v>
      </c>
      <c r="C12" s="1" t="s">
        <v>9</v>
      </c>
      <c r="D12" s="10">
        <v>14900</v>
      </c>
      <c r="E12" s="16">
        <f t="shared" si="0"/>
        <v>4.173186268412274</v>
      </c>
      <c r="F12" s="25">
        <f t="shared" ref="F12" si="5">(E12-E13)/E13*100</f>
        <v>-29.738652390555053</v>
      </c>
    </row>
    <row r="13" spans="1:6" x14ac:dyDescent="0.3">
      <c r="A13" s="1" t="s">
        <v>15</v>
      </c>
      <c r="B13" s="1" t="s">
        <v>28</v>
      </c>
      <c r="C13" s="1" t="s">
        <v>52</v>
      </c>
      <c r="D13" s="10">
        <v>870000</v>
      </c>
      <c r="E13" s="16">
        <f t="shared" si="0"/>
        <v>5.9395192526186182</v>
      </c>
      <c r="F13" s="25"/>
    </row>
    <row r="14" spans="1:6" x14ac:dyDescent="0.3">
      <c r="A14" s="1" t="s">
        <v>15</v>
      </c>
      <c r="B14" s="1" t="s">
        <v>29</v>
      </c>
      <c r="C14" s="1" t="s">
        <v>9</v>
      </c>
      <c r="D14" s="11">
        <v>150000</v>
      </c>
      <c r="E14" s="16">
        <f t="shared" si="0"/>
        <v>5.1760912590556813</v>
      </c>
      <c r="F14" s="25">
        <f t="shared" ref="F14" si="6">(E14-E15)/E15*100</f>
        <v>-18.414703319579377</v>
      </c>
    </row>
    <row r="15" spans="1:6" x14ac:dyDescent="0.3">
      <c r="A15" s="1" t="s">
        <v>15</v>
      </c>
      <c r="B15" s="1" t="s">
        <v>29</v>
      </c>
      <c r="C15" s="1" t="s">
        <v>51</v>
      </c>
      <c r="D15" s="11">
        <v>2210000</v>
      </c>
      <c r="E15" s="16">
        <f t="shared" si="0"/>
        <v>6.344392273685111</v>
      </c>
      <c r="F15" s="25"/>
    </row>
    <row r="16" spans="1:6" x14ac:dyDescent="0.3">
      <c r="A16" s="1" t="s">
        <v>15</v>
      </c>
      <c r="B16" s="1" t="s">
        <v>30</v>
      </c>
      <c r="C16" s="1" t="s">
        <v>9</v>
      </c>
      <c r="D16" s="11">
        <v>100000</v>
      </c>
      <c r="E16" s="16">
        <f t="shared" si="0"/>
        <v>5</v>
      </c>
      <c r="F16" s="25">
        <f t="shared" ref="F16" si="7">(E16-E17)/E17*100</f>
        <v>-14.412649685917648</v>
      </c>
    </row>
    <row r="17" spans="1:6" x14ac:dyDescent="0.3">
      <c r="A17" s="1" t="s">
        <v>15</v>
      </c>
      <c r="B17" s="1" t="s">
        <v>30</v>
      </c>
      <c r="C17" s="1" t="s">
        <v>50</v>
      </c>
      <c r="D17" s="11">
        <v>695000</v>
      </c>
      <c r="E17" s="16">
        <f t="shared" si="0"/>
        <v>5.8419848045901137</v>
      </c>
      <c r="F17" s="25"/>
    </row>
    <row r="18" spans="1:6" x14ac:dyDescent="0.3">
      <c r="A18" s="1" t="s">
        <v>15</v>
      </c>
      <c r="B18" s="1" t="s">
        <v>31</v>
      </c>
      <c r="C18" s="1" t="s">
        <v>9</v>
      </c>
      <c r="D18" s="11">
        <v>74000</v>
      </c>
      <c r="E18" s="16">
        <f t="shared" si="0"/>
        <v>4.8692317197309762</v>
      </c>
      <c r="F18" s="25">
        <f t="shared" ref="F18" si="8">(E18-E19)/E19*100</f>
        <v>-11.215070977757993</v>
      </c>
    </row>
    <row r="19" spans="1:6" x14ac:dyDescent="0.3">
      <c r="A19" s="1" t="s">
        <v>15</v>
      </c>
      <c r="B19" s="1" t="s">
        <v>31</v>
      </c>
      <c r="C19" s="1" t="s">
        <v>49</v>
      </c>
      <c r="D19" s="11">
        <v>305000</v>
      </c>
      <c r="E19" s="16">
        <f t="shared" si="0"/>
        <v>5.4842998393467859</v>
      </c>
      <c r="F19" s="25"/>
    </row>
    <row r="20" spans="1:6" x14ac:dyDescent="0.3">
      <c r="A20" s="1" t="s">
        <v>15</v>
      </c>
      <c r="B20" s="1" t="s">
        <v>32</v>
      </c>
      <c r="C20" s="1" t="s">
        <v>9</v>
      </c>
      <c r="D20" s="11">
        <v>43000</v>
      </c>
      <c r="E20" s="16">
        <f t="shared" si="0"/>
        <v>4.6334684555795862</v>
      </c>
      <c r="F20" s="25">
        <f t="shared" ref="F20" si="9">(E20-E21)/E21*100</f>
        <v>-19.337880759334645</v>
      </c>
    </row>
    <row r="21" spans="1:6" x14ac:dyDescent="0.3">
      <c r="A21" s="1" t="s">
        <v>15</v>
      </c>
      <c r="B21" s="1" t="s">
        <v>32</v>
      </c>
      <c r="C21" s="1" t="s">
        <v>48</v>
      </c>
      <c r="D21" s="11">
        <v>555000</v>
      </c>
      <c r="E21" s="16">
        <f t="shared" si="0"/>
        <v>5.7442929831226763</v>
      </c>
      <c r="F21" s="25"/>
    </row>
    <row r="22" spans="1:6" x14ac:dyDescent="0.3">
      <c r="A22" s="1" t="s">
        <v>21</v>
      </c>
      <c r="B22" s="1" t="s">
        <v>33</v>
      </c>
      <c r="C22" s="1" t="s">
        <v>9</v>
      </c>
      <c r="D22" s="11">
        <v>36000</v>
      </c>
      <c r="E22" s="16">
        <f t="shared" si="0"/>
        <v>4.5563025007672868</v>
      </c>
      <c r="F22" s="25">
        <f t="shared" ref="F22" si="10">(E22-E23)/E23*100</f>
        <v>-11.722967655196898</v>
      </c>
    </row>
    <row r="23" spans="1:6" x14ac:dyDescent="0.3">
      <c r="A23" s="1" t="s">
        <v>21</v>
      </c>
      <c r="B23" s="1" t="s">
        <v>33</v>
      </c>
      <c r="C23" s="1" t="s">
        <v>16</v>
      </c>
      <c r="D23" s="11">
        <v>145000</v>
      </c>
      <c r="E23" s="16">
        <f t="shared" si="0"/>
        <v>5.1613680022349753</v>
      </c>
      <c r="F23" s="25"/>
    </row>
    <row r="24" spans="1:6" x14ac:dyDescent="0.3">
      <c r="A24" s="1" t="s">
        <v>21</v>
      </c>
      <c r="B24" s="1" t="s">
        <v>34</v>
      </c>
      <c r="C24" s="1" t="s">
        <v>9</v>
      </c>
      <c r="D24" s="12">
        <v>87000</v>
      </c>
      <c r="E24" s="16">
        <f t="shared" si="0"/>
        <v>4.9395192526186182</v>
      </c>
      <c r="F24" s="25">
        <f t="shared" ref="F24" si="11">(E24-E25)/E25*100</f>
        <v>-9.6950643331803477</v>
      </c>
    </row>
    <row r="25" spans="1:6" x14ac:dyDescent="0.3">
      <c r="A25" s="1" t="s">
        <v>21</v>
      </c>
      <c r="B25" s="1" t="s">
        <v>34</v>
      </c>
      <c r="C25" s="1" t="s">
        <v>17</v>
      </c>
      <c r="D25" s="12">
        <v>295000</v>
      </c>
      <c r="E25" s="16">
        <f t="shared" si="0"/>
        <v>5.4698220159781634</v>
      </c>
      <c r="F25" s="25"/>
    </row>
    <row r="26" spans="1:6" x14ac:dyDescent="0.3">
      <c r="A26" s="1" t="s">
        <v>21</v>
      </c>
      <c r="B26" s="1" t="s">
        <v>35</v>
      </c>
      <c r="C26" s="1" t="s">
        <v>9</v>
      </c>
      <c r="D26" s="11">
        <v>14500</v>
      </c>
      <c r="E26" s="16">
        <f t="shared" si="0"/>
        <v>4.1613680022349753</v>
      </c>
      <c r="F26" s="25">
        <f t="shared" ref="F26:F28" si="12">(E26-E27)/E27*100</f>
        <v>-28.411663017831408</v>
      </c>
    </row>
    <row r="27" spans="1:6" x14ac:dyDescent="0.3">
      <c r="A27" s="1" t="s">
        <v>21</v>
      </c>
      <c r="B27" s="1" t="s">
        <v>35</v>
      </c>
      <c r="C27" s="1" t="s">
        <v>18</v>
      </c>
      <c r="D27" s="11">
        <v>650000</v>
      </c>
      <c r="E27" s="16">
        <f t="shared" si="0"/>
        <v>5.8129133566428557</v>
      </c>
      <c r="F27" s="25"/>
    </row>
    <row r="28" spans="1:6" x14ac:dyDescent="0.3">
      <c r="A28" s="1" t="s">
        <v>21</v>
      </c>
      <c r="B28" s="1" t="s">
        <v>36</v>
      </c>
      <c r="C28" s="1" t="s">
        <v>9</v>
      </c>
      <c r="D28" s="11">
        <v>2100</v>
      </c>
      <c r="E28" s="16">
        <f t="shared" si="0"/>
        <v>3.3222192947339191</v>
      </c>
      <c r="F28" s="25">
        <f t="shared" si="12"/>
        <v>-20.27918615574605</v>
      </c>
    </row>
    <row r="29" spans="1:6" x14ac:dyDescent="0.3">
      <c r="A29" s="1" t="s">
        <v>21</v>
      </c>
      <c r="B29" s="1" t="s">
        <v>36</v>
      </c>
      <c r="C29" s="1" t="s">
        <v>19</v>
      </c>
      <c r="D29" s="11">
        <v>14700</v>
      </c>
      <c r="E29" s="16">
        <f t="shared" si="0"/>
        <v>4.1673173347481764</v>
      </c>
      <c r="F29" s="25"/>
    </row>
    <row r="30" spans="1:6" x14ac:dyDescent="0.3">
      <c r="A30" s="1" t="s">
        <v>21</v>
      </c>
      <c r="B30" s="1" t="s">
        <v>37</v>
      </c>
      <c r="C30" s="1" t="s">
        <v>9</v>
      </c>
      <c r="D30" s="13">
        <v>13800</v>
      </c>
      <c r="E30" s="16">
        <f t="shared" si="0"/>
        <v>4.1398790864012369</v>
      </c>
      <c r="F30" s="25">
        <f t="shared" ref="F30:F40" si="13">(E30-E31)/E31*100</f>
        <v>-25.729173598825561</v>
      </c>
    </row>
    <row r="31" spans="1:6" x14ac:dyDescent="0.3">
      <c r="A31" s="1" t="s">
        <v>21</v>
      </c>
      <c r="B31" s="1" t="s">
        <v>37</v>
      </c>
      <c r="C31" s="1" t="s">
        <v>20</v>
      </c>
      <c r="D31" s="13">
        <v>375000</v>
      </c>
      <c r="E31" s="16">
        <f t="shared" si="0"/>
        <v>5.5740312677277188</v>
      </c>
      <c r="F31" s="25"/>
    </row>
    <row r="32" spans="1:6" x14ac:dyDescent="0.3">
      <c r="A32" s="1" t="s">
        <v>22</v>
      </c>
      <c r="B32" s="1" t="s">
        <v>38</v>
      </c>
      <c r="C32" s="1" t="s">
        <v>9</v>
      </c>
      <c r="D32" s="11">
        <v>19400</v>
      </c>
      <c r="E32" s="16">
        <f>LOG(D32)</f>
        <v>4.2878017299302265</v>
      </c>
      <c r="F32" s="25">
        <f t="shared" si="13"/>
        <v>-24.10076872469725</v>
      </c>
    </row>
    <row r="33" spans="1:6" x14ac:dyDescent="0.3">
      <c r="A33" s="1" t="s">
        <v>22</v>
      </c>
      <c r="B33" s="1" t="s">
        <v>38</v>
      </c>
      <c r="C33" s="1" t="s">
        <v>47</v>
      </c>
      <c r="D33" s="11">
        <v>446000</v>
      </c>
      <c r="E33" s="16">
        <f t="shared" ref="E33:E41" si="14">LOG(D33)</f>
        <v>5.6493348587121419</v>
      </c>
      <c r="F33" s="25"/>
    </row>
    <row r="34" spans="1:6" x14ac:dyDescent="0.3">
      <c r="A34" s="1" t="s">
        <v>22</v>
      </c>
      <c r="B34" s="1" t="s">
        <v>39</v>
      </c>
      <c r="C34" s="1" t="s">
        <v>9</v>
      </c>
      <c r="D34" s="11">
        <v>5011</v>
      </c>
      <c r="E34" s="16">
        <f t="shared" si="14"/>
        <v>3.6999244027424769</v>
      </c>
      <c r="F34" s="25">
        <f t="shared" si="13"/>
        <v>-30.189353498004991</v>
      </c>
    </row>
    <row r="35" spans="1:6" x14ac:dyDescent="0.3">
      <c r="A35" s="1" t="s">
        <v>22</v>
      </c>
      <c r="B35" s="1" t="s">
        <v>39</v>
      </c>
      <c r="C35" s="1" t="s">
        <v>46</v>
      </c>
      <c r="D35" s="11">
        <v>199500</v>
      </c>
      <c r="E35" s="16">
        <f t="shared" si="14"/>
        <v>5.2999429000227671</v>
      </c>
      <c r="F35" s="25"/>
    </row>
    <row r="36" spans="1:6" x14ac:dyDescent="0.3">
      <c r="A36" s="1" t="s">
        <v>22</v>
      </c>
      <c r="B36" s="1" t="s">
        <v>40</v>
      </c>
      <c r="C36" s="1" t="s">
        <v>9</v>
      </c>
      <c r="D36" s="11">
        <v>40000</v>
      </c>
      <c r="E36" s="16">
        <f t="shared" si="14"/>
        <v>4.6020599913279625</v>
      </c>
      <c r="F36" s="25">
        <f t="shared" si="13"/>
        <v>-19.369191278621688</v>
      </c>
    </row>
    <row r="37" spans="1:6" x14ac:dyDescent="0.3">
      <c r="A37" s="1" t="s">
        <v>22</v>
      </c>
      <c r="B37" s="1" t="s">
        <v>40</v>
      </c>
      <c r="C37" s="1" t="s">
        <v>45</v>
      </c>
      <c r="D37" s="11">
        <v>510000</v>
      </c>
      <c r="E37" s="16">
        <f t="shared" si="14"/>
        <v>5.7075701760979367</v>
      </c>
      <c r="F37" s="25"/>
    </row>
    <row r="38" spans="1:6" x14ac:dyDescent="0.3">
      <c r="A38" s="1" t="s">
        <v>22</v>
      </c>
      <c r="B38" s="1" t="s">
        <v>41</v>
      </c>
      <c r="C38" s="1" t="s">
        <v>9</v>
      </c>
      <c r="D38" s="11">
        <v>20000</v>
      </c>
      <c r="E38" s="16">
        <f t="shared" si="14"/>
        <v>4.3010299956639813</v>
      </c>
      <c r="F38" s="25">
        <f t="shared" si="13"/>
        <v>-18.389823825272085</v>
      </c>
    </row>
    <row r="39" spans="1:6" x14ac:dyDescent="0.3">
      <c r="A39" s="1" t="s">
        <v>22</v>
      </c>
      <c r="B39" s="1" t="s">
        <v>41</v>
      </c>
      <c r="C39" s="1" t="s">
        <v>44</v>
      </c>
      <c r="D39" s="11">
        <v>186300</v>
      </c>
      <c r="E39" s="16">
        <f t="shared" si="14"/>
        <v>5.2702128548962426</v>
      </c>
      <c r="F39" s="25"/>
    </row>
    <row r="40" spans="1:6" x14ac:dyDescent="0.3">
      <c r="A40" s="1" t="s">
        <v>22</v>
      </c>
      <c r="B40" s="1" t="s">
        <v>42</v>
      </c>
      <c r="C40" s="1" t="s">
        <v>9</v>
      </c>
      <c r="D40" s="11">
        <v>19500</v>
      </c>
      <c r="E40" s="16">
        <f t="shared" si="14"/>
        <v>4.2900346113625183</v>
      </c>
      <c r="F40" s="25">
        <f t="shared" si="13"/>
        <v>-14.631373166447304</v>
      </c>
    </row>
    <row r="41" spans="1:6" x14ac:dyDescent="0.3">
      <c r="A41" s="1" t="s">
        <v>22</v>
      </c>
      <c r="B41" s="1" t="s">
        <v>42</v>
      </c>
      <c r="C41" s="1" t="s">
        <v>43</v>
      </c>
      <c r="D41" s="11">
        <v>106000</v>
      </c>
      <c r="E41" s="16">
        <f t="shared" si="14"/>
        <v>5.0253058652647704</v>
      </c>
      <c r="F41" s="25"/>
    </row>
  </sheetData>
  <mergeCells count="20">
    <mergeCell ref="F38:F39"/>
    <mergeCell ref="F40:F41"/>
    <mergeCell ref="F26:F27"/>
    <mergeCell ref="F28:F29"/>
    <mergeCell ref="F30:F31"/>
    <mergeCell ref="F32:F33"/>
    <mergeCell ref="F34:F35"/>
    <mergeCell ref="F36:F37"/>
    <mergeCell ref="F24:F25"/>
    <mergeCell ref="F2:F3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activeCell="D1" sqref="D1:D104857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4" max="4" width="10" bestFit="1" customWidth="1"/>
    <col min="6" max="6" width="15.6640625" customWidth="1"/>
  </cols>
  <sheetData>
    <row r="1" spans="1:13" ht="15.6" x14ac:dyDescent="0.3">
      <c r="A1" s="1" t="s">
        <v>0</v>
      </c>
      <c r="B1" s="1" t="s">
        <v>1</v>
      </c>
      <c r="C1" s="1"/>
      <c r="D1" s="14" t="s">
        <v>2</v>
      </c>
      <c r="E1" s="1" t="s">
        <v>3</v>
      </c>
      <c r="F1" s="2" t="s">
        <v>75</v>
      </c>
      <c r="G1" s="3" t="s">
        <v>73</v>
      </c>
      <c r="L1" s="3"/>
      <c r="M1" s="4"/>
    </row>
    <row r="2" spans="1:13" x14ac:dyDescent="0.3">
      <c r="A2" s="1" t="s">
        <v>8</v>
      </c>
      <c r="B2" s="1" t="s">
        <v>23</v>
      </c>
      <c r="C2" s="6" t="s">
        <v>9</v>
      </c>
      <c r="D2" s="14">
        <v>2000000</v>
      </c>
      <c r="E2" s="7">
        <f>LOG(D2)</f>
        <v>6.3010299956639813</v>
      </c>
      <c r="F2" s="25">
        <f>(E2-E3)/E3*100</f>
        <v>-9.9852857762288387</v>
      </c>
      <c r="G2" t="s">
        <v>54</v>
      </c>
      <c r="J2" s="17"/>
      <c r="K2" s="18"/>
    </row>
    <row r="3" spans="1:13" x14ac:dyDescent="0.3">
      <c r="A3" s="1" t="s">
        <v>8</v>
      </c>
      <c r="B3" s="1" t="s">
        <v>23</v>
      </c>
      <c r="C3" s="6" t="s">
        <v>10</v>
      </c>
      <c r="D3" s="14">
        <v>10000000</v>
      </c>
      <c r="E3" s="7">
        <f t="shared" ref="E3:E41" si="0">LOG(D3)</f>
        <v>7</v>
      </c>
      <c r="F3" s="25"/>
      <c r="G3" t="s">
        <v>56</v>
      </c>
      <c r="J3" s="17"/>
      <c r="K3" s="18"/>
    </row>
    <row r="4" spans="1:13" x14ac:dyDescent="0.3">
      <c r="A4" s="1" t="s">
        <v>8</v>
      </c>
      <c r="B4" s="1" t="s">
        <v>24</v>
      </c>
      <c r="C4" s="6" t="s">
        <v>9</v>
      </c>
      <c r="D4" s="14">
        <v>95000</v>
      </c>
      <c r="E4" s="7">
        <f t="shared" si="0"/>
        <v>4.9777236052888476</v>
      </c>
      <c r="F4" s="25">
        <f t="shared" ref="F4" si="1">(E4-E5)/E5*100</f>
        <v>-21.266198256757196</v>
      </c>
      <c r="G4" t="s">
        <v>54</v>
      </c>
      <c r="J4" s="17"/>
      <c r="K4" s="18"/>
    </row>
    <row r="5" spans="1:13" x14ac:dyDescent="0.3">
      <c r="A5" s="1" t="s">
        <v>8</v>
      </c>
      <c r="B5" s="1" t="s">
        <v>24</v>
      </c>
      <c r="C5" s="1" t="s">
        <v>11</v>
      </c>
      <c r="D5" s="15">
        <v>2100000</v>
      </c>
      <c r="E5" s="7">
        <f t="shared" si="0"/>
        <v>6.3222192947339195</v>
      </c>
      <c r="F5" s="25"/>
      <c r="G5" t="s">
        <v>56</v>
      </c>
      <c r="J5" s="17"/>
      <c r="K5" s="18"/>
    </row>
    <row r="6" spans="1:13" x14ac:dyDescent="0.3">
      <c r="A6" s="1" t="s">
        <v>8</v>
      </c>
      <c r="B6" s="1" t="s">
        <v>25</v>
      </c>
      <c r="C6" s="1" t="s">
        <v>9</v>
      </c>
      <c r="D6" s="15">
        <v>3000000</v>
      </c>
      <c r="E6" s="7">
        <f t="shared" si="0"/>
        <v>6.4771212547196626</v>
      </c>
      <c r="F6" s="25">
        <f t="shared" ref="F6" si="2">(E6-E7)/E7*100</f>
        <v>-16.726725333347179</v>
      </c>
      <c r="G6" t="s">
        <v>57</v>
      </c>
      <c r="J6" s="17"/>
      <c r="K6" s="18"/>
    </row>
    <row r="7" spans="1:13" x14ac:dyDescent="0.3">
      <c r="A7" s="1" t="s">
        <v>8</v>
      </c>
      <c r="B7" s="1" t="s">
        <v>25</v>
      </c>
      <c r="C7" s="1" t="s">
        <v>12</v>
      </c>
      <c r="D7" s="11">
        <v>60000000</v>
      </c>
      <c r="E7" s="7">
        <f t="shared" si="0"/>
        <v>7.7781512503836439</v>
      </c>
      <c r="F7" s="25"/>
      <c r="G7" t="s">
        <v>56</v>
      </c>
      <c r="J7" s="17"/>
      <c r="K7" s="18"/>
    </row>
    <row r="8" spans="1:13" x14ac:dyDescent="0.3">
      <c r="A8" s="1" t="s">
        <v>8</v>
      </c>
      <c r="B8" s="1" t="s">
        <v>26</v>
      </c>
      <c r="C8" s="1" t="s">
        <v>9</v>
      </c>
      <c r="D8" s="11">
        <v>400000</v>
      </c>
      <c r="E8" s="7">
        <f t="shared" si="0"/>
        <v>5.6020599913279625</v>
      </c>
      <c r="F8" s="25">
        <f t="shared" ref="F8" si="3">(E8-E9)/E9*100</f>
        <v>-15.14678753773118</v>
      </c>
      <c r="G8" t="s">
        <v>54</v>
      </c>
      <c r="J8" s="17"/>
      <c r="K8" s="18"/>
    </row>
    <row r="9" spans="1:13" x14ac:dyDescent="0.3">
      <c r="A9" s="1" t="s">
        <v>8</v>
      </c>
      <c r="B9" s="1" t="s">
        <v>26</v>
      </c>
      <c r="C9" s="1" t="s">
        <v>13</v>
      </c>
      <c r="D9" s="11">
        <v>4000000</v>
      </c>
      <c r="E9" s="7">
        <f t="shared" si="0"/>
        <v>6.6020599913279625</v>
      </c>
      <c r="F9" s="25"/>
      <c r="G9" t="s">
        <v>56</v>
      </c>
      <c r="J9" s="17"/>
      <c r="K9" s="18"/>
    </row>
    <row r="10" spans="1:13" x14ac:dyDescent="0.3">
      <c r="A10" s="1" t="s">
        <v>8</v>
      </c>
      <c r="B10" s="1" t="s">
        <v>27</v>
      </c>
      <c r="C10" s="1" t="s">
        <v>9</v>
      </c>
      <c r="D10" s="11">
        <v>200000</v>
      </c>
      <c r="E10" s="7">
        <f t="shared" si="0"/>
        <v>5.3010299956639813</v>
      </c>
      <c r="F10" s="25">
        <f t="shared" ref="F10" si="4">(E10-E11)/E11*100</f>
        <v>-18.510257052780737</v>
      </c>
      <c r="G10" t="s">
        <v>54</v>
      </c>
      <c r="J10" s="17"/>
      <c r="K10" s="18"/>
    </row>
    <row r="11" spans="1:13" x14ac:dyDescent="0.3">
      <c r="A11" s="1" t="s">
        <v>8</v>
      </c>
      <c r="B11" s="1" t="s">
        <v>27</v>
      </c>
      <c r="C11" s="1" t="s">
        <v>14</v>
      </c>
      <c r="D11" s="11">
        <v>3200000</v>
      </c>
      <c r="E11" s="7">
        <f t="shared" si="0"/>
        <v>6.5051499783199063</v>
      </c>
      <c r="F11" s="25"/>
      <c r="G11" t="s">
        <v>56</v>
      </c>
      <c r="J11" s="17"/>
      <c r="K11" s="18"/>
    </row>
    <row r="12" spans="1:13" x14ac:dyDescent="0.3">
      <c r="A12" s="1" t="s">
        <v>15</v>
      </c>
      <c r="B12" s="1" t="s">
        <v>28</v>
      </c>
      <c r="C12" s="1" t="s">
        <v>9</v>
      </c>
      <c r="D12" s="10">
        <v>1700000</v>
      </c>
      <c r="E12" s="7">
        <f t="shared" si="0"/>
        <v>6.2304489213782741</v>
      </c>
      <c r="F12" s="25">
        <f t="shared" ref="F12" si="5">(E12-E13)/E13*100</f>
        <v>-2.6178908690412683</v>
      </c>
      <c r="G12" t="s">
        <v>56</v>
      </c>
      <c r="J12" s="17"/>
      <c r="K12" s="18"/>
    </row>
    <row r="13" spans="1:13" x14ac:dyDescent="0.3">
      <c r="A13" s="1" t="s">
        <v>15</v>
      </c>
      <c r="B13" s="1" t="s">
        <v>28</v>
      </c>
      <c r="C13" s="1" t="s">
        <v>52</v>
      </c>
      <c r="D13" s="10">
        <v>2500000</v>
      </c>
      <c r="E13" s="7">
        <f t="shared" si="0"/>
        <v>6.3979400086720375</v>
      </c>
      <c r="F13" s="25"/>
      <c r="G13" t="s">
        <v>55</v>
      </c>
      <c r="J13" s="17"/>
      <c r="K13" s="18"/>
    </row>
    <row r="14" spans="1:13" x14ac:dyDescent="0.3">
      <c r="A14" s="1" t="s">
        <v>15</v>
      </c>
      <c r="B14" s="1" t="s">
        <v>29</v>
      </c>
      <c r="C14" s="1" t="s">
        <v>9</v>
      </c>
      <c r="D14" s="11">
        <v>1300000</v>
      </c>
      <c r="E14" s="7">
        <f t="shared" si="0"/>
        <v>6.1139433523068369</v>
      </c>
      <c r="F14" s="25">
        <f t="shared" ref="F14" si="6">(E14-E15)/E15*100</f>
        <v>-15.132682867216426</v>
      </c>
      <c r="G14" t="s">
        <v>54</v>
      </c>
      <c r="J14" s="17"/>
      <c r="K14" s="18"/>
    </row>
    <row r="15" spans="1:13" x14ac:dyDescent="0.3">
      <c r="A15" s="1" t="s">
        <v>15</v>
      </c>
      <c r="B15" s="1" t="s">
        <v>29</v>
      </c>
      <c r="C15" s="1" t="s">
        <v>51</v>
      </c>
      <c r="D15" s="11">
        <v>16000000</v>
      </c>
      <c r="E15" s="7">
        <f t="shared" si="0"/>
        <v>7.204119982655925</v>
      </c>
      <c r="F15" s="25"/>
      <c r="G15" t="s">
        <v>56</v>
      </c>
      <c r="J15" s="17"/>
      <c r="K15" s="18"/>
    </row>
    <row r="16" spans="1:13" x14ac:dyDescent="0.3">
      <c r="A16" s="1" t="s">
        <v>15</v>
      </c>
      <c r="B16" s="1" t="s">
        <v>30</v>
      </c>
      <c r="C16" s="1" t="s">
        <v>9</v>
      </c>
      <c r="D16" s="11">
        <v>1600000</v>
      </c>
      <c r="E16" s="7">
        <f t="shared" si="0"/>
        <v>6.204119982655925</v>
      </c>
      <c r="F16" s="25">
        <f t="shared" ref="F16" si="7">(E16-E17)/E17*100</f>
        <v>-12.789297364251343</v>
      </c>
      <c r="G16" t="s">
        <v>54</v>
      </c>
      <c r="J16" s="17"/>
      <c r="K16" s="18"/>
    </row>
    <row r="17" spans="1:13" x14ac:dyDescent="0.3">
      <c r="A17" s="1" t="s">
        <v>15</v>
      </c>
      <c r="B17" s="1" t="s">
        <v>30</v>
      </c>
      <c r="C17" s="1" t="s">
        <v>50</v>
      </c>
      <c r="D17" s="11">
        <v>13000000</v>
      </c>
      <c r="E17" s="7">
        <f t="shared" si="0"/>
        <v>7.1139433523068369</v>
      </c>
      <c r="F17" s="25"/>
      <c r="G17" t="s">
        <v>56</v>
      </c>
      <c r="J17" s="17"/>
      <c r="K17" s="18"/>
    </row>
    <row r="18" spans="1:13" x14ac:dyDescent="0.3">
      <c r="A18" s="1" t="s">
        <v>15</v>
      </c>
      <c r="B18" s="1" t="s">
        <v>31</v>
      </c>
      <c r="C18" s="1" t="s">
        <v>9</v>
      </c>
      <c r="D18" s="11">
        <v>1000000</v>
      </c>
      <c r="E18" s="7">
        <f t="shared" si="0"/>
        <v>6</v>
      </c>
      <c r="F18" s="25">
        <f t="shared" ref="F18" si="8">(E18-E19)/E19*100</f>
        <v>-13.013563641674189</v>
      </c>
      <c r="G18" t="s">
        <v>58</v>
      </c>
      <c r="J18" s="17"/>
      <c r="K18" s="18"/>
    </row>
    <row r="19" spans="1:13" x14ac:dyDescent="0.3">
      <c r="A19" s="1" t="s">
        <v>15</v>
      </c>
      <c r="B19" s="1" t="s">
        <v>31</v>
      </c>
      <c r="C19" s="1" t="s">
        <v>49</v>
      </c>
      <c r="D19" s="11">
        <v>7900000</v>
      </c>
      <c r="E19" s="7">
        <f t="shared" si="0"/>
        <v>6.8976270912904418</v>
      </c>
      <c r="F19" s="25"/>
      <c r="G19" t="s">
        <v>56</v>
      </c>
      <c r="J19" s="17"/>
      <c r="K19" s="18"/>
    </row>
    <row r="20" spans="1:13" x14ac:dyDescent="0.3">
      <c r="A20" s="1" t="s">
        <v>15</v>
      </c>
      <c r="B20" s="1" t="s">
        <v>32</v>
      </c>
      <c r="C20" s="1" t="s">
        <v>9</v>
      </c>
      <c r="D20" s="11">
        <v>1000000</v>
      </c>
      <c r="E20" s="7">
        <f t="shared" si="0"/>
        <v>6</v>
      </c>
      <c r="F20" s="25">
        <f t="shared" ref="F20" si="9">(E20-E21)/E21*100</f>
        <v>-14.01207127991958</v>
      </c>
      <c r="G20" t="s">
        <v>58</v>
      </c>
      <c r="J20" s="17"/>
      <c r="K20" s="18"/>
    </row>
    <row r="21" spans="1:13" x14ac:dyDescent="0.3">
      <c r="A21" s="1" t="s">
        <v>15</v>
      </c>
      <c r="B21" s="1" t="s">
        <v>32</v>
      </c>
      <c r="C21" s="1" t="s">
        <v>48</v>
      </c>
      <c r="D21" s="11">
        <v>9500000</v>
      </c>
      <c r="E21" s="7">
        <f t="shared" si="0"/>
        <v>6.9777236052888476</v>
      </c>
      <c r="F21" s="25"/>
      <c r="G21" t="s">
        <v>56</v>
      </c>
      <c r="J21" s="17"/>
      <c r="K21" s="18"/>
    </row>
    <row r="22" spans="1:13" x14ac:dyDescent="0.3">
      <c r="A22" s="1" t="s">
        <v>21</v>
      </c>
      <c r="B22" s="1" t="s">
        <v>33</v>
      </c>
      <c r="C22" s="1" t="s">
        <v>9</v>
      </c>
      <c r="D22" s="11">
        <v>12000000</v>
      </c>
      <c r="E22" s="7">
        <f t="shared" si="0"/>
        <v>7.0791812460476251</v>
      </c>
      <c r="F22" s="25">
        <f t="shared" ref="F22" si="10">(E22-E23)/E23*100</f>
        <v>-12.37749184658043</v>
      </c>
      <c r="G22" t="s">
        <v>56</v>
      </c>
      <c r="J22" s="17"/>
      <c r="K22" s="18"/>
    </row>
    <row r="23" spans="1:13" x14ac:dyDescent="0.3">
      <c r="A23" s="1" t="s">
        <v>21</v>
      </c>
      <c r="B23" s="1" t="s">
        <v>33</v>
      </c>
      <c r="C23" s="1" t="s">
        <v>16</v>
      </c>
      <c r="D23" s="11">
        <v>120000000</v>
      </c>
      <c r="E23" s="7">
        <f t="shared" si="0"/>
        <v>8.0791812460476251</v>
      </c>
      <c r="F23" s="25"/>
      <c r="G23" t="s">
        <v>56</v>
      </c>
      <c r="J23" s="17"/>
      <c r="K23" s="18"/>
    </row>
    <row r="24" spans="1:13" x14ac:dyDescent="0.3">
      <c r="A24" s="1" t="s">
        <v>21</v>
      </c>
      <c r="B24" s="1" t="s">
        <v>34</v>
      </c>
      <c r="C24" s="1" t="s">
        <v>9</v>
      </c>
      <c r="D24" s="12">
        <v>11230000</v>
      </c>
      <c r="E24" s="7">
        <f t="shared" si="0"/>
        <v>7.0503797562614574</v>
      </c>
      <c r="F24" s="25">
        <f t="shared" ref="F24" si="11">(E24-E25)/E25*100</f>
        <v>-9.1847085835368727</v>
      </c>
      <c r="G24" t="s">
        <v>56</v>
      </c>
      <c r="J24" s="17"/>
      <c r="K24" s="18"/>
    </row>
    <row r="25" spans="1:13" x14ac:dyDescent="0.3">
      <c r="A25" s="1" t="s">
        <v>21</v>
      </c>
      <c r="B25" s="1" t="s">
        <v>34</v>
      </c>
      <c r="C25" s="1" t="s">
        <v>17</v>
      </c>
      <c r="D25" s="12">
        <v>58000000</v>
      </c>
      <c r="E25" s="7">
        <f t="shared" si="0"/>
        <v>7.7634279935629369</v>
      </c>
      <c r="F25" s="25"/>
      <c r="G25" t="s">
        <v>56</v>
      </c>
      <c r="J25" s="17"/>
      <c r="K25" s="18"/>
    </row>
    <row r="26" spans="1:13" x14ac:dyDescent="0.3">
      <c r="A26" s="1" t="s">
        <v>21</v>
      </c>
      <c r="B26" s="1" t="s">
        <v>35</v>
      </c>
      <c r="C26" s="1" t="s">
        <v>9</v>
      </c>
      <c r="D26" s="11">
        <v>5700000</v>
      </c>
      <c r="E26" s="7">
        <f t="shared" si="0"/>
        <v>6.7558748556724915</v>
      </c>
      <c r="F26" s="25">
        <f t="shared" ref="F26:F28" si="12">(E26-E27)/E27*100</f>
        <v>-8.8887506585400686</v>
      </c>
      <c r="G26" t="s">
        <v>56</v>
      </c>
      <c r="J26" s="17"/>
      <c r="K26" s="18"/>
    </row>
    <row r="27" spans="1:13" x14ac:dyDescent="0.3">
      <c r="A27" s="1" t="s">
        <v>21</v>
      </c>
      <c r="B27" s="1" t="s">
        <v>35</v>
      </c>
      <c r="C27" s="1" t="s">
        <v>18</v>
      </c>
      <c r="D27" s="11">
        <v>26000000</v>
      </c>
      <c r="E27" s="7">
        <f t="shared" si="0"/>
        <v>7.4149733479708182</v>
      </c>
      <c r="F27" s="25"/>
      <c r="G27" t="s">
        <v>56</v>
      </c>
      <c r="J27" s="17"/>
      <c r="K27" s="18"/>
    </row>
    <row r="28" spans="1:13" x14ac:dyDescent="0.3">
      <c r="A28" s="1" t="s">
        <v>21</v>
      </c>
      <c r="B28" s="1" t="s">
        <v>36</v>
      </c>
      <c r="C28" s="1" t="s">
        <v>9</v>
      </c>
      <c r="D28" s="11">
        <v>790000</v>
      </c>
      <c r="E28" s="7">
        <f t="shared" si="0"/>
        <v>5.8976270912904418</v>
      </c>
      <c r="F28" s="25">
        <f t="shared" si="12"/>
        <v>-11.962180940157882</v>
      </c>
      <c r="G28" t="s">
        <v>58</v>
      </c>
      <c r="J28" s="17"/>
      <c r="K28" s="18"/>
    </row>
    <row r="29" spans="1:13" x14ac:dyDescent="0.3">
      <c r="A29" s="1" t="s">
        <v>21</v>
      </c>
      <c r="B29" s="1" t="s">
        <v>36</v>
      </c>
      <c r="C29" s="1" t="s">
        <v>19</v>
      </c>
      <c r="D29" s="11">
        <v>5000000</v>
      </c>
      <c r="E29" s="7">
        <f t="shared" si="0"/>
        <v>6.6989700043360187</v>
      </c>
      <c r="F29" s="25"/>
      <c r="G29" t="s">
        <v>56</v>
      </c>
      <c r="J29" s="17"/>
      <c r="K29" s="18"/>
    </row>
    <row r="30" spans="1:13" x14ac:dyDescent="0.3">
      <c r="A30" s="1" t="s">
        <v>21</v>
      </c>
      <c r="B30" s="1" t="s">
        <v>37</v>
      </c>
      <c r="C30" s="1" t="s">
        <v>9</v>
      </c>
      <c r="D30" s="13">
        <v>7600000</v>
      </c>
      <c r="E30" s="7">
        <f t="shared" si="0"/>
        <v>6.8808135922807914</v>
      </c>
      <c r="F30" s="25">
        <f t="shared" ref="F30:F40" si="13">(E30-E31)/E31*100</f>
        <v>-9.6150144049189112</v>
      </c>
      <c r="G30" t="s">
        <v>56</v>
      </c>
      <c r="J30" s="17"/>
      <c r="K30" s="18"/>
    </row>
    <row r="31" spans="1:13" x14ac:dyDescent="0.3">
      <c r="A31" s="1" t="s">
        <v>21</v>
      </c>
      <c r="B31" s="1" t="s">
        <v>37</v>
      </c>
      <c r="C31" s="1" t="s">
        <v>20</v>
      </c>
      <c r="D31" s="13">
        <v>41000000</v>
      </c>
      <c r="E31" s="7">
        <f t="shared" si="0"/>
        <v>7.6127838567197355</v>
      </c>
      <c r="F31" s="25"/>
      <c r="G31" t="s">
        <v>56</v>
      </c>
      <c r="J31" s="17"/>
      <c r="K31" s="18"/>
    </row>
    <row r="32" spans="1:13" x14ac:dyDescent="0.3">
      <c r="A32" s="1" t="s">
        <v>22</v>
      </c>
      <c r="B32" s="1" t="s">
        <v>38</v>
      </c>
      <c r="C32" s="1" t="s">
        <v>9</v>
      </c>
      <c r="D32" s="11">
        <v>720000</v>
      </c>
      <c r="E32" s="7">
        <f t="shared" si="0"/>
        <v>5.8573324964312681</v>
      </c>
      <c r="F32" s="25">
        <f t="shared" si="13"/>
        <v>-15.594549374281055</v>
      </c>
      <c r="G32" s="1" t="s">
        <v>54</v>
      </c>
      <c r="L32" s="1"/>
      <c r="M32" s="1"/>
    </row>
    <row r="33" spans="1:13" x14ac:dyDescent="0.3">
      <c r="A33" s="1" t="s">
        <v>22</v>
      </c>
      <c r="B33" s="1" t="s">
        <v>38</v>
      </c>
      <c r="C33" s="1" t="s">
        <v>47</v>
      </c>
      <c r="D33" s="11">
        <v>8700000</v>
      </c>
      <c r="E33" s="7">
        <f t="shared" si="0"/>
        <v>6.9395192526186182</v>
      </c>
      <c r="F33" s="25"/>
      <c r="G33" s="1" t="s">
        <v>56</v>
      </c>
      <c r="L33" s="1"/>
      <c r="M33" s="1"/>
    </row>
    <row r="34" spans="1:13" x14ac:dyDescent="0.3">
      <c r="A34" s="1" t="s">
        <v>22</v>
      </c>
      <c r="B34" s="1" t="s">
        <v>39</v>
      </c>
      <c r="C34" s="1" t="s">
        <v>9</v>
      </c>
      <c r="D34" s="11">
        <v>3800000</v>
      </c>
      <c r="E34" s="7">
        <f t="shared" si="0"/>
        <v>6.5797835966168101</v>
      </c>
      <c r="F34" s="25">
        <f t="shared" si="13"/>
        <v>-7.9251930028941393</v>
      </c>
      <c r="G34" s="1" t="s">
        <v>54</v>
      </c>
      <c r="L34" s="1"/>
      <c r="M34" s="1"/>
    </row>
    <row r="35" spans="1:13" x14ac:dyDescent="0.3">
      <c r="A35" s="1" t="s">
        <v>22</v>
      </c>
      <c r="B35" s="1" t="s">
        <v>39</v>
      </c>
      <c r="C35" s="1" t="s">
        <v>46</v>
      </c>
      <c r="D35" s="11">
        <v>14000000</v>
      </c>
      <c r="E35" s="7">
        <f t="shared" si="0"/>
        <v>7.1461280356782382</v>
      </c>
      <c r="F35" s="25"/>
      <c r="G35" s="1" t="s">
        <v>56</v>
      </c>
      <c r="L35" s="1"/>
      <c r="M35" s="1"/>
    </row>
    <row r="36" spans="1:13" x14ac:dyDescent="0.3">
      <c r="A36" s="1" t="s">
        <v>22</v>
      </c>
      <c r="B36" s="1" t="s">
        <v>40</v>
      </c>
      <c r="C36" s="1" t="s">
        <v>9</v>
      </c>
      <c r="D36" s="11">
        <v>900000</v>
      </c>
      <c r="E36" s="7">
        <f t="shared" si="0"/>
        <v>5.9542425094393252</v>
      </c>
      <c r="F36" s="25">
        <f t="shared" si="13"/>
        <v>-9.1829196602429839</v>
      </c>
      <c r="G36" s="1" t="s">
        <v>54</v>
      </c>
      <c r="L36" s="1"/>
      <c r="M36" s="1"/>
    </row>
    <row r="37" spans="1:13" x14ac:dyDescent="0.3">
      <c r="A37" s="1" t="s">
        <v>22</v>
      </c>
      <c r="B37" s="1" t="s">
        <v>40</v>
      </c>
      <c r="C37" s="1" t="s">
        <v>45</v>
      </c>
      <c r="D37" s="11">
        <v>3600000</v>
      </c>
      <c r="E37" s="7">
        <f t="shared" si="0"/>
        <v>6.5563025007672868</v>
      </c>
      <c r="F37" s="25"/>
      <c r="G37" s="1" t="s">
        <v>54</v>
      </c>
      <c r="L37" s="1"/>
      <c r="M37" s="1"/>
    </row>
    <row r="38" spans="1:13" x14ac:dyDescent="0.3">
      <c r="A38" s="1" t="s">
        <v>22</v>
      </c>
      <c r="B38" s="1" t="s">
        <v>41</v>
      </c>
      <c r="C38" s="1" t="s">
        <v>9</v>
      </c>
      <c r="D38" s="11">
        <v>200000</v>
      </c>
      <c r="E38" s="7">
        <f t="shared" si="0"/>
        <v>5.3010299956639813</v>
      </c>
      <c r="F38" s="25">
        <f t="shared" si="13"/>
        <v>-12.800264030449139</v>
      </c>
      <c r="G38" s="1" t="s">
        <v>56</v>
      </c>
      <c r="L38" s="1"/>
      <c r="M38" s="1"/>
    </row>
    <row r="39" spans="1:13" x14ac:dyDescent="0.3">
      <c r="A39" s="1" t="s">
        <v>22</v>
      </c>
      <c r="B39" s="1" t="s">
        <v>41</v>
      </c>
      <c r="C39" s="1" t="s">
        <v>44</v>
      </c>
      <c r="D39" s="11">
        <v>1200000</v>
      </c>
      <c r="E39" s="7">
        <f t="shared" si="0"/>
        <v>6.0791812460476251</v>
      </c>
      <c r="F39" s="25"/>
      <c r="G39" s="1" t="s">
        <v>56</v>
      </c>
      <c r="L39" s="1"/>
      <c r="M39" s="1"/>
    </row>
    <row r="40" spans="1:13" x14ac:dyDescent="0.3">
      <c r="A40" s="1" t="s">
        <v>22</v>
      </c>
      <c r="B40" s="1" t="s">
        <v>42</v>
      </c>
      <c r="C40" s="1" t="s">
        <v>9</v>
      </c>
      <c r="D40" s="11">
        <v>2300000</v>
      </c>
      <c r="E40" s="7">
        <f t="shared" si="0"/>
        <v>6.3617278360175931</v>
      </c>
      <c r="F40" s="25">
        <f t="shared" si="13"/>
        <v>-6.4455828066492522</v>
      </c>
      <c r="G40" s="1" t="s">
        <v>55</v>
      </c>
      <c r="L40" s="1"/>
      <c r="M40" s="8"/>
    </row>
    <row r="41" spans="1:13" x14ac:dyDescent="0.3">
      <c r="A41" s="1" t="s">
        <v>22</v>
      </c>
      <c r="B41" s="1" t="s">
        <v>42</v>
      </c>
      <c r="C41" s="1" t="s">
        <v>43</v>
      </c>
      <c r="D41" s="11">
        <v>6310000</v>
      </c>
      <c r="E41" s="7">
        <f t="shared" si="0"/>
        <v>6.8000293592441343</v>
      </c>
      <c r="F41" s="25"/>
      <c r="G41" s="1" t="s">
        <v>56</v>
      </c>
      <c r="L41" s="1"/>
      <c r="M41" s="1"/>
    </row>
  </sheetData>
  <mergeCells count="20">
    <mergeCell ref="F38:F39"/>
    <mergeCell ref="F40:F41"/>
    <mergeCell ref="F26:F27"/>
    <mergeCell ref="F28:F29"/>
    <mergeCell ref="F30:F31"/>
    <mergeCell ref="F32:F33"/>
    <mergeCell ref="F34:F35"/>
    <mergeCell ref="F36:F37"/>
    <mergeCell ref="F24:F25"/>
    <mergeCell ref="F2:F3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D1" sqref="D1:D104857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6" max="6" width="15.44140625" customWidth="1"/>
  </cols>
  <sheetData>
    <row r="1" spans="1:6" x14ac:dyDescent="0.3">
      <c r="A1" s="1" t="s">
        <v>0</v>
      </c>
      <c r="B1" s="1" t="s">
        <v>1</v>
      </c>
      <c r="C1" s="1"/>
      <c r="D1" s="2" t="s">
        <v>4</v>
      </c>
      <c r="E1" s="1" t="s">
        <v>3</v>
      </c>
      <c r="F1" s="2" t="s">
        <v>75</v>
      </c>
    </row>
    <row r="2" spans="1:6" x14ac:dyDescent="0.3">
      <c r="A2" s="1" t="s">
        <v>8</v>
      </c>
      <c r="B2" s="1" t="s">
        <v>23</v>
      </c>
      <c r="C2" s="6" t="s">
        <v>9</v>
      </c>
      <c r="D2" s="1"/>
      <c r="E2" s="7"/>
      <c r="F2" s="25">
        <f>(E2-E3)/E3*100</f>
        <v>-100</v>
      </c>
    </row>
    <row r="3" spans="1:6" x14ac:dyDescent="0.3">
      <c r="A3" s="1" t="s">
        <v>8</v>
      </c>
      <c r="B3" s="1" t="s">
        <v>23</v>
      </c>
      <c r="C3" s="6" t="s">
        <v>10</v>
      </c>
      <c r="D3" s="1">
        <v>100</v>
      </c>
      <c r="E3" s="7">
        <f t="shared" ref="E3:E31" si="0">LOG(D3)</f>
        <v>2</v>
      </c>
      <c r="F3" s="25"/>
    </row>
    <row r="4" spans="1:6" x14ac:dyDescent="0.3">
      <c r="A4" s="1" t="s">
        <v>8</v>
      </c>
      <c r="B4" s="1" t="s">
        <v>24</v>
      </c>
      <c r="C4" s="6" t="s">
        <v>9</v>
      </c>
      <c r="D4" s="1"/>
      <c r="E4" s="7"/>
      <c r="F4" s="25">
        <f>(E4-E5)/E5*100</f>
        <v>-100</v>
      </c>
    </row>
    <row r="5" spans="1:6" x14ac:dyDescent="0.3">
      <c r="A5" s="1" t="s">
        <v>8</v>
      </c>
      <c r="B5" s="1" t="s">
        <v>24</v>
      </c>
      <c r="C5" s="1" t="s">
        <v>11</v>
      </c>
      <c r="D5" s="1">
        <v>150</v>
      </c>
      <c r="E5" s="7">
        <f t="shared" si="0"/>
        <v>2.1760912590556813</v>
      </c>
      <c r="F5" s="25"/>
    </row>
    <row r="6" spans="1:6" x14ac:dyDescent="0.3">
      <c r="A6" s="1" t="s">
        <v>8</v>
      </c>
      <c r="B6" s="1" t="s">
        <v>25</v>
      </c>
      <c r="C6" s="1" t="s">
        <v>9</v>
      </c>
      <c r="D6" s="1"/>
      <c r="E6" s="7"/>
      <c r="F6" s="25"/>
    </row>
    <row r="7" spans="1:6" x14ac:dyDescent="0.3">
      <c r="A7" s="1" t="s">
        <v>8</v>
      </c>
      <c r="B7" s="1" t="s">
        <v>25</v>
      </c>
      <c r="C7" s="1" t="s">
        <v>12</v>
      </c>
      <c r="D7" s="1"/>
      <c r="E7" s="7"/>
      <c r="F7" s="25"/>
    </row>
    <row r="8" spans="1:6" x14ac:dyDescent="0.3">
      <c r="A8" s="1" t="s">
        <v>8</v>
      </c>
      <c r="B8" s="1" t="s">
        <v>26</v>
      </c>
      <c r="C8" s="1" t="s">
        <v>9</v>
      </c>
      <c r="D8" s="2"/>
      <c r="E8" s="7"/>
      <c r="F8" s="25"/>
    </row>
    <row r="9" spans="1:6" x14ac:dyDescent="0.3">
      <c r="A9" s="1" t="s">
        <v>8</v>
      </c>
      <c r="B9" s="1" t="s">
        <v>26</v>
      </c>
      <c r="C9" s="1" t="s">
        <v>13</v>
      </c>
      <c r="D9" s="2"/>
      <c r="E9" s="7"/>
      <c r="F9" s="25"/>
    </row>
    <row r="10" spans="1:6" x14ac:dyDescent="0.3">
      <c r="A10" s="1" t="s">
        <v>8</v>
      </c>
      <c r="B10" s="1" t="s">
        <v>27</v>
      </c>
      <c r="C10" s="1" t="s">
        <v>9</v>
      </c>
      <c r="D10" s="1"/>
      <c r="E10" s="7"/>
      <c r="F10" s="25"/>
    </row>
    <row r="11" spans="1:6" x14ac:dyDescent="0.3">
      <c r="A11" s="1" t="s">
        <v>8</v>
      </c>
      <c r="B11" s="1" t="s">
        <v>27</v>
      </c>
      <c r="C11" s="1" t="s">
        <v>14</v>
      </c>
      <c r="D11" s="1"/>
      <c r="E11" s="7"/>
      <c r="F11" s="25"/>
    </row>
    <row r="12" spans="1:6" x14ac:dyDescent="0.3">
      <c r="A12" s="1" t="s">
        <v>15</v>
      </c>
      <c r="B12" s="1" t="s">
        <v>28</v>
      </c>
      <c r="C12" s="1" t="s">
        <v>9</v>
      </c>
      <c r="D12" s="2"/>
      <c r="E12" s="7"/>
      <c r="F12" s="25">
        <f>(E12-E13)/E13*100</f>
        <v>-100</v>
      </c>
    </row>
    <row r="13" spans="1:6" x14ac:dyDescent="0.3">
      <c r="A13" s="1" t="s">
        <v>15</v>
      </c>
      <c r="B13" s="1" t="s">
        <v>28</v>
      </c>
      <c r="C13" s="1" t="s">
        <v>52</v>
      </c>
      <c r="D13" s="2">
        <v>200</v>
      </c>
      <c r="E13" s="7">
        <f t="shared" si="0"/>
        <v>2.3010299956639813</v>
      </c>
      <c r="F13" s="25"/>
    </row>
    <row r="14" spans="1:6" x14ac:dyDescent="0.3">
      <c r="A14" s="1" t="s">
        <v>15</v>
      </c>
      <c r="B14" s="1" t="s">
        <v>29</v>
      </c>
      <c r="C14" s="1" t="s">
        <v>9</v>
      </c>
      <c r="D14" s="2">
        <v>1000</v>
      </c>
      <c r="E14" s="7"/>
      <c r="F14" s="25">
        <f>(E14-E15)/E15*100</f>
        <v>-100</v>
      </c>
    </row>
    <row r="15" spans="1:6" x14ac:dyDescent="0.3">
      <c r="A15" s="1" t="s">
        <v>15</v>
      </c>
      <c r="B15" s="1" t="s">
        <v>29</v>
      </c>
      <c r="C15" s="1" t="s">
        <v>51</v>
      </c>
      <c r="D15" s="2">
        <v>30000</v>
      </c>
      <c r="E15" s="7">
        <f t="shared" si="0"/>
        <v>4.4771212547196626</v>
      </c>
      <c r="F15" s="25"/>
    </row>
    <row r="16" spans="1:6" x14ac:dyDescent="0.3">
      <c r="A16" s="1" t="s">
        <v>15</v>
      </c>
      <c r="B16" s="1" t="s">
        <v>30</v>
      </c>
      <c r="C16" s="1" t="s">
        <v>9</v>
      </c>
      <c r="D16" s="2"/>
      <c r="E16" s="7"/>
      <c r="F16" s="25"/>
    </row>
    <row r="17" spans="1:6" x14ac:dyDescent="0.3">
      <c r="A17" s="1" t="s">
        <v>15</v>
      </c>
      <c r="B17" s="1" t="s">
        <v>30</v>
      </c>
      <c r="C17" s="1" t="s">
        <v>50</v>
      </c>
      <c r="D17" s="2"/>
      <c r="E17" s="7"/>
      <c r="F17" s="25"/>
    </row>
    <row r="18" spans="1:6" x14ac:dyDescent="0.3">
      <c r="A18" s="1" t="s">
        <v>15</v>
      </c>
      <c r="B18" s="1" t="s">
        <v>31</v>
      </c>
      <c r="C18" s="1" t="s">
        <v>9</v>
      </c>
      <c r="D18" s="2"/>
      <c r="E18" s="7"/>
      <c r="F18" s="25"/>
    </row>
    <row r="19" spans="1:6" x14ac:dyDescent="0.3">
      <c r="A19" s="1" t="s">
        <v>15</v>
      </c>
      <c r="B19" s="1" t="s">
        <v>31</v>
      </c>
      <c r="C19" s="1" t="s">
        <v>49</v>
      </c>
      <c r="D19" s="2"/>
      <c r="E19" s="7"/>
      <c r="F19" s="25"/>
    </row>
    <row r="20" spans="1:6" x14ac:dyDescent="0.3">
      <c r="A20" s="1" t="s">
        <v>15</v>
      </c>
      <c r="B20" s="1" t="s">
        <v>32</v>
      </c>
      <c r="C20" s="1" t="s">
        <v>9</v>
      </c>
      <c r="D20" s="2"/>
      <c r="E20" s="7"/>
      <c r="F20" s="25">
        <f>(E20-E21)/E21*100</f>
        <v>-100</v>
      </c>
    </row>
    <row r="21" spans="1:6" x14ac:dyDescent="0.3">
      <c r="A21" s="1" t="s">
        <v>15</v>
      </c>
      <c r="B21" s="1" t="s">
        <v>32</v>
      </c>
      <c r="C21" s="1" t="s">
        <v>48</v>
      </c>
      <c r="D21" s="2">
        <v>500</v>
      </c>
      <c r="E21" s="7">
        <f t="shared" si="0"/>
        <v>2.6989700043360187</v>
      </c>
      <c r="F21" s="25"/>
    </row>
    <row r="22" spans="1:6" x14ac:dyDescent="0.3">
      <c r="A22" s="1" t="s">
        <v>21</v>
      </c>
      <c r="B22" s="1" t="s">
        <v>33</v>
      </c>
      <c r="C22" s="1" t="s">
        <v>9</v>
      </c>
      <c r="D22" s="2"/>
      <c r="E22" s="7"/>
      <c r="F22" s="25"/>
    </row>
    <row r="23" spans="1:6" x14ac:dyDescent="0.3">
      <c r="A23" s="1" t="s">
        <v>21</v>
      </c>
      <c r="B23" s="1" t="s">
        <v>33</v>
      </c>
      <c r="C23" s="1" t="s">
        <v>16</v>
      </c>
      <c r="D23" s="2"/>
      <c r="E23" s="7"/>
      <c r="F23" s="25"/>
    </row>
    <row r="24" spans="1:6" x14ac:dyDescent="0.3">
      <c r="A24" s="1" t="s">
        <v>21</v>
      </c>
      <c r="B24" s="1" t="s">
        <v>34</v>
      </c>
      <c r="C24" s="1" t="s">
        <v>9</v>
      </c>
      <c r="D24" s="2"/>
      <c r="E24" s="7"/>
      <c r="F24" s="25" t="e">
        <f t="shared" ref="F24" si="1">(E24-E25)/E25*100</f>
        <v>#NUM!</v>
      </c>
    </row>
    <row r="25" spans="1:6" x14ac:dyDescent="0.3">
      <c r="A25" s="1" t="s">
        <v>21</v>
      </c>
      <c r="B25" s="1" t="s">
        <v>34</v>
      </c>
      <c r="C25" s="1" t="s">
        <v>17</v>
      </c>
      <c r="D25" s="2"/>
      <c r="E25" s="7" t="e">
        <f t="shared" si="0"/>
        <v>#NUM!</v>
      </c>
      <c r="F25" s="25"/>
    </row>
    <row r="26" spans="1:6" x14ac:dyDescent="0.3">
      <c r="A26" s="1" t="s">
        <v>21</v>
      </c>
      <c r="B26" s="1" t="s">
        <v>35</v>
      </c>
      <c r="C26" s="1" t="s">
        <v>9</v>
      </c>
      <c r="D26" s="2">
        <v>10</v>
      </c>
      <c r="E26" s="7"/>
      <c r="F26" s="25">
        <f t="shared" ref="F26" si="2">(E26-E27)/E27*100</f>
        <v>-100</v>
      </c>
    </row>
    <row r="27" spans="1:6" x14ac:dyDescent="0.3">
      <c r="A27" s="1" t="s">
        <v>21</v>
      </c>
      <c r="B27" s="1" t="s">
        <v>35</v>
      </c>
      <c r="C27" s="1" t="s">
        <v>18</v>
      </c>
      <c r="D27" s="2">
        <v>400</v>
      </c>
      <c r="E27" s="7">
        <f t="shared" si="0"/>
        <v>2.6020599913279625</v>
      </c>
      <c r="F27" s="25"/>
    </row>
    <row r="28" spans="1:6" x14ac:dyDescent="0.3">
      <c r="A28" s="1" t="s">
        <v>21</v>
      </c>
      <c r="B28" s="1" t="s">
        <v>36</v>
      </c>
      <c r="C28" s="1" t="s">
        <v>9</v>
      </c>
      <c r="D28" s="2"/>
      <c r="E28" s="7"/>
      <c r="F28" s="25"/>
    </row>
    <row r="29" spans="1:6" x14ac:dyDescent="0.3">
      <c r="A29" s="1" t="s">
        <v>21</v>
      </c>
      <c r="B29" s="1" t="s">
        <v>36</v>
      </c>
      <c r="C29" s="1" t="s">
        <v>19</v>
      </c>
      <c r="D29" s="2"/>
      <c r="E29" s="7"/>
      <c r="F29" s="25"/>
    </row>
    <row r="30" spans="1:6" x14ac:dyDescent="0.3">
      <c r="A30" s="1" t="s">
        <v>21</v>
      </c>
      <c r="B30" s="1" t="s">
        <v>37</v>
      </c>
      <c r="C30" s="1" t="s">
        <v>9</v>
      </c>
      <c r="D30" s="2"/>
      <c r="E30" s="7"/>
      <c r="F30" s="25">
        <f t="shared" ref="F30" si="3">(E30-E31)/E31*100</f>
        <v>-100</v>
      </c>
    </row>
    <row r="31" spans="1:6" x14ac:dyDescent="0.3">
      <c r="A31" s="1" t="s">
        <v>21</v>
      </c>
      <c r="B31" s="1" t="s">
        <v>37</v>
      </c>
      <c r="C31" s="1" t="s">
        <v>20</v>
      </c>
      <c r="D31" s="2">
        <v>250</v>
      </c>
      <c r="E31" s="7">
        <f t="shared" si="0"/>
        <v>2.3979400086720375</v>
      </c>
      <c r="F31" s="25"/>
    </row>
    <row r="32" spans="1:6" x14ac:dyDescent="0.3">
      <c r="A32" s="1" t="s">
        <v>22</v>
      </c>
      <c r="B32" s="1" t="s">
        <v>38</v>
      </c>
      <c r="C32" s="1" t="s">
        <v>9</v>
      </c>
      <c r="D32" s="2"/>
      <c r="E32" s="9"/>
      <c r="F32" s="25"/>
    </row>
    <row r="33" spans="1:6" x14ac:dyDescent="0.3">
      <c r="A33" s="1" t="s">
        <v>22</v>
      </c>
      <c r="B33" s="1" t="s">
        <v>38</v>
      </c>
      <c r="C33" s="1" t="s">
        <v>47</v>
      </c>
      <c r="D33" s="2"/>
      <c r="E33" s="9"/>
      <c r="F33" s="25"/>
    </row>
    <row r="34" spans="1:6" x14ac:dyDescent="0.3">
      <c r="A34" s="1" t="s">
        <v>22</v>
      </c>
      <c r="B34" s="1" t="s">
        <v>39</v>
      </c>
      <c r="C34" s="1" t="s">
        <v>9</v>
      </c>
      <c r="D34" s="2"/>
      <c r="E34" s="2"/>
      <c r="F34" s="25"/>
    </row>
    <row r="35" spans="1:6" x14ac:dyDescent="0.3">
      <c r="A35" s="1" t="s">
        <v>22</v>
      </c>
      <c r="B35" s="1" t="s">
        <v>39</v>
      </c>
      <c r="C35" s="1" t="s">
        <v>46</v>
      </c>
      <c r="D35" s="2"/>
      <c r="E35" s="2"/>
      <c r="F35" s="25"/>
    </row>
    <row r="36" spans="1:6" x14ac:dyDescent="0.3">
      <c r="A36" s="1" t="s">
        <v>22</v>
      </c>
      <c r="B36" s="1" t="s">
        <v>40</v>
      </c>
      <c r="C36" s="1" t="s">
        <v>9</v>
      </c>
      <c r="D36" s="2"/>
      <c r="E36" s="2"/>
      <c r="F36" s="25"/>
    </row>
    <row r="37" spans="1:6" x14ac:dyDescent="0.3">
      <c r="A37" s="1" t="s">
        <v>22</v>
      </c>
      <c r="B37" s="1" t="s">
        <v>40</v>
      </c>
      <c r="C37" s="1" t="s">
        <v>45</v>
      </c>
      <c r="D37" s="2"/>
      <c r="E37" s="2"/>
      <c r="F37" s="25"/>
    </row>
    <row r="38" spans="1:6" x14ac:dyDescent="0.3">
      <c r="A38" s="1" t="s">
        <v>22</v>
      </c>
      <c r="B38" s="1" t="s">
        <v>41</v>
      </c>
      <c r="C38" s="1" t="s">
        <v>9</v>
      </c>
      <c r="D38" s="2"/>
      <c r="E38" s="2"/>
      <c r="F38" s="25"/>
    </row>
    <row r="39" spans="1:6" x14ac:dyDescent="0.3">
      <c r="A39" s="1" t="s">
        <v>22</v>
      </c>
      <c r="B39" s="1" t="s">
        <v>41</v>
      </c>
      <c r="C39" s="1" t="s">
        <v>44</v>
      </c>
      <c r="D39" s="2"/>
      <c r="E39" s="2"/>
      <c r="F39" s="25"/>
    </row>
    <row r="40" spans="1:6" x14ac:dyDescent="0.3">
      <c r="A40" s="1" t="s">
        <v>22</v>
      </c>
      <c r="B40" s="1" t="s">
        <v>42</v>
      </c>
      <c r="C40" s="1" t="s">
        <v>9</v>
      </c>
      <c r="D40" s="2"/>
      <c r="E40" s="2"/>
      <c r="F40" s="25"/>
    </row>
    <row r="41" spans="1:6" x14ac:dyDescent="0.3">
      <c r="A41" s="1" t="s">
        <v>22</v>
      </c>
      <c r="B41" s="1" t="s">
        <v>42</v>
      </c>
      <c r="C41" s="1" t="s">
        <v>43</v>
      </c>
      <c r="D41" s="2"/>
      <c r="E41" s="2"/>
      <c r="F41" s="25"/>
    </row>
  </sheetData>
  <mergeCells count="20">
    <mergeCell ref="F38:F39"/>
    <mergeCell ref="F40:F41"/>
    <mergeCell ref="F26:F27"/>
    <mergeCell ref="F28:F29"/>
    <mergeCell ref="F30:F31"/>
    <mergeCell ref="F32:F33"/>
    <mergeCell ref="F34:F35"/>
    <mergeCell ref="F36:F37"/>
    <mergeCell ref="F24:F25"/>
    <mergeCell ref="F2:F3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F1" sqref="F1:F104857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</cols>
  <sheetData>
    <row r="1" spans="1:5" ht="15.6" x14ac:dyDescent="0.3">
      <c r="A1" s="1" t="s">
        <v>0</v>
      </c>
      <c r="B1" s="1" t="s">
        <v>1</v>
      </c>
      <c r="C1" s="1"/>
      <c r="D1" s="3" t="s">
        <v>73</v>
      </c>
      <c r="E1" s="4" t="s">
        <v>74</v>
      </c>
    </row>
    <row r="2" spans="1:5" x14ac:dyDescent="0.3">
      <c r="A2" s="1" t="s">
        <v>8</v>
      </c>
      <c r="B2" s="1" t="s">
        <v>23</v>
      </c>
      <c r="C2" s="6" t="s">
        <v>9</v>
      </c>
      <c r="D2" t="s">
        <v>58</v>
      </c>
      <c r="E2" t="s">
        <v>58</v>
      </c>
    </row>
    <row r="3" spans="1:5" x14ac:dyDescent="0.3">
      <c r="A3" s="1" t="s">
        <v>8</v>
      </c>
      <c r="B3" s="1" t="s">
        <v>23</v>
      </c>
      <c r="C3" s="6" t="s">
        <v>10</v>
      </c>
      <c r="D3" t="s">
        <v>56</v>
      </c>
      <c r="E3" t="s">
        <v>57</v>
      </c>
    </row>
    <row r="4" spans="1:5" x14ac:dyDescent="0.3">
      <c r="A4" s="1" t="s">
        <v>8</v>
      </c>
      <c r="B4" s="1" t="s">
        <v>24</v>
      </c>
      <c r="C4" s="6" t="s">
        <v>9</v>
      </c>
      <c r="D4" t="s">
        <v>58</v>
      </c>
      <c r="E4" t="s">
        <v>58</v>
      </c>
    </row>
    <row r="5" spans="1:5" x14ac:dyDescent="0.3">
      <c r="A5" s="1" t="s">
        <v>8</v>
      </c>
      <c r="B5" s="1" t="s">
        <v>24</v>
      </c>
      <c r="C5" s="1" t="s">
        <v>11</v>
      </c>
      <c r="D5" t="s">
        <v>56</v>
      </c>
      <c r="E5" t="s">
        <v>57</v>
      </c>
    </row>
    <row r="6" spans="1:5" x14ac:dyDescent="0.3">
      <c r="A6" s="1" t="s">
        <v>8</v>
      </c>
      <c r="B6" s="1" t="s">
        <v>25</v>
      </c>
      <c r="C6" s="1" t="s">
        <v>9</v>
      </c>
      <c r="D6" t="s">
        <v>54</v>
      </c>
      <c r="E6" t="s">
        <v>54</v>
      </c>
    </row>
    <row r="7" spans="1:5" x14ac:dyDescent="0.3">
      <c r="A7" s="1" t="s">
        <v>8</v>
      </c>
      <c r="B7" s="1" t="s">
        <v>25</v>
      </c>
      <c r="C7" s="1" t="s">
        <v>12</v>
      </c>
      <c r="D7" t="s">
        <v>56</v>
      </c>
      <c r="E7" t="s">
        <v>57</v>
      </c>
    </row>
    <row r="8" spans="1:5" x14ac:dyDescent="0.3">
      <c r="A8" s="1" t="s">
        <v>8</v>
      </c>
      <c r="B8" s="1" t="s">
        <v>26</v>
      </c>
      <c r="C8" s="1" t="s">
        <v>9</v>
      </c>
      <c r="D8" t="s">
        <v>58</v>
      </c>
      <c r="E8" t="s">
        <v>58</v>
      </c>
    </row>
    <row r="9" spans="1:5" x14ac:dyDescent="0.3">
      <c r="A9" s="1" t="s">
        <v>8</v>
      </c>
      <c r="B9" s="1" t="s">
        <v>26</v>
      </c>
      <c r="C9" s="1" t="s">
        <v>13</v>
      </c>
      <c r="D9" t="s">
        <v>56</v>
      </c>
      <c r="E9" t="s">
        <v>57</v>
      </c>
    </row>
    <row r="10" spans="1:5" x14ac:dyDescent="0.3">
      <c r="A10" s="1" t="s">
        <v>8</v>
      </c>
      <c r="B10" s="1" t="s">
        <v>27</v>
      </c>
      <c r="C10" s="1" t="s">
        <v>9</v>
      </c>
      <c r="D10" t="s">
        <v>58</v>
      </c>
      <c r="E10" t="s">
        <v>58</v>
      </c>
    </row>
    <row r="11" spans="1:5" x14ac:dyDescent="0.3">
      <c r="A11" s="1" t="s">
        <v>8</v>
      </c>
      <c r="B11" s="1" t="s">
        <v>27</v>
      </c>
      <c r="C11" s="1" t="s">
        <v>14</v>
      </c>
      <c r="D11" t="s">
        <v>56</v>
      </c>
      <c r="E11" t="s">
        <v>57</v>
      </c>
    </row>
    <row r="12" spans="1:5" x14ac:dyDescent="0.3">
      <c r="A12" s="1" t="s">
        <v>15</v>
      </c>
      <c r="B12" s="1" t="s">
        <v>28</v>
      </c>
      <c r="C12" s="1" t="s">
        <v>9</v>
      </c>
      <c r="D12" t="s">
        <v>54</v>
      </c>
      <c r="E12" t="s">
        <v>54</v>
      </c>
    </row>
    <row r="13" spans="1:5" x14ac:dyDescent="0.3">
      <c r="A13" s="1" t="s">
        <v>15</v>
      </c>
      <c r="B13" s="1" t="s">
        <v>28</v>
      </c>
      <c r="C13" s="1" t="s">
        <v>52</v>
      </c>
      <c r="D13" t="s">
        <v>55</v>
      </c>
      <c r="E13" t="s">
        <v>55</v>
      </c>
    </row>
    <row r="14" spans="1:5" x14ac:dyDescent="0.3">
      <c r="A14" s="1" t="s">
        <v>15</v>
      </c>
      <c r="B14" s="1" t="s">
        <v>29</v>
      </c>
      <c r="C14" s="1" t="s">
        <v>9</v>
      </c>
      <c r="D14" t="s">
        <v>58</v>
      </c>
      <c r="E14" t="s">
        <v>58</v>
      </c>
    </row>
    <row r="15" spans="1:5" x14ac:dyDescent="0.3">
      <c r="A15" s="1" t="s">
        <v>15</v>
      </c>
      <c r="B15" s="1" t="s">
        <v>29</v>
      </c>
      <c r="C15" s="1" t="s">
        <v>51</v>
      </c>
      <c r="D15" t="s">
        <v>56</v>
      </c>
      <c r="E15" t="s">
        <v>57</v>
      </c>
    </row>
    <row r="16" spans="1:5" x14ac:dyDescent="0.3">
      <c r="A16" s="1" t="s">
        <v>15</v>
      </c>
      <c r="B16" s="1" t="s">
        <v>30</v>
      </c>
      <c r="C16" s="1" t="s">
        <v>9</v>
      </c>
      <c r="D16" t="s">
        <v>58</v>
      </c>
      <c r="E16" t="s">
        <v>58</v>
      </c>
    </row>
    <row r="17" spans="1:5" x14ac:dyDescent="0.3">
      <c r="A17" s="1" t="s">
        <v>15</v>
      </c>
      <c r="B17" s="1" t="s">
        <v>30</v>
      </c>
      <c r="C17" s="1" t="s">
        <v>50</v>
      </c>
      <c r="D17" t="s">
        <v>56</v>
      </c>
      <c r="E17" t="s">
        <v>57</v>
      </c>
    </row>
    <row r="18" spans="1:5" x14ac:dyDescent="0.3">
      <c r="A18" s="1" t="s">
        <v>15</v>
      </c>
      <c r="B18" s="1" t="s">
        <v>31</v>
      </c>
      <c r="C18" s="1" t="s">
        <v>9</v>
      </c>
      <c r="D18" t="s">
        <v>58</v>
      </c>
      <c r="E18" t="s">
        <v>58</v>
      </c>
    </row>
    <row r="19" spans="1:5" x14ac:dyDescent="0.3">
      <c r="A19" s="1" t="s">
        <v>15</v>
      </c>
      <c r="B19" s="1" t="s">
        <v>31</v>
      </c>
      <c r="C19" s="1" t="s">
        <v>49</v>
      </c>
      <c r="D19" t="s">
        <v>56</v>
      </c>
      <c r="E19" t="s">
        <v>57</v>
      </c>
    </row>
    <row r="20" spans="1:5" x14ac:dyDescent="0.3">
      <c r="A20" s="1" t="s">
        <v>15</v>
      </c>
      <c r="B20" s="1" t="s">
        <v>32</v>
      </c>
      <c r="C20" s="1" t="s">
        <v>9</v>
      </c>
      <c r="D20" t="s">
        <v>58</v>
      </c>
      <c r="E20" t="s">
        <v>58</v>
      </c>
    </row>
    <row r="21" spans="1:5" x14ac:dyDescent="0.3">
      <c r="A21" s="1" t="s">
        <v>15</v>
      </c>
      <c r="B21" s="1" t="s">
        <v>32</v>
      </c>
      <c r="C21" s="1" t="s">
        <v>48</v>
      </c>
      <c r="D21" t="s">
        <v>56</v>
      </c>
      <c r="E21" t="s">
        <v>57</v>
      </c>
    </row>
    <row r="22" spans="1:5" x14ac:dyDescent="0.3">
      <c r="A22" s="1" t="s">
        <v>21</v>
      </c>
      <c r="B22" s="1" t="s">
        <v>33</v>
      </c>
      <c r="C22" s="1" t="s">
        <v>9</v>
      </c>
      <c r="D22" t="s">
        <v>56</v>
      </c>
      <c r="E22" t="s">
        <v>57</v>
      </c>
    </row>
    <row r="23" spans="1:5" x14ac:dyDescent="0.3">
      <c r="A23" s="1" t="s">
        <v>21</v>
      </c>
      <c r="B23" s="1" t="s">
        <v>33</v>
      </c>
      <c r="C23" s="1" t="s">
        <v>16</v>
      </c>
      <c r="D23" t="s">
        <v>56</v>
      </c>
      <c r="E23" t="s">
        <v>57</v>
      </c>
    </row>
    <row r="24" spans="1:5" x14ac:dyDescent="0.3">
      <c r="A24" s="1" t="s">
        <v>21</v>
      </c>
      <c r="B24" s="1" t="s">
        <v>34</v>
      </c>
      <c r="C24" s="1" t="s">
        <v>9</v>
      </c>
      <c r="D24" t="s">
        <v>56</v>
      </c>
      <c r="E24" t="s">
        <v>57</v>
      </c>
    </row>
    <row r="25" spans="1:5" x14ac:dyDescent="0.3">
      <c r="A25" s="1" t="s">
        <v>21</v>
      </c>
      <c r="B25" s="1" t="s">
        <v>34</v>
      </c>
      <c r="C25" s="1" t="s">
        <v>17</v>
      </c>
      <c r="D25" t="s">
        <v>56</v>
      </c>
      <c r="E25" t="s">
        <v>57</v>
      </c>
    </row>
    <row r="26" spans="1:5" x14ac:dyDescent="0.3">
      <c r="A26" s="1" t="s">
        <v>21</v>
      </c>
      <c r="B26" s="1" t="s">
        <v>35</v>
      </c>
      <c r="C26" s="1" t="s">
        <v>9</v>
      </c>
      <c r="D26" t="s">
        <v>56</v>
      </c>
      <c r="E26" t="s">
        <v>57</v>
      </c>
    </row>
    <row r="27" spans="1:5" x14ac:dyDescent="0.3">
      <c r="A27" s="1" t="s">
        <v>21</v>
      </c>
      <c r="B27" s="1" t="s">
        <v>35</v>
      </c>
      <c r="C27" s="1" t="s">
        <v>18</v>
      </c>
      <c r="D27" t="s">
        <v>56</v>
      </c>
      <c r="E27" t="s">
        <v>57</v>
      </c>
    </row>
    <row r="28" spans="1:5" x14ac:dyDescent="0.3">
      <c r="A28" s="1" t="s">
        <v>21</v>
      </c>
      <c r="B28" s="1" t="s">
        <v>36</v>
      </c>
      <c r="C28" s="1" t="s">
        <v>9</v>
      </c>
      <c r="D28" t="s">
        <v>58</v>
      </c>
      <c r="E28" t="s">
        <v>57</v>
      </c>
    </row>
    <row r="29" spans="1:5" x14ac:dyDescent="0.3">
      <c r="A29" s="1" t="s">
        <v>21</v>
      </c>
      <c r="B29" s="1" t="s">
        <v>36</v>
      </c>
      <c r="C29" s="1" t="s">
        <v>19</v>
      </c>
      <c r="D29" t="s">
        <v>56</v>
      </c>
      <c r="E29" t="s">
        <v>57</v>
      </c>
    </row>
    <row r="30" spans="1:5" x14ac:dyDescent="0.3">
      <c r="A30" s="1" t="s">
        <v>21</v>
      </c>
      <c r="B30" s="1" t="s">
        <v>37</v>
      </c>
      <c r="C30" s="1" t="s">
        <v>9</v>
      </c>
      <c r="D30" t="s">
        <v>56</v>
      </c>
      <c r="E30" t="s">
        <v>57</v>
      </c>
    </row>
    <row r="31" spans="1:5" x14ac:dyDescent="0.3">
      <c r="A31" s="1" t="s">
        <v>21</v>
      </c>
      <c r="B31" s="1" t="s">
        <v>37</v>
      </c>
      <c r="C31" s="1" t="s">
        <v>20</v>
      </c>
      <c r="D31" t="s">
        <v>56</v>
      </c>
      <c r="E31" t="s">
        <v>57</v>
      </c>
    </row>
    <row r="32" spans="1:5" x14ac:dyDescent="0.3">
      <c r="A32" s="1" t="s">
        <v>22</v>
      </c>
      <c r="B32" s="1" t="s">
        <v>38</v>
      </c>
      <c r="C32" s="1" t="s">
        <v>9</v>
      </c>
      <c r="D32" s="1"/>
      <c r="E32" s="1" t="s">
        <v>54</v>
      </c>
    </row>
    <row r="33" spans="1:5" x14ac:dyDescent="0.3">
      <c r="A33" s="1" t="s">
        <v>22</v>
      </c>
      <c r="B33" s="1" t="s">
        <v>38</v>
      </c>
      <c r="C33" s="1" t="s">
        <v>47</v>
      </c>
      <c r="D33" s="1"/>
      <c r="E33" s="1" t="s">
        <v>57</v>
      </c>
    </row>
    <row r="34" spans="1:5" x14ac:dyDescent="0.3">
      <c r="A34" s="1" t="s">
        <v>22</v>
      </c>
      <c r="B34" s="1" t="s">
        <v>39</v>
      </c>
      <c r="C34" s="1" t="s">
        <v>9</v>
      </c>
      <c r="D34" s="1"/>
      <c r="E34" s="1" t="s">
        <v>55</v>
      </c>
    </row>
    <row r="35" spans="1:5" x14ac:dyDescent="0.3">
      <c r="A35" s="1" t="s">
        <v>22</v>
      </c>
      <c r="B35" s="1" t="s">
        <v>39</v>
      </c>
      <c r="C35" s="1" t="s">
        <v>46</v>
      </c>
      <c r="D35" s="1"/>
      <c r="E35" s="1" t="s">
        <v>57</v>
      </c>
    </row>
    <row r="36" spans="1:5" x14ac:dyDescent="0.3">
      <c r="A36" s="1" t="s">
        <v>22</v>
      </c>
      <c r="B36" s="1" t="s">
        <v>40</v>
      </c>
      <c r="C36" s="1" t="s">
        <v>9</v>
      </c>
      <c r="D36" s="1"/>
      <c r="E36" s="1" t="s">
        <v>54</v>
      </c>
    </row>
    <row r="37" spans="1:5" x14ac:dyDescent="0.3">
      <c r="A37" s="1" t="s">
        <v>22</v>
      </c>
      <c r="B37" s="1" t="s">
        <v>40</v>
      </c>
      <c r="C37" s="1" t="s">
        <v>45</v>
      </c>
      <c r="D37" s="1"/>
      <c r="E37" s="1" t="s">
        <v>55</v>
      </c>
    </row>
    <row r="38" spans="1:5" x14ac:dyDescent="0.3">
      <c r="A38" s="1" t="s">
        <v>22</v>
      </c>
      <c r="B38" s="1" t="s">
        <v>41</v>
      </c>
      <c r="C38" s="1" t="s">
        <v>9</v>
      </c>
      <c r="D38" s="1"/>
      <c r="E38" s="1" t="s">
        <v>54</v>
      </c>
    </row>
    <row r="39" spans="1:5" x14ac:dyDescent="0.3">
      <c r="A39" s="1" t="s">
        <v>22</v>
      </c>
      <c r="B39" s="1" t="s">
        <v>41</v>
      </c>
      <c r="C39" s="1" t="s">
        <v>44</v>
      </c>
      <c r="D39" s="1"/>
      <c r="E39" s="1" t="s">
        <v>54</v>
      </c>
    </row>
    <row r="40" spans="1:5" x14ac:dyDescent="0.3">
      <c r="A40" s="1" t="s">
        <v>22</v>
      </c>
      <c r="B40" s="1" t="s">
        <v>42</v>
      </c>
      <c r="C40" s="1" t="s">
        <v>9</v>
      </c>
      <c r="D40" s="1"/>
      <c r="E40" s="8" t="s">
        <v>55</v>
      </c>
    </row>
    <row r="41" spans="1:5" x14ac:dyDescent="0.3">
      <c r="A41" s="1" t="s">
        <v>22</v>
      </c>
      <c r="B41" s="1" t="s">
        <v>42</v>
      </c>
      <c r="C41" s="1" t="s">
        <v>43</v>
      </c>
      <c r="D41" s="1"/>
      <c r="E41" s="1" t="s">
        <v>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J6" sqref="J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</cols>
  <sheetData>
    <row r="1" spans="1:6" x14ac:dyDescent="0.3">
      <c r="A1" s="1" t="s">
        <v>0</v>
      </c>
      <c r="B1" s="1" t="s">
        <v>1</v>
      </c>
      <c r="C1" s="1"/>
      <c r="D1" t="s">
        <v>60</v>
      </c>
      <c r="E1" s="1" t="s">
        <v>59</v>
      </c>
      <c r="F1" s="1" t="s">
        <v>61</v>
      </c>
    </row>
    <row r="2" spans="1:6" x14ac:dyDescent="0.3">
      <c r="A2" s="1" t="s">
        <v>8</v>
      </c>
      <c r="B2" s="1" t="s">
        <v>23</v>
      </c>
      <c r="C2" s="6" t="s">
        <v>9</v>
      </c>
      <c r="D2">
        <v>21.5</v>
      </c>
      <c r="E2">
        <v>23.7</v>
      </c>
      <c r="F2" s="17">
        <f>(E2-D2)*0.09</f>
        <v>0.19799999999999993</v>
      </c>
    </row>
    <row r="3" spans="1:6" x14ac:dyDescent="0.3">
      <c r="A3" s="1" t="s">
        <v>8</v>
      </c>
      <c r="B3" s="1" t="s">
        <v>23</v>
      </c>
      <c r="C3" s="6" t="s">
        <v>10</v>
      </c>
      <c r="D3">
        <v>23.7</v>
      </c>
      <c r="E3">
        <v>26.4</v>
      </c>
      <c r="F3" s="17">
        <f t="shared" ref="F3:F41" si="0">(E3-D3)*0.09</f>
        <v>0.24299999999999994</v>
      </c>
    </row>
    <row r="4" spans="1:6" x14ac:dyDescent="0.3">
      <c r="A4" s="1" t="s">
        <v>8</v>
      </c>
      <c r="B4" s="1" t="s">
        <v>24</v>
      </c>
      <c r="C4" s="6" t="s">
        <v>9</v>
      </c>
      <c r="D4">
        <v>26.4</v>
      </c>
      <c r="E4">
        <v>28.7</v>
      </c>
      <c r="F4" s="17">
        <f t="shared" si="0"/>
        <v>0.20700000000000005</v>
      </c>
    </row>
    <row r="5" spans="1:6" x14ac:dyDescent="0.3">
      <c r="A5" s="1" t="s">
        <v>8</v>
      </c>
      <c r="B5" s="1" t="s">
        <v>24</v>
      </c>
      <c r="C5" s="1" t="s">
        <v>11</v>
      </c>
      <c r="D5">
        <v>28.7</v>
      </c>
      <c r="E5">
        <v>31.5</v>
      </c>
      <c r="F5" s="17">
        <f t="shared" si="0"/>
        <v>0.25200000000000006</v>
      </c>
    </row>
    <row r="6" spans="1:6" x14ac:dyDescent="0.3">
      <c r="A6" s="1" t="s">
        <v>8</v>
      </c>
      <c r="B6" s="1" t="s">
        <v>25</v>
      </c>
      <c r="C6" s="1" t="s">
        <v>9</v>
      </c>
      <c r="D6">
        <v>31.5</v>
      </c>
      <c r="E6">
        <v>33.9</v>
      </c>
      <c r="F6" s="17">
        <f t="shared" si="0"/>
        <v>0.21599999999999986</v>
      </c>
    </row>
    <row r="7" spans="1:6" x14ac:dyDescent="0.3">
      <c r="A7" s="1" t="s">
        <v>8</v>
      </c>
      <c r="B7" s="1" t="s">
        <v>25</v>
      </c>
      <c r="C7" s="1" t="s">
        <v>12</v>
      </c>
      <c r="D7">
        <v>33.9</v>
      </c>
      <c r="E7">
        <v>37</v>
      </c>
      <c r="F7" s="17">
        <f t="shared" si="0"/>
        <v>0.27900000000000014</v>
      </c>
    </row>
    <row r="8" spans="1:6" x14ac:dyDescent="0.3">
      <c r="A8" s="1" t="s">
        <v>8</v>
      </c>
      <c r="B8" s="1" t="s">
        <v>26</v>
      </c>
      <c r="C8" s="1" t="s">
        <v>9</v>
      </c>
      <c r="D8">
        <v>37.1</v>
      </c>
      <c r="E8">
        <v>39.700000000000003</v>
      </c>
      <c r="F8" s="17">
        <f t="shared" si="0"/>
        <v>0.23400000000000012</v>
      </c>
    </row>
    <row r="9" spans="1:6" x14ac:dyDescent="0.3">
      <c r="A9" s="1" t="s">
        <v>8</v>
      </c>
      <c r="B9" s="1" t="s">
        <v>26</v>
      </c>
      <c r="C9" s="1" t="s">
        <v>13</v>
      </c>
      <c r="D9">
        <v>39.6</v>
      </c>
      <c r="E9">
        <v>42.4</v>
      </c>
      <c r="F9" s="17">
        <f t="shared" si="0"/>
        <v>0.25199999999999972</v>
      </c>
    </row>
    <row r="10" spans="1:6" x14ac:dyDescent="0.3">
      <c r="A10" s="1" t="s">
        <v>8</v>
      </c>
      <c r="B10" s="1" t="s">
        <v>27</v>
      </c>
      <c r="C10" s="1" t="s">
        <v>9</v>
      </c>
      <c r="D10">
        <v>42.4</v>
      </c>
      <c r="E10">
        <v>45</v>
      </c>
      <c r="F10" s="17">
        <f t="shared" si="0"/>
        <v>0.23400000000000012</v>
      </c>
    </row>
    <row r="11" spans="1:6" x14ac:dyDescent="0.3">
      <c r="A11" s="1" t="s">
        <v>8</v>
      </c>
      <c r="B11" s="1" t="s">
        <v>27</v>
      </c>
      <c r="C11" s="1" t="s">
        <v>14</v>
      </c>
      <c r="D11">
        <v>44.9</v>
      </c>
      <c r="E11">
        <v>47.8</v>
      </c>
      <c r="F11" s="17">
        <f t="shared" si="0"/>
        <v>0.26099999999999984</v>
      </c>
    </row>
    <row r="12" spans="1:6" x14ac:dyDescent="0.3">
      <c r="A12" s="1" t="s">
        <v>15</v>
      </c>
      <c r="B12" s="1" t="s">
        <v>28</v>
      </c>
      <c r="C12" s="1" t="s">
        <v>9</v>
      </c>
      <c r="D12">
        <v>10.3</v>
      </c>
      <c r="E12">
        <v>12.9</v>
      </c>
      <c r="F12" s="17">
        <f t="shared" si="0"/>
        <v>0.23399999999999996</v>
      </c>
    </row>
    <row r="13" spans="1:6" x14ac:dyDescent="0.3">
      <c r="A13" s="1" t="s">
        <v>15</v>
      </c>
      <c r="B13" s="1" t="s">
        <v>28</v>
      </c>
      <c r="C13" s="1" t="s">
        <v>52</v>
      </c>
      <c r="D13">
        <v>12.9</v>
      </c>
      <c r="E13">
        <v>16.600000000000001</v>
      </c>
      <c r="F13" s="17">
        <f t="shared" si="0"/>
        <v>0.33300000000000007</v>
      </c>
    </row>
    <row r="14" spans="1:6" x14ac:dyDescent="0.3">
      <c r="A14" s="1" t="s">
        <v>15</v>
      </c>
      <c r="B14" s="1" t="s">
        <v>29</v>
      </c>
      <c r="C14" s="1" t="s">
        <v>9</v>
      </c>
      <c r="D14">
        <v>16.5</v>
      </c>
      <c r="E14">
        <v>19.8</v>
      </c>
      <c r="F14" s="17">
        <f t="shared" si="0"/>
        <v>0.29700000000000004</v>
      </c>
    </row>
    <row r="15" spans="1:6" x14ac:dyDescent="0.3">
      <c r="A15" s="1" t="s">
        <v>15</v>
      </c>
      <c r="B15" s="1" t="s">
        <v>29</v>
      </c>
      <c r="C15" s="1" t="s">
        <v>51</v>
      </c>
      <c r="D15">
        <v>19.899999999999999</v>
      </c>
      <c r="E15">
        <v>23.6</v>
      </c>
      <c r="F15" s="17">
        <f t="shared" si="0"/>
        <v>0.33300000000000024</v>
      </c>
    </row>
    <row r="16" spans="1:6" x14ac:dyDescent="0.3">
      <c r="A16" s="1" t="s">
        <v>15</v>
      </c>
      <c r="B16" s="1" t="s">
        <v>30</v>
      </c>
      <c r="C16" s="1" t="s">
        <v>9</v>
      </c>
      <c r="D16">
        <v>23.5</v>
      </c>
      <c r="E16">
        <v>26.7</v>
      </c>
      <c r="F16" s="17">
        <f t="shared" si="0"/>
        <v>0.28799999999999992</v>
      </c>
    </row>
    <row r="17" spans="1:6" x14ac:dyDescent="0.3">
      <c r="A17" s="1" t="s">
        <v>15</v>
      </c>
      <c r="B17" s="1" t="s">
        <v>30</v>
      </c>
      <c r="C17" s="1" t="s">
        <v>50</v>
      </c>
      <c r="D17">
        <v>26.7</v>
      </c>
      <c r="E17">
        <v>30.7</v>
      </c>
      <c r="F17" s="17">
        <f t="shared" si="0"/>
        <v>0.36</v>
      </c>
    </row>
    <row r="18" spans="1:6" x14ac:dyDescent="0.3">
      <c r="A18" s="1" t="s">
        <v>15</v>
      </c>
      <c r="B18" s="1" t="s">
        <v>31</v>
      </c>
      <c r="C18" s="1" t="s">
        <v>9</v>
      </c>
      <c r="D18">
        <v>30.7</v>
      </c>
      <c r="E18">
        <v>33</v>
      </c>
      <c r="F18" s="17">
        <f t="shared" si="0"/>
        <v>0.20700000000000005</v>
      </c>
    </row>
    <row r="19" spans="1:6" x14ac:dyDescent="0.3">
      <c r="A19" s="1" t="s">
        <v>15</v>
      </c>
      <c r="B19" s="1" t="s">
        <v>31</v>
      </c>
      <c r="C19" s="1" t="s">
        <v>49</v>
      </c>
      <c r="D19">
        <v>33.1</v>
      </c>
      <c r="E19">
        <v>35.799999999999997</v>
      </c>
      <c r="F19" s="17">
        <f t="shared" si="0"/>
        <v>0.24299999999999961</v>
      </c>
    </row>
    <row r="20" spans="1:6" x14ac:dyDescent="0.3">
      <c r="A20" s="1" t="s">
        <v>15</v>
      </c>
      <c r="B20" s="1" t="s">
        <v>32</v>
      </c>
      <c r="C20" s="1" t="s">
        <v>9</v>
      </c>
      <c r="D20">
        <v>35.700000000000003</v>
      </c>
      <c r="E20">
        <v>38</v>
      </c>
      <c r="F20" s="17">
        <f t="shared" si="0"/>
        <v>0.20699999999999974</v>
      </c>
    </row>
    <row r="21" spans="1:6" x14ac:dyDescent="0.3">
      <c r="A21" s="1" t="s">
        <v>15</v>
      </c>
      <c r="B21" s="1" t="s">
        <v>32</v>
      </c>
      <c r="C21" s="1" t="s">
        <v>48</v>
      </c>
      <c r="D21">
        <v>38.1</v>
      </c>
      <c r="E21">
        <v>40.700000000000003</v>
      </c>
      <c r="F21" s="17">
        <f t="shared" si="0"/>
        <v>0.23400000000000012</v>
      </c>
    </row>
    <row r="22" spans="1:6" x14ac:dyDescent="0.3">
      <c r="A22" s="1" t="s">
        <v>21</v>
      </c>
      <c r="B22" s="1" t="s">
        <v>33</v>
      </c>
      <c r="C22" s="1" t="s">
        <v>9</v>
      </c>
      <c r="D22">
        <v>6.9</v>
      </c>
      <c r="E22">
        <v>9.5</v>
      </c>
      <c r="F22" s="17">
        <f t="shared" si="0"/>
        <v>0.23399999999999996</v>
      </c>
    </row>
    <row r="23" spans="1:6" x14ac:dyDescent="0.3">
      <c r="A23" s="1" t="s">
        <v>21</v>
      </c>
      <c r="B23" s="1" t="s">
        <v>33</v>
      </c>
      <c r="C23" s="1" t="s">
        <v>16</v>
      </c>
      <c r="D23">
        <v>9.5</v>
      </c>
      <c r="E23">
        <v>12.6</v>
      </c>
      <c r="F23" s="17">
        <f t="shared" si="0"/>
        <v>0.27899999999999997</v>
      </c>
    </row>
    <row r="24" spans="1:6" x14ac:dyDescent="0.3">
      <c r="A24" s="1" t="s">
        <v>21</v>
      </c>
      <c r="B24" s="1" t="s">
        <v>34</v>
      </c>
      <c r="C24" s="1" t="s">
        <v>9</v>
      </c>
      <c r="D24">
        <v>12.6</v>
      </c>
      <c r="E24">
        <v>15.8</v>
      </c>
      <c r="F24" s="17">
        <f t="shared" si="0"/>
        <v>0.28800000000000009</v>
      </c>
    </row>
    <row r="25" spans="1:6" x14ac:dyDescent="0.3">
      <c r="A25" s="1" t="s">
        <v>21</v>
      </c>
      <c r="B25" s="1" t="s">
        <v>34</v>
      </c>
      <c r="C25" s="1" t="s">
        <v>17</v>
      </c>
      <c r="D25">
        <v>15.8</v>
      </c>
      <c r="E25">
        <v>19.5</v>
      </c>
      <c r="F25" s="17">
        <f t="shared" si="0"/>
        <v>0.33299999999999991</v>
      </c>
    </row>
    <row r="26" spans="1:6" x14ac:dyDescent="0.3">
      <c r="A26" s="1" t="s">
        <v>21</v>
      </c>
      <c r="B26" s="1" t="s">
        <v>35</v>
      </c>
      <c r="C26" s="1" t="s">
        <v>9</v>
      </c>
      <c r="D26">
        <v>19.5</v>
      </c>
      <c r="E26">
        <v>22.4</v>
      </c>
      <c r="F26" s="17">
        <f t="shared" si="0"/>
        <v>0.26099999999999984</v>
      </c>
    </row>
    <row r="27" spans="1:6" x14ac:dyDescent="0.3">
      <c r="A27" s="1" t="s">
        <v>21</v>
      </c>
      <c r="B27" s="1" t="s">
        <v>35</v>
      </c>
      <c r="C27" s="1" t="s">
        <v>18</v>
      </c>
      <c r="D27">
        <v>22.3</v>
      </c>
      <c r="E27">
        <v>25.4</v>
      </c>
      <c r="F27" s="17">
        <f t="shared" si="0"/>
        <v>0.2789999999999998</v>
      </c>
    </row>
    <row r="28" spans="1:6" x14ac:dyDescent="0.3">
      <c r="A28" s="1" t="s">
        <v>21</v>
      </c>
      <c r="B28" s="1" t="s">
        <v>36</v>
      </c>
      <c r="C28" s="1" t="s">
        <v>9</v>
      </c>
      <c r="D28">
        <v>25.5</v>
      </c>
      <c r="E28">
        <v>28.4</v>
      </c>
      <c r="F28" s="17">
        <f t="shared" si="0"/>
        <v>0.26099999999999984</v>
      </c>
    </row>
    <row r="29" spans="1:6" x14ac:dyDescent="0.3">
      <c r="A29" s="1" t="s">
        <v>21</v>
      </c>
      <c r="B29" s="1" t="s">
        <v>36</v>
      </c>
      <c r="C29" s="1" t="s">
        <v>19</v>
      </c>
      <c r="D29">
        <v>28.3</v>
      </c>
      <c r="E29">
        <v>31.6</v>
      </c>
      <c r="F29" s="17">
        <f t="shared" si="0"/>
        <v>0.29700000000000004</v>
      </c>
    </row>
    <row r="30" spans="1:6" x14ac:dyDescent="0.3">
      <c r="A30" s="1" t="s">
        <v>21</v>
      </c>
      <c r="B30" s="1" t="s">
        <v>37</v>
      </c>
      <c r="C30" s="1" t="s">
        <v>9</v>
      </c>
      <c r="D30">
        <v>31.7</v>
      </c>
      <c r="E30">
        <v>35</v>
      </c>
      <c r="F30" s="17">
        <f t="shared" si="0"/>
        <v>0.29700000000000004</v>
      </c>
    </row>
    <row r="31" spans="1:6" x14ac:dyDescent="0.3">
      <c r="A31" s="1" t="s">
        <v>21</v>
      </c>
      <c r="B31" s="1" t="s">
        <v>37</v>
      </c>
      <c r="C31" s="1" t="s">
        <v>20</v>
      </c>
      <c r="D31">
        <v>35</v>
      </c>
      <c r="E31">
        <v>38.6</v>
      </c>
      <c r="F31" s="17">
        <f t="shared" si="0"/>
        <v>0.32400000000000012</v>
      </c>
    </row>
    <row r="32" spans="1:6" x14ac:dyDescent="0.3">
      <c r="A32" s="1" t="s">
        <v>22</v>
      </c>
      <c r="B32" s="1" t="s">
        <v>38</v>
      </c>
      <c r="C32" s="1" t="s">
        <v>9</v>
      </c>
      <c r="D32">
        <v>20.3</v>
      </c>
      <c r="E32">
        <v>22.1</v>
      </c>
      <c r="F32" s="17">
        <f t="shared" si="0"/>
        <v>0.16200000000000006</v>
      </c>
    </row>
    <row r="33" spans="1:6" x14ac:dyDescent="0.3">
      <c r="A33" s="1" t="s">
        <v>22</v>
      </c>
      <c r="B33" s="1" t="s">
        <v>38</v>
      </c>
      <c r="C33" s="1" t="s">
        <v>47</v>
      </c>
      <c r="D33">
        <v>22.1</v>
      </c>
      <c r="E33">
        <v>24.3</v>
      </c>
      <c r="F33" s="17">
        <f t="shared" si="0"/>
        <v>0.19799999999999993</v>
      </c>
    </row>
    <row r="34" spans="1:6" x14ac:dyDescent="0.3">
      <c r="A34" s="1" t="s">
        <v>22</v>
      </c>
      <c r="B34" s="1" t="s">
        <v>39</v>
      </c>
      <c r="C34" s="1" t="s">
        <v>9</v>
      </c>
      <c r="D34">
        <v>24.3</v>
      </c>
      <c r="E34">
        <v>26.2</v>
      </c>
      <c r="F34" s="17">
        <f t="shared" si="0"/>
        <v>0.17099999999999987</v>
      </c>
    </row>
    <row r="35" spans="1:6" x14ac:dyDescent="0.3">
      <c r="A35" s="1" t="s">
        <v>22</v>
      </c>
      <c r="B35" s="1" t="s">
        <v>39</v>
      </c>
      <c r="C35" s="1" t="s">
        <v>46</v>
      </c>
      <c r="D35">
        <v>26.2</v>
      </c>
      <c r="E35">
        <v>28.4</v>
      </c>
      <c r="F35" s="17">
        <f t="shared" si="0"/>
        <v>0.19799999999999993</v>
      </c>
    </row>
    <row r="36" spans="1:6" x14ac:dyDescent="0.3">
      <c r="A36" s="1" t="s">
        <v>22</v>
      </c>
      <c r="B36" s="1" t="s">
        <v>40</v>
      </c>
      <c r="C36" s="1" t="s">
        <v>9</v>
      </c>
      <c r="D36">
        <v>28.4</v>
      </c>
      <c r="E36">
        <v>30.5</v>
      </c>
      <c r="F36" s="17">
        <f t="shared" si="0"/>
        <v>0.18900000000000011</v>
      </c>
    </row>
    <row r="37" spans="1:6" x14ac:dyDescent="0.3">
      <c r="A37" s="1" t="s">
        <v>22</v>
      </c>
      <c r="B37" s="1" t="s">
        <v>40</v>
      </c>
      <c r="C37" s="1" t="s">
        <v>45</v>
      </c>
      <c r="D37">
        <v>30.5</v>
      </c>
      <c r="E37">
        <v>32.700000000000003</v>
      </c>
      <c r="F37" s="17">
        <f t="shared" si="0"/>
        <v>0.19800000000000026</v>
      </c>
    </row>
    <row r="38" spans="1:6" x14ac:dyDescent="0.3">
      <c r="A38" s="1" t="s">
        <v>22</v>
      </c>
      <c r="B38" s="1" t="s">
        <v>41</v>
      </c>
      <c r="C38" s="1" t="s">
        <v>9</v>
      </c>
      <c r="D38">
        <v>32.700000000000003</v>
      </c>
      <c r="E38">
        <v>34.6</v>
      </c>
      <c r="F38" s="17">
        <f t="shared" si="0"/>
        <v>0.17099999999999987</v>
      </c>
    </row>
    <row r="39" spans="1:6" x14ac:dyDescent="0.3">
      <c r="A39" s="1" t="s">
        <v>22</v>
      </c>
      <c r="B39" s="1" t="s">
        <v>41</v>
      </c>
      <c r="C39" s="1" t="s">
        <v>44</v>
      </c>
      <c r="D39">
        <v>34.6</v>
      </c>
      <c r="E39">
        <v>36.799999999999997</v>
      </c>
      <c r="F39" s="17">
        <f t="shared" si="0"/>
        <v>0.19799999999999962</v>
      </c>
    </row>
    <row r="40" spans="1:6" x14ac:dyDescent="0.3">
      <c r="A40" s="1" t="s">
        <v>22</v>
      </c>
      <c r="B40" s="1" t="s">
        <v>42</v>
      </c>
      <c r="C40" s="1" t="s">
        <v>9</v>
      </c>
      <c r="D40">
        <v>36.9</v>
      </c>
      <c r="E40">
        <v>38.9</v>
      </c>
      <c r="F40" s="17">
        <f t="shared" si="0"/>
        <v>0.18</v>
      </c>
    </row>
    <row r="41" spans="1:6" x14ac:dyDescent="0.3">
      <c r="A41" s="1" t="s">
        <v>22</v>
      </c>
      <c r="B41" s="1" t="s">
        <v>42</v>
      </c>
      <c r="C41" s="1" t="s">
        <v>43</v>
      </c>
      <c r="D41">
        <v>38.9</v>
      </c>
      <c r="E41">
        <v>40.799999999999997</v>
      </c>
      <c r="F41" s="17">
        <f t="shared" si="0"/>
        <v>0.17099999999999987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H5" sqref="H5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5" max="5" width="13.33203125" customWidth="1"/>
  </cols>
  <sheetData>
    <row r="1" spans="1:6" ht="15.6" x14ac:dyDescent="0.3">
      <c r="A1" s="1" t="s">
        <v>0</v>
      </c>
      <c r="B1" s="1" t="s">
        <v>1</v>
      </c>
      <c r="C1" s="1"/>
      <c r="D1" s="4" t="s">
        <v>76</v>
      </c>
      <c r="E1" s="5" t="s">
        <v>6</v>
      </c>
      <c r="F1" s="4" t="s">
        <v>7</v>
      </c>
    </row>
    <row r="2" spans="1:6" x14ac:dyDescent="0.3">
      <c r="A2" s="1" t="s">
        <v>8</v>
      </c>
      <c r="B2" s="1" t="s">
        <v>23</v>
      </c>
      <c r="C2" s="6" t="s">
        <v>9</v>
      </c>
      <c r="D2">
        <v>6.45</v>
      </c>
      <c r="E2">
        <v>1</v>
      </c>
      <c r="F2">
        <v>1</v>
      </c>
    </row>
    <row r="3" spans="1:6" x14ac:dyDescent="0.3">
      <c r="A3" s="1" t="s">
        <v>8</v>
      </c>
      <c r="B3" s="1" t="s">
        <v>23</v>
      </c>
      <c r="C3" s="6" t="s">
        <v>10</v>
      </c>
      <c r="D3" s="10">
        <v>6.34</v>
      </c>
      <c r="E3">
        <v>1</v>
      </c>
      <c r="F3">
        <v>1</v>
      </c>
    </row>
    <row r="4" spans="1:6" x14ac:dyDescent="0.3">
      <c r="A4" s="1" t="s">
        <v>8</v>
      </c>
      <c r="B4" s="1" t="s">
        <v>24</v>
      </c>
      <c r="C4" s="6" t="s">
        <v>9</v>
      </c>
      <c r="D4">
        <v>6.52</v>
      </c>
      <c r="E4">
        <v>1</v>
      </c>
      <c r="F4">
        <v>1</v>
      </c>
    </row>
    <row r="5" spans="1:6" x14ac:dyDescent="0.3">
      <c r="A5" s="1" t="s">
        <v>8</v>
      </c>
      <c r="B5" s="1" t="s">
        <v>24</v>
      </c>
      <c r="C5" s="1" t="s">
        <v>11</v>
      </c>
      <c r="D5">
        <v>6.37</v>
      </c>
      <c r="E5">
        <v>1</v>
      </c>
      <c r="F5">
        <v>1</v>
      </c>
    </row>
    <row r="6" spans="1:6" x14ac:dyDescent="0.3">
      <c r="A6" s="1" t="s">
        <v>8</v>
      </c>
      <c r="B6" s="1" t="s">
        <v>25</v>
      </c>
      <c r="C6" s="1" t="s">
        <v>9</v>
      </c>
      <c r="D6">
        <v>6.47</v>
      </c>
      <c r="E6">
        <v>1</v>
      </c>
      <c r="F6">
        <v>1</v>
      </c>
    </row>
    <row r="7" spans="1:6" x14ac:dyDescent="0.3">
      <c r="A7" s="1" t="s">
        <v>8</v>
      </c>
      <c r="B7" s="1" t="s">
        <v>25</v>
      </c>
      <c r="C7" s="1" t="s">
        <v>12</v>
      </c>
      <c r="D7">
        <v>6.35</v>
      </c>
      <c r="E7">
        <v>1</v>
      </c>
      <c r="F7">
        <v>1</v>
      </c>
    </row>
    <row r="8" spans="1:6" x14ac:dyDescent="0.3">
      <c r="A8" s="1" t="s">
        <v>8</v>
      </c>
      <c r="B8" s="1" t="s">
        <v>26</v>
      </c>
      <c r="C8" s="1" t="s">
        <v>9</v>
      </c>
      <c r="D8">
        <v>6.44</v>
      </c>
      <c r="E8">
        <v>1</v>
      </c>
      <c r="F8">
        <v>1</v>
      </c>
    </row>
    <row r="9" spans="1:6" x14ac:dyDescent="0.3">
      <c r="A9" s="1" t="s">
        <v>8</v>
      </c>
      <c r="B9" s="1" t="s">
        <v>26</v>
      </c>
      <c r="C9" s="1" t="s">
        <v>13</v>
      </c>
      <c r="D9">
        <v>6.28</v>
      </c>
      <c r="E9">
        <v>1</v>
      </c>
      <c r="F9">
        <v>1</v>
      </c>
    </row>
    <row r="10" spans="1:6" x14ac:dyDescent="0.3">
      <c r="A10" s="1" t="s">
        <v>8</v>
      </c>
      <c r="B10" s="1" t="s">
        <v>27</v>
      </c>
      <c r="C10" s="1" t="s">
        <v>9</v>
      </c>
      <c r="D10" s="10">
        <v>6.42</v>
      </c>
      <c r="E10">
        <v>1</v>
      </c>
      <c r="F10">
        <v>1</v>
      </c>
    </row>
    <row r="11" spans="1:6" x14ac:dyDescent="0.3">
      <c r="A11" s="1" t="s">
        <v>8</v>
      </c>
      <c r="B11" s="1" t="s">
        <v>27</v>
      </c>
      <c r="C11" s="1" t="s">
        <v>14</v>
      </c>
      <c r="D11" s="10">
        <v>6.26</v>
      </c>
      <c r="E11">
        <v>1</v>
      </c>
      <c r="F11">
        <v>1</v>
      </c>
    </row>
    <row r="12" spans="1:6" x14ac:dyDescent="0.3">
      <c r="A12" s="1" t="s">
        <v>15</v>
      </c>
      <c r="B12" s="1" t="s">
        <v>28</v>
      </c>
      <c r="C12" s="1" t="s">
        <v>9</v>
      </c>
      <c r="D12">
        <v>6.5</v>
      </c>
      <c r="E12">
        <v>1</v>
      </c>
      <c r="F12">
        <v>1</v>
      </c>
    </row>
    <row r="13" spans="1:6" x14ac:dyDescent="0.3">
      <c r="A13" s="1" t="s">
        <v>15</v>
      </c>
      <c r="B13" s="1" t="s">
        <v>28</v>
      </c>
      <c r="C13" s="1" t="s">
        <v>52</v>
      </c>
      <c r="D13" s="10">
        <v>6.31</v>
      </c>
      <c r="E13">
        <v>1</v>
      </c>
      <c r="F13">
        <v>1</v>
      </c>
    </row>
    <row r="14" spans="1:6" x14ac:dyDescent="0.3">
      <c r="A14" s="1" t="s">
        <v>15</v>
      </c>
      <c r="B14" s="1" t="s">
        <v>29</v>
      </c>
      <c r="C14" s="1" t="s">
        <v>9</v>
      </c>
      <c r="D14">
        <v>6.59</v>
      </c>
      <c r="E14">
        <v>1</v>
      </c>
      <c r="F14">
        <v>1</v>
      </c>
    </row>
    <row r="15" spans="1:6" x14ac:dyDescent="0.3">
      <c r="A15" s="1" t="s">
        <v>15</v>
      </c>
      <c r="B15" s="1" t="s">
        <v>29</v>
      </c>
      <c r="C15" s="1" t="s">
        <v>51</v>
      </c>
      <c r="D15">
        <v>6.4</v>
      </c>
      <c r="E15">
        <v>1</v>
      </c>
      <c r="F15">
        <v>1</v>
      </c>
    </row>
    <row r="16" spans="1:6" x14ac:dyDescent="0.3">
      <c r="A16" s="1" t="s">
        <v>15</v>
      </c>
      <c r="B16" s="1" t="s">
        <v>30</v>
      </c>
      <c r="C16" s="1" t="s">
        <v>9</v>
      </c>
      <c r="D16">
        <v>6.53</v>
      </c>
      <c r="E16">
        <v>1</v>
      </c>
      <c r="F16">
        <v>1</v>
      </c>
    </row>
    <row r="17" spans="1:6" x14ac:dyDescent="0.3">
      <c r="A17" s="1" t="s">
        <v>15</v>
      </c>
      <c r="B17" s="1" t="s">
        <v>30</v>
      </c>
      <c r="C17" s="1" t="s">
        <v>50</v>
      </c>
      <c r="D17">
        <v>6.41</v>
      </c>
      <c r="E17">
        <v>1</v>
      </c>
      <c r="F17">
        <v>1</v>
      </c>
    </row>
    <row r="18" spans="1:6" x14ac:dyDescent="0.3">
      <c r="A18" s="1" t="s">
        <v>15</v>
      </c>
      <c r="B18" s="1" t="s">
        <v>31</v>
      </c>
      <c r="C18" s="1" t="s">
        <v>9</v>
      </c>
      <c r="D18">
        <v>6.55</v>
      </c>
      <c r="E18">
        <v>1</v>
      </c>
      <c r="F18">
        <v>1</v>
      </c>
    </row>
    <row r="19" spans="1:6" x14ac:dyDescent="0.3">
      <c r="A19" s="1" t="s">
        <v>15</v>
      </c>
      <c r="B19" s="1" t="s">
        <v>31</v>
      </c>
      <c r="C19" s="1" t="s">
        <v>49</v>
      </c>
      <c r="D19">
        <v>6.44</v>
      </c>
      <c r="E19">
        <v>1</v>
      </c>
      <c r="F19">
        <v>1</v>
      </c>
    </row>
    <row r="20" spans="1:6" x14ac:dyDescent="0.3">
      <c r="A20" s="1" t="s">
        <v>15</v>
      </c>
      <c r="B20" s="1" t="s">
        <v>32</v>
      </c>
      <c r="C20" s="1" t="s">
        <v>9</v>
      </c>
      <c r="D20" s="10">
        <v>6.66</v>
      </c>
      <c r="E20">
        <v>1</v>
      </c>
      <c r="F20">
        <v>1</v>
      </c>
    </row>
    <row r="21" spans="1:6" x14ac:dyDescent="0.3">
      <c r="A21" s="1" t="s">
        <v>15</v>
      </c>
      <c r="B21" s="1" t="s">
        <v>32</v>
      </c>
      <c r="C21" s="1" t="s">
        <v>48</v>
      </c>
      <c r="D21" s="10">
        <v>6.61</v>
      </c>
      <c r="E21">
        <v>1</v>
      </c>
      <c r="F21">
        <v>1</v>
      </c>
    </row>
    <row r="22" spans="1:6" x14ac:dyDescent="0.3">
      <c r="A22" s="1" t="s">
        <v>21</v>
      </c>
      <c r="B22" s="1" t="s">
        <v>33</v>
      </c>
      <c r="C22" s="1" t="s">
        <v>9</v>
      </c>
      <c r="D22">
        <v>6.05</v>
      </c>
      <c r="E22">
        <v>2</v>
      </c>
      <c r="F22">
        <v>1</v>
      </c>
    </row>
    <row r="23" spans="1:6" x14ac:dyDescent="0.3">
      <c r="A23" s="1" t="s">
        <v>21</v>
      </c>
      <c r="B23" s="1" t="s">
        <v>33</v>
      </c>
      <c r="C23" s="1" t="s">
        <v>16</v>
      </c>
      <c r="D23">
        <v>5.8</v>
      </c>
      <c r="E23">
        <v>2</v>
      </c>
      <c r="F23">
        <v>2</v>
      </c>
    </row>
    <row r="24" spans="1:6" x14ac:dyDescent="0.3">
      <c r="A24" s="1" t="s">
        <v>21</v>
      </c>
      <c r="B24" s="1" t="s">
        <v>34</v>
      </c>
      <c r="C24" s="1" t="s">
        <v>9</v>
      </c>
      <c r="D24">
        <v>6.07</v>
      </c>
      <c r="E24">
        <v>2</v>
      </c>
      <c r="F24">
        <v>1</v>
      </c>
    </row>
    <row r="25" spans="1:6" x14ac:dyDescent="0.3">
      <c r="A25" s="1" t="s">
        <v>21</v>
      </c>
      <c r="B25" s="1" t="s">
        <v>34</v>
      </c>
      <c r="C25" s="1" t="s">
        <v>17</v>
      </c>
      <c r="D25">
        <v>5.75</v>
      </c>
      <c r="E25">
        <v>2</v>
      </c>
      <c r="F25">
        <v>2</v>
      </c>
    </row>
    <row r="26" spans="1:6" x14ac:dyDescent="0.3">
      <c r="A26" s="1" t="s">
        <v>21</v>
      </c>
      <c r="B26" s="1" t="s">
        <v>35</v>
      </c>
      <c r="C26" s="1" t="s">
        <v>9</v>
      </c>
      <c r="D26">
        <v>6.09</v>
      </c>
      <c r="E26">
        <v>2</v>
      </c>
      <c r="F26">
        <v>1</v>
      </c>
    </row>
    <row r="27" spans="1:6" x14ac:dyDescent="0.3">
      <c r="A27" s="1" t="s">
        <v>21</v>
      </c>
      <c r="B27" s="1" t="s">
        <v>35</v>
      </c>
      <c r="C27" s="1" t="s">
        <v>18</v>
      </c>
      <c r="D27">
        <v>5.88</v>
      </c>
      <c r="E27">
        <v>2</v>
      </c>
      <c r="F27">
        <v>2</v>
      </c>
    </row>
    <row r="28" spans="1:6" x14ac:dyDescent="0.3">
      <c r="A28" s="1" t="s">
        <v>21</v>
      </c>
      <c r="B28" s="1" t="s">
        <v>36</v>
      </c>
      <c r="C28" s="1" t="s">
        <v>9</v>
      </c>
      <c r="D28">
        <v>6.13</v>
      </c>
      <c r="E28">
        <v>2</v>
      </c>
      <c r="F28">
        <v>1</v>
      </c>
    </row>
    <row r="29" spans="1:6" x14ac:dyDescent="0.3">
      <c r="A29" s="1" t="s">
        <v>21</v>
      </c>
      <c r="B29" s="1" t="s">
        <v>36</v>
      </c>
      <c r="C29" s="1" t="s">
        <v>19</v>
      </c>
      <c r="D29">
        <v>5.7</v>
      </c>
      <c r="E29">
        <v>2</v>
      </c>
      <c r="F29">
        <v>2</v>
      </c>
    </row>
    <row r="30" spans="1:6" x14ac:dyDescent="0.3">
      <c r="A30" s="1" t="s">
        <v>21</v>
      </c>
      <c r="B30" s="1" t="s">
        <v>37</v>
      </c>
      <c r="C30" s="1" t="s">
        <v>9</v>
      </c>
      <c r="D30" s="10">
        <v>6.04</v>
      </c>
      <c r="E30">
        <v>1</v>
      </c>
      <c r="F30">
        <v>1</v>
      </c>
    </row>
    <row r="31" spans="1:6" x14ac:dyDescent="0.3">
      <c r="A31" s="1" t="s">
        <v>21</v>
      </c>
      <c r="B31" s="1" t="s">
        <v>37</v>
      </c>
      <c r="C31" s="1" t="s">
        <v>20</v>
      </c>
      <c r="D31" s="10">
        <v>5.71</v>
      </c>
      <c r="E31">
        <v>2</v>
      </c>
      <c r="F31">
        <v>2</v>
      </c>
    </row>
    <row r="32" spans="1:6" x14ac:dyDescent="0.3">
      <c r="A32" s="1" t="s">
        <v>22</v>
      </c>
      <c r="B32" s="1" t="s">
        <v>38</v>
      </c>
      <c r="C32" s="1" t="s">
        <v>9</v>
      </c>
      <c r="D32" s="19">
        <v>6.49</v>
      </c>
      <c r="E32" s="20">
        <v>1</v>
      </c>
      <c r="F32" s="20">
        <v>1</v>
      </c>
    </row>
    <row r="33" spans="1:6" x14ac:dyDescent="0.3">
      <c r="A33" s="1" t="s">
        <v>22</v>
      </c>
      <c r="B33" s="1" t="s">
        <v>38</v>
      </c>
      <c r="C33" s="1" t="s">
        <v>47</v>
      </c>
      <c r="D33" s="19">
        <v>6.38</v>
      </c>
      <c r="E33" s="20">
        <v>1</v>
      </c>
      <c r="F33" s="20">
        <v>1</v>
      </c>
    </row>
    <row r="34" spans="1:6" x14ac:dyDescent="0.3">
      <c r="A34" s="1" t="s">
        <v>22</v>
      </c>
      <c r="B34" s="1" t="s">
        <v>39</v>
      </c>
      <c r="C34" s="1" t="s">
        <v>9</v>
      </c>
      <c r="D34" s="19">
        <v>6.47</v>
      </c>
      <c r="E34" s="20">
        <v>1</v>
      </c>
      <c r="F34" s="20">
        <v>1</v>
      </c>
    </row>
    <row r="35" spans="1:6" x14ac:dyDescent="0.3">
      <c r="A35" s="1" t="s">
        <v>22</v>
      </c>
      <c r="B35" s="1" t="s">
        <v>39</v>
      </c>
      <c r="C35" s="1" t="s">
        <v>46</v>
      </c>
      <c r="D35" s="19">
        <v>6.29</v>
      </c>
      <c r="E35" s="20">
        <v>1</v>
      </c>
      <c r="F35" s="20">
        <v>1</v>
      </c>
    </row>
    <row r="36" spans="1:6" x14ac:dyDescent="0.3">
      <c r="A36" s="1" t="s">
        <v>22</v>
      </c>
      <c r="B36" s="1" t="s">
        <v>40</v>
      </c>
      <c r="C36" s="1" t="s">
        <v>9</v>
      </c>
      <c r="D36" s="19">
        <v>6.46</v>
      </c>
      <c r="E36" s="20">
        <v>1</v>
      </c>
      <c r="F36" s="20">
        <v>1</v>
      </c>
    </row>
    <row r="37" spans="1:6" x14ac:dyDescent="0.3">
      <c r="A37" s="1" t="s">
        <v>22</v>
      </c>
      <c r="B37" s="1" t="s">
        <v>40</v>
      </c>
      <c r="C37" s="1" t="s">
        <v>45</v>
      </c>
      <c r="D37" s="19">
        <v>6.26</v>
      </c>
      <c r="E37" s="20">
        <v>2</v>
      </c>
      <c r="F37" s="20">
        <v>1</v>
      </c>
    </row>
    <row r="38" spans="1:6" x14ac:dyDescent="0.3">
      <c r="A38" s="1" t="s">
        <v>22</v>
      </c>
      <c r="B38" s="1" t="s">
        <v>41</v>
      </c>
      <c r="C38" s="1" t="s">
        <v>9</v>
      </c>
      <c r="D38" s="19">
        <v>6.48</v>
      </c>
      <c r="E38" s="20">
        <v>1</v>
      </c>
      <c r="F38" s="20">
        <v>1</v>
      </c>
    </row>
    <row r="39" spans="1:6" x14ac:dyDescent="0.3">
      <c r="A39" s="1" t="s">
        <v>22</v>
      </c>
      <c r="B39" s="1" t="s">
        <v>41</v>
      </c>
      <c r="C39" s="1" t="s">
        <v>44</v>
      </c>
      <c r="D39" s="19">
        <v>6.31</v>
      </c>
      <c r="E39" s="20">
        <v>2</v>
      </c>
      <c r="F39" s="20">
        <v>1</v>
      </c>
    </row>
    <row r="40" spans="1:6" x14ac:dyDescent="0.3">
      <c r="A40" s="1" t="s">
        <v>22</v>
      </c>
      <c r="B40" s="1" t="s">
        <v>42</v>
      </c>
      <c r="C40" s="1" t="s">
        <v>9</v>
      </c>
      <c r="D40" s="19">
        <v>6.66</v>
      </c>
      <c r="E40" s="20">
        <v>1</v>
      </c>
      <c r="F40" s="20">
        <v>1</v>
      </c>
    </row>
    <row r="41" spans="1:6" x14ac:dyDescent="0.3">
      <c r="A41" s="1" t="s">
        <v>22</v>
      </c>
      <c r="B41" s="1" t="s">
        <v>42</v>
      </c>
      <c r="C41" s="1" t="s">
        <v>43</v>
      </c>
      <c r="D41" s="19">
        <v>6.61</v>
      </c>
      <c r="E41" s="20">
        <v>1</v>
      </c>
      <c r="F41" s="20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I6" sqref="I6"/>
    </sheetView>
  </sheetViews>
  <sheetFormatPr defaultRowHeight="14.4" x14ac:dyDescent="0.3"/>
  <cols>
    <col min="1" max="1" width="12.33203125" customWidth="1"/>
    <col min="2" max="2" width="12.109375" customWidth="1"/>
    <col min="3" max="3" width="22.44140625" customWidth="1"/>
    <col min="5" max="5" width="10.6640625" customWidth="1"/>
    <col min="7" max="7" width="16.109375" customWidth="1"/>
    <col min="9" max="9" width="10.6640625" customWidth="1"/>
  </cols>
  <sheetData>
    <row r="1" spans="1:10" x14ac:dyDescent="0.3">
      <c r="A1" s="1" t="s">
        <v>0</v>
      </c>
      <c r="B1" s="1" t="s">
        <v>1</v>
      </c>
      <c r="C1" s="1"/>
      <c r="D1" t="s">
        <v>62</v>
      </c>
      <c r="E1" s="1" t="s">
        <v>63</v>
      </c>
      <c r="F1" s="1" t="s">
        <v>64</v>
      </c>
      <c r="G1" s="1" t="s">
        <v>65</v>
      </c>
      <c r="H1" s="26"/>
      <c r="I1" s="26"/>
      <c r="J1" s="26"/>
    </row>
    <row r="2" spans="1:10" x14ac:dyDescent="0.3">
      <c r="A2" s="1" t="s">
        <v>8</v>
      </c>
      <c r="B2" s="1" t="s">
        <v>23</v>
      </c>
      <c r="C2" s="6" t="s">
        <v>9</v>
      </c>
      <c r="D2">
        <v>0.32679999999999998</v>
      </c>
      <c r="F2">
        <v>2.3599999999999999E-2</v>
      </c>
      <c r="G2" s="17">
        <f>D2/F2</f>
        <v>13.847457627118644</v>
      </c>
      <c r="H2" s="26"/>
      <c r="I2" s="26"/>
      <c r="J2" s="26"/>
    </row>
    <row r="3" spans="1:10" x14ac:dyDescent="0.3">
      <c r="A3" s="1" t="s">
        <v>8</v>
      </c>
      <c r="B3" s="1" t="s">
        <v>23</v>
      </c>
      <c r="C3" s="6" t="s">
        <v>10</v>
      </c>
      <c r="D3">
        <v>0.27539999999999998</v>
      </c>
      <c r="F3">
        <v>2.3599999999999999E-2</v>
      </c>
      <c r="G3" s="17">
        <f t="shared" ref="G3:G31" si="0">D3/F3</f>
        <v>11.669491525423728</v>
      </c>
      <c r="H3" s="26"/>
      <c r="I3" s="26"/>
      <c r="J3" s="26"/>
    </row>
    <row r="4" spans="1:10" x14ac:dyDescent="0.3">
      <c r="A4" s="1" t="s">
        <v>8</v>
      </c>
      <c r="B4" s="1" t="s">
        <v>24</v>
      </c>
      <c r="C4" s="6" t="s">
        <v>9</v>
      </c>
      <c r="D4">
        <v>0.20930000000000001</v>
      </c>
      <c r="F4">
        <v>2.3599999999999999E-2</v>
      </c>
      <c r="G4" s="17">
        <f t="shared" si="0"/>
        <v>8.8686440677966107</v>
      </c>
      <c r="H4" s="26"/>
      <c r="I4" s="26"/>
      <c r="J4" s="26"/>
    </row>
    <row r="5" spans="1:10" x14ac:dyDescent="0.3">
      <c r="A5" s="1" t="s">
        <v>8</v>
      </c>
      <c r="B5" s="1" t="s">
        <v>24</v>
      </c>
      <c r="C5" s="1" t="s">
        <v>11</v>
      </c>
      <c r="D5">
        <v>0.27860000000000001</v>
      </c>
      <c r="F5">
        <v>2.3599999999999999E-2</v>
      </c>
      <c r="G5" s="17">
        <f t="shared" si="0"/>
        <v>11.805084745762713</v>
      </c>
    </row>
    <row r="6" spans="1:10" x14ac:dyDescent="0.3">
      <c r="A6" s="1" t="s">
        <v>8</v>
      </c>
      <c r="B6" s="1" t="s">
        <v>25</v>
      </c>
      <c r="C6" s="1" t="s">
        <v>9</v>
      </c>
      <c r="D6">
        <v>0.23830000000000001</v>
      </c>
      <c r="F6">
        <v>2.3599999999999999E-2</v>
      </c>
      <c r="G6" s="17">
        <f t="shared" si="0"/>
        <v>10.097457627118645</v>
      </c>
    </row>
    <row r="7" spans="1:10" x14ac:dyDescent="0.3">
      <c r="A7" s="1" t="s">
        <v>8</v>
      </c>
      <c r="B7" s="1" t="s">
        <v>25</v>
      </c>
      <c r="C7" s="1" t="s">
        <v>12</v>
      </c>
      <c r="D7">
        <v>0.33960000000000001</v>
      </c>
      <c r="F7">
        <v>2.3599999999999999E-2</v>
      </c>
      <c r="G7" s="17">
        <f t="shared" si="0"/>
        <v>14.389830508474578</v>
      </c>
    </row>
    <row r="8" spans="1:10" x14ac:dyDescent="0.3">
      <c r="A8" s="1" t="s">
        <v>8</v>
      </c>
      <c r="B8" s="1" t="s">
        <v>26</v>
      </c>
      <c r="C8" s="1" t="s">
        <v>9</v>
      </c>
      <c r="D8">
        <v>0.1973</v>
      </c>
      <c r="F8">
        <v>2.3599999999999999E-2</v>
      </c>
      <c r="G8" s="17">
        <f t="shared" si="0"/>
        <v>8.3601694915254239</v>
      </c>
    </row>
    <row r="9" spans="1:10" x14ac:dyDescent="0.3">
      <c r="A9" s="1" t="s">
        <v>8</v>
      </c>
      <c r="B9" s="1" t="s">
        <v>26</v>
      </c>
      <c r="C9" s="1" t="s">
        <v>13</v>
      </c>
      <c r="D9">
        <v>0.24560000000000001</v>
      </c>
      <c r="F9">
        <v>2.3599999999999999E-2</v>
      </c>
      <c r="G9" s="17">
        <f t="shared" si="0"/>
        <v>10.40677966101695</v>
      </c>
    </row>
    <row r="10" spans="1:10" x14ac:dyDescent="0.3">
      <c r="A10" s="1" t="s">
        <v>8</v>
      </c>
      <c r="B10" s="1" t="s">
        <v>27</v>
      </c>
      <c r="C10" s="1" t="s">
        <v>9</v>
      </c>
      <c r="D10">
        <v>0.2777</v>
      </c>
      <c r="F10">
        <v>2.3599999999999999E-2</v>
      </c>
      <c r="G10" s="17">
        <f t="shared" si="0"/>
        <v>11.766949152542374</v>
      </c>
    </row>
    <row r="11" spans="1:10" x14ac:dyDescent="0.3">
      <c r="A11" s="1" t="s">
        <v>8</v>
      </c>
      <c r="B11" s="1" t="s">
        <v>27</v>
      </c>
      <c r="C11" s="1" t="s">
        <v>14</v>
      </c>
      <c r="D11">
        <v>0.23849999999999999</v>
      </c>
      <c r="F11">
        <v>2.3599999999999999E-2</v>
      </c>
      <c r="G11" s="17">
        <f t="shared" si="0"/>
        <v>10.10593220338983</v>
      </c>
    </row>
    <row r="12" spans="1:10" x14ac:dyDescent="0.3">
      <c r="A12" s="1" t="s">
        <v>15</v>
      </c>
      <c r="B12" s="1" t="s">
        <v>28</v>
      </c>
      <c r="C12" s="1" t="s">
        <v>9</v>
      </c>
      <c r="D12">
        <v>1.1339999999999999</v>
      </c>
      <c r="F12">
        <v>3.4599999999999999E-2</v>
      </c>
      <c r="G12" s="17">
        <f t="shared" si="0"/>
        <v>32.774566473988436</v>
      </c>
    </row>
    <row r="13" spans="1:10" x14ac:dyDescent="0.3">
      <c r="A13" s="1" t="s">
        <v>15</v>
      </c>
      <c r="B13" s="1" t="s">
        <v>28</v>
      </c>
      <c r="C13" s="1" t="s">
        <v>52</v>
      </c>
      <c r="D13">
        <v>1.0653999999999999</v>
      </c>
      <c r="F13">
        <v>3.4599999999999999E-2</v>
      </c>
      <c r="G13" s="17">
        <f t="shared" si="0"/>
        <v>30.791907514450866</v>
      </c>
    </row>
    <row r="14" spans="1:10" x14ac:dyDescent="0.3">
      <c r="A14" s="1" t="s">
        <v>15</v>
      </c>
      <c r="B14" s="1" t="s">
        <v>29</v>
      </c>
      <c r="C14" s="1" t="s">
        <v>9</v>
      </c>
      <c r="D14">
        <v>0.80820000000000003</v>
      </c>
      <c r="F14">
        <v>3.4599999999999999E-2</v>
      </c>
      <c r="G14" s="17">
        <f t="shared" si="0"/>
        <v>23.358381502890175</v>
      </c>
    </row>
    <row r="15" spans="1:10" x14ac:dyDescent="0.3">
      <c r="A15" s="1" t="s">
        <v>15</v>
      </c>
      <c r="B15" s="1" t="s">
        <v>29</v>
      </c>
      <c r="C15" s="1" t="s">
        <v>51</v>
      </c>
      <c r="D15">
        <v>0.93710000000000004</v>
      </c>
      <c r="F15">
        <v>3.4599999999999999E-2</v>
      </c>
      <c r="G15" s="17">
        <f t="shared" si="0"/>
        <v>27.083815028901736</v>
      </c>
    </row>
    <row r="16" spans="1:10" x14ac:dyDescent="0.3">
      <c r="A16" s="1" t="s">
        <v>15</v>
      </c>
      <c r="B16" s="1" t="s">
        <v>30</v>
      </c>
      <c r="C16" s="1" t="s">
        <v>9</v>
      </c>
      <c r="D16">
        <v>0.89119999999999999</v>
      </c>
      <c r="F16">
        <v>3.4599999999999999E-2</v>
      </c>
      <c r="G16" s="17">
        <f t="shared" si="0"/>
        <v>25.757225433526013</v>
      </c>
    </row>
    <row r="17" spans="1:7" x14ac:dyDescent="0.3">
      <c r="A17" s="1" t="s">
        <v>15</v>
      </c>
      <c r="B17" s="1" t="s">
        <v>30</v>
      </c>
      <c r="C17" s="1" t="s">
        <v>50</v>
      </c>
      <c r="D17">
        <v>0.95230000000000004</v>
      </c>
      <c r="F17">
        <v>3.4599999999999999E-2</v>
      </c>
      <c r="G17" s="17">
        <f t="shared" si="0"/>
        <v>27.52312138728324</v>
      </c>
    </row>
    <row r="18" spans="1:7" x14ac:dyDescent="0.3">
      <c r="A18" s="1" t="s">
        <v>15</v>
      </c>
      <c r="B18" s="1" t="s">
        <v>31</v>
      </c>
      <c r="C18" s="1" t="s">
        <v>9</v>
      </c>
      <c r="D18">
        <v>0.30049999999999999</v>
      </c>
      <c r="F18">
        <v>3.4599999999999999E-2</v>
      </c>
      <c r="G18" s="17">
        <f t="shared" si="0"/>
        <v>8.6849710982658959</v>
      </c>
    </row>
    <row r="19" spans="1:7" x14ac:dyDescent="0.3">
      <c r="A19" s="1" t="s">
        <v>15</v>
      </c>
      <c r="B19" s="1" t="s">
        <v>31</v>
      </c>
      <c r="C19" s="1" t="s">
        <v>49</v>
      </c>
      <c r="D19">
        <v>0.39879999999999999</v>
      </c>
      <c r="F19">
        <v>3.4599999999999999E-2</v>
      </c>
      <c r="G19" s="17">
        <f t="shared" si="0"/>
        <v>11.526011560693641</v>
      </c>
    </row>
    <row r="20" spans="1:7" x14ac:dyDescent="0.3">
      <c r="A20" s="1" t="s">
        <v>15</v>
      </c>
      <c r="B20" s="1" t="s">
        <v>32</v>
      </c>
      <c r="C20" s="1" t="s">
        <v>9</v>
      </c>
      <c r="D20">
        <v>0.2964</v>
      </c>
      <c r="F20">
        <v>3.4599999999999999E-2</v>
      </c>
      <c r="G20" s="17">
        <f t="shared" si="0"/>
        <v>8.5664739884393057</v>
      </c>
    </row>
    <row r="21" spans="1:7" x14ac:dyDescent="0.3">
      <c r="A21" s="1" t="s">
        <v>15</v>
      </c>
      <c r="B21" s="1" t="s">
        <v>32</v>
      </c>
      <c r="C21" s="1" t="s">
        <v>48</v>
      </c>
      <c r="D21">
        <v>0.32440000000000002</v>
      </c>
      <c r="F21">
        <v>3.4599999999999999E-2</v>
      </c>
      <c r="G21" s="17">
        <f t="shared" si="0"/>
        <v>9.3757225433526017</v>
      </c>
    </row>
    <row r="22" spans="1:7" x14ac:dyDescent="0.3">
      <c r="A22" s="1" t="s">
        <v>21</v>
      </c>
      <c r="B22" s="1" t="s">
        <v>33</v>
      </c>
      <c r="C22" s="1" t="s">
        <v>9</v>
      </c>
      <c r="D22">
        <v>0.18490000000000001</v>
      </c>
      <c r="F22">
        <v>2.6800000000000001E-2</v>
      </c>
      <c r="G22" s="17">
        <f t="shared" si="0"/>
        <v>6.8992537313432836</v>
      </c>
    </row>
    <row r="23" spans="1:7" x14ac:dyDescent="0.3">
      <c r="A23" s="1" t="s">
        <v>21</v>
      </c>
      <c r="B23" s="1" t="s">
        <v>33</v>
      </c>
      <c r="C23" s="1" t="s">
        <v>16</v>
      </c>
      <c r="D23">
        <v>0.34289999999999998</v>
      </c>
      <c r="F23">
        <v>2.6800000000000001E-2</v>
      </c>
      <c r="G23" s="17">
        <f t="shared" si="0"/>
        <v>12.794776119402984</v>
      </c>
    </row>
    <row r="24" spans="1:7" x14ac:dyDescent="0.3">
      <c r="A24" s="1" t="s">
        <v>21</v>
      </c>
      <c r="B24" s="1" t="s">
        <v>34</v>
      </c>
      <c r="C24" s="1" t="s">
        <v>9</v>
      </c>
      <c r="D24">
        <v>0.31209999999999999</v>
      </c>
      <c r="F24">
        <v>2.6800000000000001E-2</v>
      </c>
      <c r="G24" s="17">
        <f t="shared" si="0"/>
        <v>11.645522388059701</v>
      </c>
    </row>
    <row r="25" spans="1:7" x14ac:dyDescent="0.3">
      <c r="A25" s="1" t="s">
        <v>21</v>
      </c>
      <c r="B25" s="1" t="s">
        <v>34</v>
      </c>
      <c r="C25" s="1" t="s">
        <v>17</v>
      </c>
      <c r="D25">
        <v>0.41710000000000003</v>
      </c>
      <c r="F25">
        <v>2.6800000000000001E-2</v>
      </c>
      <c r="G25" s="17">
        <f t="shared" si="0"/>
        <v>15.563432835820896</v>
      </c>
    </row>
    <row r="26" spans="1:7" x14ac:dyDescent="0.3">
      <c r="A26" s="1" t="s">
        <v>21</v>
      </c>
      <c r="B26" s="1" t="s">
        <v>35</v>
      </c>
      <c r="C26" s="1" t="s">
        <v>9</v>
      </c>
      <c r="D26">
        <v>0.23860000000000001</v>
      </c>
      <c r="F26">
        <v>2.6800000000000001E-2</v>
      </c>
      <c r="G26" s="17">
        <f t="shared" si="0"/>
        <v>8.9029850746268657</v>
      </c>
    </row>
    <row r="27" spans="1:7" x14ac:dyDescent="0.3">
      <c r="A27" s="1" t="s">
        <v>21</v>
      </c>
      <c r="B27" s="1" t="s">
        <v>35</v>
      </c>
      <c r="C27" s="1" t="s">
        <v>18</v>
      </c>
      <c r="D27">
        <v>0.30680000000000002</v>
      </c>
      <c r="F27">
        <v>2.6800000000000001E-2</v>
      </c>
      <c r="G27" s="17">
        <f t="shared" si="0"/>
        <v>11.447761194029852</v>
      </c>
    </row>
    <row r="28" spans="1:7" x14ac:dyDescent="0.3">
      <c r="A28" s="1" t="s">
        <v>21</v>
      </c>
      <c r="B28" s="1" t="s">
        <v>36</v>
      </c>
      <c r="C28" s="1" t="s">
        <v>9</v>
      </c>
      <c r="D28">
        <v>0.31659999999999999</v>
      </c>
      <c r="F28">
        <v>2.6800000000000001E-2</v>
      </c>
      <c r="G28" s="17">
        <f t="shared" si="0"/>
        <v>11.813432835820894</v>
      </c>
    </row>
    <row r="29" spans="1:7" x14ac:dyDescent="0.3">
      <c r="A29" s="1" t="s">
        <v>21</v>
      </c>
      <c r="B29" s="1" t="s">
        <v>36</v>
      </c>
      <c r="C29" s="1" t="s">
        <v>19</v>
      </c>
      <c r="D29">
        <v>0.2974</v>
      </c>
      <c r="F29">
        <v>2.6800000000000001E-2</v>
      </c>
      <c r="G29" s="17">
        <f t="shared" si="0"/>
        <v>11.097014925373134</v>
      </c>
    </row>
    <row r="30" spans="1:7" x14ac:dyDescent="0.3">
      <c r="A30" s="1" t="s">
        <v>21</v>
      </c>
      <c r="B30" s="1" t="s">
        <v>37</v>
      </c>
      <c r="C30" s="1" t="s">
        <v>9</v>
      </c>
      <c r="D30">
        <v>0.28360000000000002</v>
      </c>
      <c r="F30">
        <v>2.6800000000000001E-2</v>
      </c>
      <c r="G30" s="17">
        <f t="shared" si="0"/>
        <v>10.582089552238806</v>
      </c>
    </row>
    <row r="31" spans="1:7" x14ac:dyDescent="0.3">
      <c r="A31" s="1" t="s">
        <v>21</v>
      </c>
      <c r="B31" s="1" t="s">
        <v>37</v>
      </c>
      <c r="C31" s="1" t="s">
        <v>20</v>
      </c>
      <c r="D31">
        <v>0.32379999999999998</v>
      </c>
      <c r="F31">
        <v>2.6800000000000001E-2</v>
      </c>
      <c r="G31" s="17">
        <f t="shared" si="0"/>
        <v>12.082089552238804</v>
      </c>
    </row>
    <row r="32" spans="1:7" x14ac:dyDescent="0.3">
      <c r="A32" s="1" t="s">
        <v>22</v>
      </c>
      <c r="B32" s="1" t="s">
        <v>38</v>
      </c>
      <c r="C32" s="1" t="s">
        <v>9</v>
      </c>
    </row>
    <row r="33" spans="1:3" x14ac:dyDescent="0.3">
      <c r="A33" s="1" t="s">
        <v>22</v>
      </c>
      <c r="B33" s="1" t="s">
        <v>38</v>
      </c>
      <c r="C33" s="1" t="s">
        <v>47</v>
      </c>
    </row>
    <row r="34" spans="1:3" x14ac:dyDescent="0.3">
      <c r="A34" s="1" t="s">
        <v>22</v>
      </c>
      <c r="B34" s="1" t="s">
        <v>39</v>
      </c>
      <c r="C34" s="1" t="s">
        <v>9</v>
      </c>
    </row>
    <row r="35" spans="1:3" x14ac:dyDescent="0.3">
      <c r="A35" s="1" t="s">
        <v>22</v>
      </c>
      <c r="B35" s="1" t="s">
        <v>39</v>
      </c>
      <c r="C35" s="1" t="s">
        <v>46</v>
      </c>
    </row>
    <row r="36" spans="1:3" x14ac:dyDescent="0.3">
      <c r="A36" s="1" t="s">
        <v>22</v>
      </c>
      <c r="B36" s="1" t="s">
        <v>40</v>
      </c>
      <c r="C36" s="1" t="s">
        <v>9</v>
      </c>
    </row>
    <row r="37" spans="1:3" x14ac:dyDescent="0.3">
      <c r="A37" s="1" t="s">
        <v>22</v>
      </c>
      <c r="B37" s="1" t="s">
        <v>40</v>
      </c>
      <c r="C37" s="1" t="s">
        <v>45</v>
      </c>
    </row>
    <row r="38" spans="1:3" x14ac:dyDescent="0.3">
      <c r="A38" s="1" t="s">
        <v>22</v>
      </c>
      <c r="B38" s="1" t="s">
        <v>41</v>
      </c>
      <c r="C38" s="1" t="s">
        <v>9</v>
      </c>
    </row>
    <row r="39" spans="1:3" x14ac:dyDescent="0.3">
      <c r="A39" s="1" t="s">
        <v>22</v>
      </c>
      <c r="B39" s="1" t="s">
        <v>41</v>
      </c>
      <c r="C39" s="1" t="s">
        <v>44</v>
      </c>
    </row>
    <row r="40" spans="1:3" x14ac:dyDescent="0.3">
      <c r="A40" s="1" t="s">
        <v>22</v>
      </c>
      <c r="B40" s="1" t="s">
        <v>42</v>
      </c>
      <c r="C40" s="1" t="s">
        <v>9</v>
      </c>
    </row>
    <row r="41" spans="1:3" x14ac:dyDescent="0.3">
      <c r="A41" s="1" t="s">
        <v>22</v>
      </c>
      <c r="B41" s="1" t="s">
        <v>42</v>
      </c>
      <c r="C41" s="1" t="s">
        <v>43</v>
      </c>
    </row>
  </sheetData>
  <mergeCells count="3">
    <mergeCell ref="H1:H4"/>
    <mergeCell ref="I1:I4"/>
    <mergeCell ref="J1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workbookViewId="0">
      <selection activeCell="L15" sqref="L15"/>
    </sheetView>
  </sheetViews>
  <sheetFormatPr defaultRowHeight="14.4" x14ac:dyDescent="0.3"/>
  <cols>
    <col min="1" max="1" width="13.6640625" customWidth="1"/>
  </cols>
  <sheetData>
    <row r="1" spans="1:10" x14ac:dyDescent="0.3">
      <c r="A1" t="s">
        <v>66</v>
      </c>
      <c r="B1" t="s">
        <v>62</v>
      </c>
    </row>
    <row r="2" spans="1:10" x14ac:dyDescent="0.3">
      <c r="A2">
        <v>5</v>
      </c>
      <c r="B2">
        <v>0.12959999999999999</v>
      </c>
    </row>
    <row r="3" spans="1:10" ht="17.399999999999999" x14ac:dyDescent="0.3">
      <c r="A3">
        <v>10</v>
      </c>
      <c r="B3">
        <v>0.2273</v>
      </c>
      <c r="E3" s="26" t="s">
        <v>67</v>
      </c>
      <c r="F3" s="26"/>
      <c r="G3" s="26"/>
      <c r="H3" s="26"/>
      <c r="I3" s="26"/>
      <c r="J3" s="26"/>
    </row>
    <row r="4" spans="1:10" x14ac:dyDescent="0.3">
      <c r="A4">
        <v>15</v>
      </c>
      <c r="B4">
        <v>0.35649999999999998</v>
      </c>
    </row>
    <row r="5" spans="1:10" x14ac:dyDescent="0.3">
      <c r="A5">
        <v>20</v>
      </c>
      <c r="B5">
        <v>0.46750000000000003</v>
      </c>
    </row>
    <row r="6" spans="1:10" x14ac:dyDescent="0.3">
      <c r="A6">
        <v>30</v>
      </c>
      <c r="B6">
        <v>0.70950000000000002</v>
      </c>
    </row>
    <row r="7" spans="1:10" x14ac:dyDescent="0.3">
      <c r="A7">
        <v>40</v>
      </c>
      <c r="B7">
        <v>0.94530000000000003</v>
      </c>
    </row>
    <row r="23" spans="1:11" ht="17.399999999999999" x14ac:dyDescent="0.3">
      <c r="A23" t="s">
        <v>68</v>
      </c>
      <c r="B23" t="s">
        <v>62</v>
      </c>
      <c r="F23" s="27" t="s">
        <v>69</v>
      </c>
      <c r="G23" s="26"/>
      <c r="H23" s="26"/>
      <c r="I23" s="26"/>
      <c r="J23" s="26"/>
      <c r="K23" s="26"/>
    </row>
    <row r="24" spans="1:11" x14ac:dyDescent="0.3">
      <c r="A24">
        <v>5</v>
      </c>
      <c r="B24">
        <v>0.1575</v>
      </c>
    </row>
    <row r="25" spans="1:11" x14ac:dyDescent="0.3">
      <c r="A25">
        <v>10</v>
      </c>
      <c r="B25">
        <v>0.3619</v>
      </c>
    </row>
    <row r="26" spans="1:11" x14ac:dyDescent="0.3">
      <c r="A26">
        <v>15</v>
      </c>
      <c r="B26">
        <v>0.53139999999999998</v>
      </c>
    </row>
    <row r="27" spans="1:11" x14ac:dyDescent="0.3">
      <c r="A27">
        <v>20</v>
      </c>
      <c r="B27">
        <v>0.69359999999999999</v>
      </c>
    </row>
    <row r="28" spans="1:11" x14ac:dyDescent="0.3">
      <c r="A28">
        <v>30</v>
      </c>
      <c r="B28">
        <v>1.0357000000000001</v>
      </c>
    </row>
    <row r="29" spans="1:11" x14ac:dyDescent="0.3">
      <c r="A29">
        <v>40</v>
      </c>
      <c r="B29">
        <v>1.3779999999999999</v>
      </c>
    </row>
    <row r="45" spans="1:13" x14ac:dyDescent="0.3">
      <c r="A45" t="s">
        <v>70</v>
      </c>
      <c r="B45" t="s">
        <v>71</v>
      </c>
    </row>
    <row r="46" spans="1:13" ht="17.399999999999999" x14ac:dyDescent="0.3">
      <c r="A46">
        <v>5</v>
      </c>
      <c r="B46">
        <v>0.1278</v>
      </c>
      <c r="G46" s="27" t="s">
        <v>72</v>
      </c>
      <c r="H46" s="26"/>
      <c r="I46" s="26"/>
      <c r="J46" s="26"/>
      <c r="K46" s="26"/>
      <c r="L46" s="26"/>
      <c r="M46" s="26"/>
    </row>
    <row r="47" spans="1:13" x14ac:dyDescent="0.3">
      <c r="A47">
        <v>10</v>
      </c>
      <c r="B47">
        <v>0.26169999999999999</v>
      </c>
    </row>
    <row r="48" spans="1:13" x14ac:dyDescent="0.3">
      <c r="A48">
        <v>15</v>
      </c>
      <c r="B48">
        <v>0.40579999999999999</v>
      </c>
    </row>
    <row r="49" spans="1:2" x14ac:dyDescent="0.3">
      <c r="A49">
        <v>20</v>
      </c>
      <c r="B49">
        <v>0.52829999999999999</v>
      </c>
    </row>
    <row r="50" spans="1:2" x14ac:dyDescent="0.3">
      <c r="A50">
        <v>30</v>
      </c>
      <c r="B50">
        <v>0.81920000000000004</v>
      </c>
    </row>
    <row r="51" spans="1:2" x14ac:dyDescent="0.3">
      <c r="A51">
        <v>40</v>
      </c>
      <c r="B51">
        <v>1.0625</v>
      </c>
    </row>
  </sheetData>
  <mergeCells count="3">
    <mergeCell ref="E3:J3"/>
    <mergeCell ref="F23:K23"/>
    <mergeCell ref="G46:M4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</vt:lpstr>
      <vt:lpstr>T coliform counts</vt:lpstr>
      <vt:lpstr>TPC</vt:lpstr>
      <vt:lpstr>E-coli counts</vt:lpstr>
      <vt:lpstr>RES AND METHYL</vt:lpstr>
      <vt:lpstr>TTA</vt:lpstr>
      <vt:lpstr>PH,ALCO,COB</vt:lpstr>
      <vt:lpstr>thiocyanate</vt:lpstr>
      <vt:lpstr>Calibration curve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Ashagrie Woldegiorgis</cp:lastModifiedBy>
  <dcterms:created xsi:type="dcterms:W3CDTF">2022-08-28T13:29:11Z</dcterms:created>
  <dcterms:modified xsi:type="dcterms:W3CDTF">2023-01-08T19:20:49Z</dcterms:modified>
</cp:coreProperties>
</file>