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ml.chartshapes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btcil\OneDrive\Desktop\PULSE paper\"/>
    </mc:Choice>
  </mc:AlternateContent>
  <xr:revisionPtr revIDLastSave="0" documentId="13_ncr:1_{699C0F47-2BAC-4D76-90A6-38F38A234695}" xr6:coauthVersionLast="47" xr6:coauthVersionMax="47" xr10:uidLastSave="{00000000-0000-0000-0000-000000000000}"/>
  <bookViews>
    <workbookView xWindow="-120" yWindow="-120" windowWidth="29040" windowHeight="15840" tabRatio="783" xr2:uid="{00000000-000D-0000-FFFF-FFFF00000000}"/>
  </bookViews>
  <sheets>
    <sheet name="Subject Charecteristics" sheetId="64" r:id="rId1"/>
    <sheet name="Baseline HRV" sheetId="63" r:id="rId2"/>
    <sheet name="Pre_SBP" sheetId="55" r:id="rId3"/>
    <sheet name="Pre_DBP" sheetId="56" r:id="rId4"/>
    <sheet name="Post_SBP" sheetId="45" r:id="rId5"/>
    <sheet name="Post_DBP" sheetId="48" r:id="rId6"/>
    <sheet name="Sample Figures" sheetId="53" r:id="rId7"/>
    <sheet name="Pre_SBP Figure" sheetId="58" r:id="rId8"/>
    <sheet name="Pre_DBP Figure" sheetId="60" r:id="rId9"/>
    <sheet name="Post_SBP Figure" sheetId="61" r:id="rId10"/>
    <sheet name="Post_DBP Figure" sheetId="62" r:id="rId11"/>
  </sheets>
  <externalReferences>
    <externalReference r:id="rId1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23" i="64" l="1"/>
  <c r="AC22" i="64"/>
  <c r="AC21" i="64"/>
  <c r="AB23" i="64"/>
  <c r="AB22" i="64"/>
  <c r="AB21" i="64"/>
  <c r="E23" i="64" l="1"/>
  <c r="E22" i="64"/>
  <c r="E21" i="64"/>
  <c r="M143" i="63" l="1"/>
  <c r="N143" i="63"/>
  <c r="L143" i="63"/>
  <c r="I143" i="63"/>
  <c r="J143" i="63"/>
  <c r="H143" i="63"/>
  <c r="E143" i="63"/>
  <c r="F143" i="63"/>
  <c r="D143" i="63"/>
  <c r="M119" i="63"/>
  <c r="N119" i="63"/>
  <c r="L119" i="63"/>
  <c r="I119" i="63"/>
  <c r="J119" i="63"/>
  <c r="H119" i="63"/>
  <c r="E119" i="63"/>
  <c r="F119" i="63"/>
  <c r="D119" i="63"/>
  <c r="I142" i="63"/>
  <c r="J142" i="63"/>
  <c r="H142" i="63"/>
  <c r="E142" i="63"/>
  <c r="F142" i="63"/>
  <c r="D142" i="63"/>
  <c r="M142" i="63"/>
  <c r="N142" i="63"/>
  <c r="L142" i="63"/>
  <c r="N124" i="63"/>
  <c r="N125" i="63"/>
  <c r="N126" i="63"/>
  <c r="N127" i="63"/>
  <c r="N128" i="63"/>
  <c r="N129" i="63"/>
  <c r="N130" i="63"/>
  <c r="N131" i="63"/>
  <c r="N132" i="63"/>
  <c r="N133" i="63"/>
  <c r="N134" i="63"/>
  <c r="N135" i="63"/>
  <c r="N136" i="63"/>
  <c r="N137" i="63"/>
  <c r="N138" i="63"/>
  <c r="N139" i="63"/>
  <c r="N140" i="63"/>
  <c r="N123" i="63"/>
  <c r="M124" i="63"/>
  <c r="M125" i="63"/>
  <c r="M126" i="63"/>
  <c r="M127" i="63"/>
  <c r="M128" i="63"/>
  <c r="M129" i="63"/>
  <c r="M130" i="63"/>
  <c r="M131" i="63"/>
  <c r="M132" i="63"/>
  <c r="M133" i="63"/>
  <c r="M134" i="63"/>
  <c r="M135" i="63"/>
  <c r="M136" i="63"/>
  <c r="M137" i="63"/>
  <c r="M138" i="63"/>
  <c r="M139" i="63"/>
  <c r="M140" i="63"/>
  <c r="M123" i="63"/>
  <c r="L124" i="63"/>
  <c r="L125" i="63"/>
  <c r="L126" i="63"/>
  <c r="L127" i="63"/>
  <c r="L128" i="63"/>
  <c r="L129" i="63"/>
  <c r="L130" i="63"/>
  <c r="L131" i="63"/>
  <c r="L132" i="63"/>
  <c r="L133" i="63"/>
  <c r="L134" i="63"/>
  <c r="L135" i="63"/>
  <c r="L136" i="63"/>
  <c r="L137" i="63"/>
  <c r="L138" i="63"/>
  <c r="L139" i="63"/>
  <c r="L140" i="63"/>
  <c r="L123" i="63"/>
  <c r="N118" i="63"/>
  <c r="N100" i="63"/>
  <c r="N101" i="63"/>
  <c r="N102" i="63"/>
  <c r="N103" i="63"/>
  <c r="N104" i="63"/>
  <c r="N105" i="63"/>
  <c r="N106" i="63"/>
  <c r="N107" i="63"/>
  <c r="N108" i="63"/>
  <c r="N109" i="63"/>
  <c r="N110" i="63"/>
  <c r="N111" i="63"/>
  <c r="N112" i="63"/>
  <c r="N113" i="63"/>
  <c r="N114" i="63"/>
  <c r="N115" i="63"/>
  <c r="N116" i="63"/>
  <c r="N99" i="63"/>
  <c r="M118" i="63"/>
  <c r="M100" i="63"/>
  <c r="M101" i="63"/>
  <c r="M102" i="63"/>
  <c r="M103" i="63"/>
  <c r="M104" i="63"/>
  <c r="M105" i="63"/>
  <c r="M106" i="63"/>
  <c r="M107" i="63"/>
  <c r="M108" i="63"/>
  <c r="M109" i="63"/>
  <c r="M110" i="63"/>
  <c r="M111" i="63"/>
  <c r="M112" i="63"/>
  <c r="M113" i="63"/>
  <c r="M114" i="63"/>
  <c r="M115" i="63"/>
  <c r="M116" i="63"/>
  <c r="M99" i="63"/>
  <c r="L118" i="63"/>
  <c r="L100" i="63"/>
  <c r="L101" i="63"/>
  <c r="L102" i="63"/>
  <c r="L103" i="63"/>
  <c r="L104" i="63"/>
  <c r="L105" i="63"/>
  <c r="L106" i="63"/>
  <c r="L107" i="63"/>
  <c r="L108" i="63"/>
  <c r="L109" i="63"/>
  <c r="L110" i="63"/>
  <c r="L111" i="63"/>
  <c r="L112" i="63"/>
  <c r="L113" i="63"/>
  <c r="L114" i="63"/>
  <c r="L115" i="63"/>
  <c r="L116" i="63"/>
  <c r="L99" i="63"/>
  <c r="I118" i="63"/>
  <c r="J118" i="63"/>
  <c r="H118" i="63"/>
  <c r="E118" i="63"/>
  <c r="F118" i="63"/>
  <c r="D118" i="63"/>
  <c r="M94" i="63"/>
  <c r="N94" i="63"/>
  <c r="L94" i="63"/>
  <c r="M90" i="63"/>
  <c r="N90" i="63"/>
  <c r="M91" i="63"/>
  <c r="N91" i="63"/>
  <c r="L90" i="63"/>
  <c r="L91" i="63"/>
  <c r="N71" i="63"/>
  <c r="N72" i="63"/>
  <c r="N73" i="63"/>
  <c r="N74" i="63"/>
  <c r="N75" i="63"/>
  <c r="N76" i="63"/>
  <c r="N77" i="63"/>
  <c r="N78" i="63"/>
  <c r="N79" i="63"/>
  <c r="N80" i="63"/>
  <c r="N81" i="63"/>
  <c r="N82" i="63"/>
  <c r="N83" i="63"/>
  <c r="N84" i="63"/>
  <c r="N85" i="63"/>
  <c r="N86" i="63"/>
  <c r="N87" i="63"/>
  <c r="N70" i="63"/>
  <c r="M71" i="63"/>
  <c r="M72" i="63"/>
  <c r="M73" i="63"/>
  <c r="M74" i="63"/>
  <c r="M75" i="63"/>
  <c r="M76" i="63"/>
  <c r="M77" i="63"/>
  <c r="M78" i="63"/>
  <c r="M79" i="63"/>
  <c r="M80" i="63"/>
  <c r="M81" i="63"/>
  <c r="M82" i="63"/>
  <c r="M83" i="63"/>
  <c r="M84" i="63"/>
  <c r="M85" i="63"/>
  <c r="M86" i="63"/>
  <c r="M87" i="63"/>
  <c r="M70" i="63"/>
  <c r="L71" i="63"/>
  <c r="L72" i="63"/>
  <c r="L73" i="63"/>
  <c r="L74" i="63"/>
  <c r="L75" i="63"/>
  <c r="L76" i="63"/>
  <c r="L77" i="63"/>
  <c r="L78" i="63"/>
  <c r="L79" i="63"/>
  <c r="L80" i="63"/>
  <c r="L81" i="63"/>
  <c r="L82" i="63"/>
  <c r="L83" i="63"/>
  <c r="L84" i="63"/>
  <c r="L85" i="63"/>
  <c r="L86" i="63"/>
  <c r="L87" i="63"/>
  <c r="L70" i="63"/>
  <c r="N50" i="63"/>
  <c r="N51" i="63"/>
  <c r="N52" i="63"/>
  <c r="N53" i="63"/>
  <c r="N54" i="63"/>
  <c r="N55" i="63"/>
  <c r="N56" i="63"/>
  <c r="N57" i="63"/>
  <c r="N58" i="63"/>
  <c r="N59" i="63"/>
  <c r="N60" i="63"/>
  <c r="N61" i="63"/>
  <c r="N62" i="63"/>
  <c r="N63" i="63"/>
  <c r="N64" i="63"/>
  <c r="N65" i="63"/>
  <c r="N66" i="63"/>
  <c r="N49" i="63"/>
  <c r="M50" i="63"/>
  <c r="M51" i="63"/>
  <c r="M52" i="63"/>
  <c r="M53" i="63"/>
  <c r="M54" i="63"/>
  <c r="M55" i="63"/>
  <c r="M56" i="63"/>
  <c r="M57" i="63"/>
  <c r="M58" i="63"/>
  <c r="M59" i="63"/>
  <c r="M60" i="63"/>
  <c r="M61" i="63"/>
  <c r="M62" i="63"/>
  <c r="M63" i="63"/>
  <c r="M64" i="63"/>
  <c r="M65" i="63"/>
  <c r="M66" i="63"/>
  <c r="M49" i="63"/>
  <c r="L50" i="63"/>
  <c r="L51" i="63"/>
  <c r="L52" i="63"/>
  <c r="L53" i="63"/>
  <c r="L54" i="63"/>
  <c r="L55" i="63"/>
  <c r="L56" i="63"/>
  <c r="L57" i="63"/>
  <c r="L58" i="63"/>
  <c r="L59" i="63"/>
  <c r="L60" i="63"/>
  <c r="L61" i="63"/>
  <c r="L62" i="63"/>
  <c r="L63" i="63"/>
  <c r="L64" i="63"/>
  <c r="L65" i="63"/>
  <c r="L66" i="63"/>
  <c r="L49" i="63"/>
  <c r="M28" i="63"/>
  <c r="M29" i="63"/>
  <c r="M30" i="63"/>
  <c r="M31" i="63"/>
  <c r="M32" i="63"/>
  <c r="M33" i="63"/>
  <c r="M34" i="63"/>
  <c r="M35" i="63"/>
  <c r="M36" i="63"/>
  <c r="M37" i="63"/>
  <c r="M38" i="63"/>
  <c r="M39" i="63"/>
  <c r="M40" i="63"/>
  <c r="M41" i="63"/>
  <c r="M42" i="63"/>
  <c r="M43" i="63"/>
  <c r="M44" i="63"/>
  <c r="M27" i="63"/>
  <c r="K28" i="63"/>
  <c r="K29" i="63"/>
  <c r="K30" i="63"/>
  <c r="K31" i="63"/>
  <c r="K32" i="63"/>
  <c r="K33" i="63"/>
  <c r="K34" i="63"/>
  <c r="K35" i="63"/>
  <c r="K36" i="63"/>
  <c r="K37" i="63"/>
  <c r="K38" i="63"/>
  <c r="K39" i="63"/>
  <c r="K40" i="63"/>
  <c r="K41" i="63"/>
  <c r="K42" i="63"/>
  <c r="K43" i="63"/>
  <c r="K44" i="63"/>
  <c r="K27" i="63"/>
  <c r="J28" i="63"/>
  <c r="J29" i="63"/>
  <c r="J30" i="63"/>
  <c r="J31" i="63"/>
  <c r="J32" i="63"/>
  <c r="J33" i="63"/>
  <c r="J34" i="63"/>
  <c r="J35" i="63"/>
  <c r="J36" i="63"/>
  <c r="J37" i="63"/>
  <c r="J38" i="63"/>
  <c r="J39" i="63"/>
  <c r="J40" i="63"/>
  <c r="J41" i="63"/>
  <c r="J42" i="63"/>
  <c r="J43" i="63"/>
  <c r="J44" i="63"/>
  <c r="J27" i="63"/>
  <c r="I28" i="63"/>
  <c r="I29" i="63"/>
  <c r="I30" i="63"/>
  <c r="I31" i="63"/>
  <c r="I32" i="63"/>
  <c r="I33" i="63"/>
  <c r="I34" i="63"/>
  <c r="I35" i="63"/>
  <c r="I36" i="63"/>
  <c r="I37" i="63"/>
  <c r="I38" i="63"/>
  <c r="I39" i="63"/>
  <c r="I40" i="63"/>
  <c r="I41" i="63"/>
  <c r="I42" i="63"/>
  <c r="I43" i="63"/>
  <c r="I44" i="63"/>
  <c r="I27" i="63"/>
  <c r="H28" i="63"/>
  <c r="H29" i="63"/>
  <c r="H30" i="63"/>
  <c r="H31" i="63"/>
  <c r="H32" i="63"/>
  <c r="H33" i="63"/>
  <c r="H34" i="63"/>
  <c r="H35" i="63"/>
  <c r="H36" i="63"/>
  <c r="H37" i="63"/>
  <c r="H38" i="63"/>
  <c r="H39" i="63"/>
  <c r="H40" i="63"/>
  <c r="H41" i="63"/>
  <c r="H42" i="63"/>
  <c r="H43" i="63"/>
  <c r="H44" i="63"/>
  <c r="H27" i="63"/>
  <c r="F28" i="63"/>
  <c r="F29" i="63"/>
  <c r="F30" i="63"/>
  <c r="F31" i="63"/>
  <c r="F32" i="63"/>
  <c r="F33" i="63"/>
  <c r="F34" i="63"/>
  <c r="F35" i="63"/>
  <c r="F36" i="63"/>
  <c r="F37" i="63"/>
  <c r="F38" i="63"/>
  <c r="F39" i="63"/>
  <c r="F40" i="63"/>
  <c r="F41" i="63"/>
  <c r="F42" i="63"/>
  <c r="F43" i="63"/>
  <c r="F44" i="63"/>
  <c r="F27" i="63"/>
  <c r="E28" i="63"/>
  <c r="E29" i="63"/>
  <c r="E30" i="63"/>
  <c r="E31" i="63"/>
  <c r="E32" i="63"/>
  <c r="E33" i="63"/>
  <c r="E34" i="63"/>
  <c r="E35" i="63"/>
  <c r="E36" i="63"/>
  <c r="E37" i="63"/>
  <c r="E38" i="63"/>
  <c r="E39" i="63"/>
  <c r="E40" i="63"/>
  <c r="E41" i="63"/>
  <c r="E42" i="63"/>
  <c r="E43" i="63"/>
  <c r="E44" i="63"/>
  <c r="E27" i="63"/>
  <c r="D38" i="63"/>
  <c r="D39" i="63"/>
  <c r="D40" i="63"/>
  <c r="D41" i="63"/>
  <c r="D42" i="63"/>
  <c r="D43" i="63"/>
  <c r="D44" i="63"/>
  <c r="D28" i="63"/>
  <c r="D29" i="63"/>
  <c r="D30" i="63"/>
  <c r="D31" i="63"/>
  <c r="D32" i="63"/>
  <c r="D33" i="63"/>
  <c r="D34" i="63"/>
  <c r="D35" i="63"/>
  <c r="D36" i="63"/>
  <c r="D37" i="63"/>
  <c r="D27" i="63"/>
  <c r="C24" i="63"/>
  <c r="B24" i="63"/>
  <c r="C23" i="63"/>
  <c r="B23" i="63"/>
  <c r="C22" i="63"/>
  <c r="B22" i="63"/>
  <c r="S13" i="63" l="1"/>
  <c r="T20" i="63"/>
  <c r="L44" i="63" s="1"/>
  <c r="T19" i="63"/>
  <c r="T18" i="63"/>
  <c r="L42" i="63" s="1"/>
  <c r="T17" i="63"/>
  <c r="T16" i="63"/>
  <c r="T15" i="63"/>
  <c r="L39" i="63" s="1"/>
  <c r="T14" i="63"/>
  <c r="L38" i="63" s="1"/>
  <c r="T13" i="63"/>
  <c r="L37" i="63" s="1"/>
  <c r="T12" i="63"/>
  <c r="T11" i="63"/>
  <c r="T10" i="63"/>
  <c r="T9" i="63"/>
  <c r="L33" i="63" s="1"/>
  <c r="T8" i="63"/>
  <c r="T7" i="63"/>
  <c r="L31" i="63" s="1"/>
  <c r="T6" i="63"/>
  <c r="T24" i="63" s="1"/>
  <c r="T5" i="63"/>
  <c r="T4" i="63"/>
  <c r="L28" i="63" s="1"/>
  <c r="T3" i="63"/>
  <c r="S4" i="63"/>
  <c r="S5" i="63"/>
  <c r="S6" i="63"/>
  <c r="S7" i="63"/>
  <c r="S8" i="63"/>
  <c r="S9" i="63"/>
  <c r="S10" i="63"/>
  <c r="S11" i="63"/>
  <c r="S12" i="63"/>
  <c r="S14" i="63"/>
  <c r="S15" i="63"/>
  <c r="S16" i="63"/>
  <c r="S17" i="63"/>
  <c r="S23" i="63" s="1"/>
  <c r="S18" i="63"/>
  <c r="S19" i="63"/>
  <c r="S20" i="63"/>
  <c r="S3" i="63"/>
  <c r="C23" i="64"/>
  <c r="AA23" i="64"/>
  <c r="Z23" i="64"/>
  <c r="Y23" i="64"/>
  <c r="X23" i="64"/>
  <c r="W23" i="64"/>
  <c r="V23" i="64"/>
  <c r="U23" i="64"/>
  <c r="T23" i="64"/>
  <c r="C22" i="64"/>
  <c r="AA22" i="64"/>
  <c r="Z22" i="64"/>
  <c r="Y22" i="64"/>
  <c r="X22" i="64"/>
  <c r="W22" i="64"/>
  <c r="V22" i="64"/>
  <c r="U22" i="64"/>
  <c r="T22" i="64"/>
  <c r="C21" i="64"/>
  <c r="AA21" i="64"/>
  <c r="Z21" i="64"/>
  <c r="Y21" i="64"/>
  <c r="X21" i="64"/>
  <c r="W21" i="64"/>
  <c r="V21" i="64"/>
  <c r="U21" i="64"/>
  <c r="T21" i="64"/>
  <c r="S23" i="64"/>
  <c r="R23" i="64"/>
  <c r="Q23" i="64"/>
  <c r="P23" i="64"/>
  <c r="O23" i="64"/>
  <c r="N23" i="64"/>
  <c r="M23" i="64"/>
  <c r="L23" i="64"/>
  <c r="K23" i="64"/>
  <c r="J23" i="64"/>
  <c r="S22" i="64"/>
  <c r="R22" i="64"/>
  <c r="Q22" i="64"/>
  <c r="P22" i="64"/>
  <c r="O22" i="64"/>
  <c r="N22" i="64"/>
  <c r="M22" i="64"/>
  <c r="L22" i="64"/>
  <c r="K22" i="64"/>
  <c r="J22" i="64"/>
  <c r="S21" i="64"/>
  <c r="R21" i="64"/>
  <c r="Q21" i="64"/>
  <c r="P21" i="64"/>
  <c r="O21" i="64"/>
  <c r="N21" i="64"/>
  <c r="M21" i="64"/>
  <c r="L21" i="64"/>
  <c r="K21" i="64"/>
  <c r="J21" i="64"/>
  <c r="E24" i="63"/>
  <c r="F24" i="63"/>
  <c r="H24" i="63"/>
  <c r="I24" i="63"/>
  <c r="J24" i="63"/>
  <c r="K24" i="63"/>
  <c r="L24" i="63"/>
  <c r="M24" i="63"/>
  <c r="N24" i="63"/>
  <c r="O24" i="63"/>
  <c r="P24" i="63"/>
  <c r="Q24" i="63"/>
  <c r="R24" i="63"/>
  <c r="U24" i="63"/>
  <c r="V24" i="63"/>
  <c r="D24" i="63"/>
  <c r="D72" i="48"/>
  <c r="E72" i="48"/>
  <c r="F72" i="48"/>
  <c r="G72" i="48"/>
  <c r="H72" i="48"/>
  <c r="I72" i="48"/>
  <c r="J72" i="48"/>
  <c r="K72" i="48"/>
  <c r="L72" i="48"/>
  <c r="M72" i="48"/>
  <c r="N72" i="48"/>
  <c r="O72" i="48"/>
  <c r="P72" i="48"/>
  <c r="Q72" i="48"/>
  <c r="R72" i="48"/>
  <c r="S72" i="48"/>
  <c r="T72" i="48"/>
  <c r="U72" i="48"/>
  <c r="V72" i="48"/>
  <c r="W72" i="48"/>
  <c r="X72" i="48"/>
  <c r="C72" i="48"/>
  <c r="AA49" i="48"/>
  <c r="AB49" i="48"/>
  <c r="AC49" i="48"/>
  <c r="AD49" i="48"/>
  <c r="AE49" i="48"/>
  <c r="AF49" i="48"/>
  <c r="AG49" i="48"/>
  <c r="AH49" i="48"/>
  <c r="AI49" i="48"/>
  <c r="AJ49" i="48"/>
  <c r="AK49" i="48"/>
  <c r="AL49" i="48"/>
  <c r="AM49" i="48"/>
  <c r="AN49" i="48"/>
  <c r="AO49" i="48"/>
  <c r="AP49" i="48"/>
  <c r="AQ49" i="48"/>
  <c r="AR49" i="48"/>
  <c r="AS49" i="48"/>
  <c r="AT49" i="48"/>
  <c r="AU49" i="48"/>
  <c r="Z49" i="48"/>
  <c r="D49" i="48"/>
  <c r="E49" i="48"/>
  <c r="F49" i="48"/>
  <c r="G49" i="48"/>
  <c r="H49" i="48"/>
  <c r="I49" i="48"/>
  <c r="J49" i="48"/>
  <c r="K49" i="48"/>
  <c r="L49" i="48"/>
  <c r="M49" i="48"/>
  <c r="N49" i="48"/>
  <c r="O49" i="48"/>
  <c r="P49" i="48"/>
  <c r="Q49" i="48"/>
  <c r="R49" i="48"/>
  <c r="S49" i="48"/>
  <c r="T49" i="48"/>
  <c r="U49" i="48"/>
  <c r="V49" i="48"/>
  <c r="W49" i="48"/>
  <c r="X49" i="48"/>
  <c r="C49" i="48"/>
  <c r="AA49" i="45"/>
  <c r="AB49" i="45"/>
  <c r="AC49" i="45"/>
  <c r="AD49" i="45"/>
  <c r="AE49" i="45"/>
  <c r="AF49" i="45"/>
  <c r="AG49" i="45"/>
  <c r="AH49" i="45"/>
  <c r="AI49" i="45"/>
  <c r="AJ49" i="45"/>
  <c r="AK49" i="45"/>
  <c r="AL49" i="45"/>
  <c r="AM49" i="45"/>
  <c r="AN49" i="45"/>
  <c r="AO49" i="45"/>
  <c r="AP49" i="45"/>
  <c r="AQ49" i="45"/>
  <c r="AR49" i="45"/>
  <c r="AS49" i="45"/>
  <c r="AT49" i="45"/>
  <c r="AU49" i="45"/>
  <c r="Z49" i="45"/>
  <c r="D72" i="45"/>
  <c r="E72" i="45"/>
  <c r="F72" i="45"/>
  <c r="G72" i="45"/>
  <c r="H72" i="45"/>
  <c r="I72" i="45"/>
  <c r="J72" i="45"/>
  <c r="K72" i="45"/>
  <c r="L72" i="45"/>
  <c r="M72" i="45"/>
  <c r="N72" i="45"/>
  <c r="O72" i="45"/>
  <c r="P72" i="45"/>
  <c r="Q72" i="45"/>
  <c r="R72" i="45"/>
  <c r="S72" i="45"/>
  <c r="T72" i="45"/>
  <c r="U72" i="45"/>
  <c r="V72" i="45"/>
  <c r="W72" i="45"/>
  <c r="X72" i="45"/>
  <c r="C72" i="45"/>
  <c r="D49" i="45"/>
  <c r="E49" i="45"/>
  <c r="F49" i="45"/>
  <c r="G49" i="45"/>
  <c r="H49" i="45"/>
  <c r="I49" i="45"/>
  <c r="J49" i="45"/>
  <c r="K49" i="45"/>
  <c r="L49" i="45"/>
  <c r="M49" i="45"/>
  <c r="N49" i="45"/>
  <c r="O49" i="45"/>
  <c r="P49" i="45"/>
  <c r="Q49" i="45"/>
  <c r="R49" i="45"/>
  <c r="S49" i="45"/>
  <c r="T49" i="45"/>
  <c r="U49" i="45"/>
  <c r="V49" i="45"/>
  <c r="W49" i="45"/>
  <c r="X49" i="45"/>
  <c r="C49" i="45"/>
  <c r="F70" i="56"/>
  <c r="G70" i="56"/>
  <c r="H70" i="56"/>
  <c r="I70" i="56"/>
  <c r="J70" i="56"/>
  <c r="K70" i="56"/>
  <c r="L70" i="56"/>
  <c r="M70" i="56"/>
  <c r="N70" i="56"/>
  <c r="O70" i="56"/>
  <c r="P70" i="56"/>
  <c r="Q70" i="56"/>
  <c r="R70" i="56"/>
  <c r="S70" i="56"/>
  <c r="T70" i="56"/>
  <c r="U70" i="56"/>
  <c r="V70" i="56"/>
  <c r="W70" i="56"/>
  <c r="X70" i="56"/>
  <c r="D70" i="56"/>
  <c r="E70" i="56"/>
  <c r="C70" i="56"/>
  <c r="AA47" i="56"/>
  <c r="AB47" i="56"/>
  <c r="AC47" i="56"/>
  <c r="AD47" i="56"/>
  <c r="AE47" i="56"/>
  <c r="AF47" i="56"/>
  <c r="AG47" i="56"/>
  <c r="AH47" i="56"/>
  <c r="AI47" i="56"/>
  <c r="AJ47" i="56"/>
  <c r="AK47" i="56"/>
  <c r="AL47" i="56"/>
  <c r="AM47" i="56"/>
  <c r="AN47" i="56"/>
  <c r="AO47" i="56"/>
  <c r="AP47" i="56"/>
  <c r="AQ47" i="56"/>
  <c r="AR47" i="56"/>
  <c r="AS47" i="56"/>
  <c r="AT47" i="56"/>
  <c r="AU47" i="56"/>
  <c r="Z47" i="56"/>
  <c r="D47" i="56"/>
  <c r="E47" i="56"/>
  <c r="F47" i="56"/>
  <c r="G47" i="56"/>
  <c r="H47" i="56"/>
  <c r="I47" i="56"/>
  <c r="J47" i="56"/>
  <c r="K47" i="56"/>
  <c r="L47" i="56"/>
  <c r="M47" i="56"/>
  <c r="N47" i="56"/>
  <c r="O47" i="56"/>
  <c r="P47" i="56"/>
  <c r="Q47" i="56"/>
  <c r="R47" i="56"/>
  <c r="S47" i="56"/>
  <c r="T47" i="56"/>
  <c r="U47" i="56"/>
  <c r="V47" i="56"/>
  <c r="W47" i="56"/>
  <c r="X47" i="56"/>
  <c r="C47" i="56"/>
  <c r="E72" i="55"/>
  <c r="F72" i="55"/>
  <c r="G72" i="55"/>
  <c r="H72" i="55"/>
  <c r="I72" i="55"/>
  <c r="J72" i="55"/>
  <c r="K72" i="55"/>
  <c r="L72" i="55"/>
  <c r="M72" i="55"/>
  <c r="N72" i="55"/>
  <c r="O72" i="55"/>
  <c r="P72" i="55"/>
  <c r="Q72" i="55"/>
  <c r="R72" i="55"/>
  <c r="S72" i="55"/>
  <c r="T72" i="55"/>
  <c r="U72" i="55"/>
  <c r="V72" i="55"/>
  <c r="W72" i="55"/>
  <c r="X72" i="55"/>
  <c r="Y72" i="55"/>
  <c r="D72" i="55"/>
  <c r="AA49" i="55"/>
  <c r="D26" i="55"/>
  <c r="E26" i="55"/>
  <c r="F26" i="55"/>
  <c r="G26" i="55"/>
  <c r="H26" i="55"/>
  <c r="I26" i="55"/>
  <c r="J26" i="55"/>
  <c r="K26" i="55"/>
  <c r="L26" i="55"/>
  <c r="M26" i="55"/>
  <c r="N26" i="55"/>
  <c r="O26" i="55"/>
  <c r="P26" i="55"/>
  <c r="Q26" i="55"/>
  <c r="R26" i="55"/>
  <c r="S26" i="55"/>
  <c r="T26" i="55"/>
  <c r="U26" i="55"/>
  <c r="V26" i="55"/>
  <c r="W26" i="55"/>
  <c r="X26" i="55"/>
  <c r="Y26" i="55"/>
  <c r="D25" i="55"/>
  <c r="E25" i="55"/>
  <c r="F25" i="55"/>
  <c r="G25" i="55"/>
  <c r="H25" i="55"/>
  <c r="I25" i="55"/>
  <c r="J25" i="55"/>
  <c r="K25" i="55"/>
  <c r="L25" i="55"/>
  <c r="M25" i="55"/>
  <c r="N25" i="55"/>
  <c r="O25" i="55"/>
  <c r="P25" i="55"/>
  <c r="Q25" i="55"/>
  <c r="R25" i="55"/>
  <c r="S25" i="55"/>
  <c r="T25" i="55"/>
  <c r="U25" i="55"/>
  <c r="V25" i="55"/>
  <c r="W25" i="55"/>
  <c r="X25" i="55"/>
  <c r="Y25" i="55"/>
  <c r="C25" i="55"/>
  <c r="AV49" i="55"/>
  <c r="AU49" i="55"/>
  <c r="AT49" i="55"/>
  <c r="AS49" i="55"/>
  <c r="AR49" i="55"/>
  <c r="AQ49" i="55"/>
  <c r="AP49" i="55"/>
  <c r="AO49" i="55"/>
  <c r="AN49" i="55"/>
  <c r="AM49" i="55"/>
  <c r="AL49" i="55"/>
  <c r="AK49" i="55"/>
  <c r="AJ49" i="55"/>
  <c r="AI49" i="55"/>
  <c r="AH49" i="55"/>
  <c r="AG49" i="55"/>
  <c r="AF49" i="55"/>
  <c r="AE49" i="55"/>
  <c r="AD49" i="55"/>
  <c r="AC49" i="55"/>
  <c r="AB49" i="55"/>
  <c r="E49" i="55"/>
  <c r="F49" i="55"/>
  <c r="G49" i="55"/>
  <c r="H49" i="55"/>
  <c r="I49" i="55"/>
  <c r="J49" i="55"/>
  <c r="K49" i="55"/>
  <c r="L49" i="55"/>
  <c r="M49" i="55"/>
  <c r="N49" i="55"/>
  <c r="O49" i="55"/>
  <c r="P49" i="55"/>
  <c r="Q49" i="55"/>
  <c r="R49" i="55"/>
  <c r="S49" i="55"/>
  <c r="T49" i="55"/>
  <c r="U49" i="55"/>
  <c r="V49" i="55"/>
  <c r="W49" i="55"/>
  <c r="X49" i="55"/>
  <c r="Y49" i="55"/>
  <c r="D49" i="55"/>
  <c r="C26" i="55"/>
  <c r="D28" i="55"/>
  <c r="U62" i="56"/>
  <c r="T60" i="56"/>
  <c r="S58" i="56"/>
  <c r="Q54" i="56"/>
  <c r="P52" i="56"/>
  <c r="O50" i="56"/>
  <c r="O65" i="56"/>
  <c r="N64" i="56"/>
  <c r="M62" i="56"/>
  <c r="L60" i="56"/>
  <c r="K58" i="56"/>
  <c r="J56" i="56"/>
  <c r="I54" i="56"/>
  <c r="H52" i="56"/>
  <c r="G50" i="56"/>
  <c r="G65" i="56"/>
  <c r="F64" i="56"/>
  <c r="E62" i="56"/>
  <c r="D60" i="56"/>
  <c r="C57" i="56"/>
  <c r="O49" i="56"/>
  <c r="U59" i="48"/>
  <c r="T57" i="48"/>
  <c r="S54" i="48"/>
  <c r="R52" i="48"/>
  <c r="R67" i="48"/>
  <c r="Q65" i="48"/>
  <c r="P63" i="48"/>
  <c r="O61" i="48"/>
  <c r="M57" i="48"/>
  <c r="L55" i="48"/>
  <c r="K52" i="48"/>
  <c r="K67" i="48"/>
  <c r="J66" i="48"/>
  <c r="I64" i="48"/>
  <c r="H62" i="48"/>
  <c r="F58" i="48"/>
  <c r="E56" i="48"/>
  <c r="D54" i="48"/>
  <c r="T51" i="48"/>
  <c r="E51" i="48"/>
  <c r="C66" i="48"/>
  <c r="U63" i="45"/>
  <c r="U64" i="45"/>
  <c r="T61" i="45"/>
  <c r="T62" i="45"/>
  <c r="S59" i="45"/>
  <c r="S60" i="45"/>
  <c r="R58" i="45"/>
  <c r="Q54" i="45"/>
  <c r="Q55" i="45"/>
  <c r="P53" i="45"/>
  <c r="P68" i="45"/>
  <c r="O66" i="45"/>
  <c r="N64" i="45"/>
  <c r="N65" i="45"/>
  <c r="M62" i="45"/>
  <c r="M63" i="45"/>
  <c r="J56" i="45"/>
  <c r="J57" i="45"/>
  <c r="I55" i="45"/>
  <c r="H52" i="45"/>
  <c r="H53" i="45"/>
  <c r="H68" i="45"/>
  <c r="G66" i="45"/>
  <c r="G67" i="45"/>
  <c r="F65" i="45"/>
  <c r="D62" i="45"/>
  <c r="D63" i="45"/>
  <c r="E60" i="45"/>
  <c r="E61" i="45"/>
  <c r="T51" i="45"/>
  <c r="O51" i="45"/>
  <c r="N51" i="45"/>
  <c r="C56" i="45"/>
  <c r="C57" i="45"/>
  <c r="V52" i="55"/>
  <c r="V55" i="55"/>
  <c r="V59" i="55"/>
  <c r="V63" i="55"/>
  <c r="V68" i="55"/>
  <c r="U53" i="55"/>
  <c r="U57" i="55"/>
  <c r="U61" i="55"/>
  <c r="U65" i="55"/>
  <c r="U68" i="55"/>
  <c r="T59" i="55"/>
  <c r="T61" i="55"/>
  <c r="T64" i="55"/>
  <c r="T67" i="55"/>
  <c r="T68" i="55"/>
  <c r="Y68" i="55"/>
  <c r="S53" i="55"/>
  <c r="S57" i="55"/>
  <c r="S62" i="55"/>
  <c r="S68" i="55"/>
  <c r="R58" i="55"/>
  <c r="R60" i="55"/>
  <c r="R63" i="55"/>
  <c r="R67" i="55"/>
  <c r="R68" i="55"/>
  <c r="Q53" i="55"/>
  <c r="Q68" i="55"/>
  <c r="P59" i="55"/>
  <c r="P68" i="55"/>
  <c r="O53" i="55"/>
  <c r="O60" i="55"/>
  <c r="O66" i="55"/>
  <c r="O68" i="55"/>
  <c r="N61" i="55"/>
  <c r="N63" i="55"/>
  <c r="N66" i="55"/>
  <c r="N68" i="55"/>
  <c r="M55" i="55"/>
  <c r="M59" i="55"/>
  <c r="M61" i="55"/>
  <c r="M68" i="55"/>
  <c r="L57" i="55"/>
  <c r="L59" i="55"/>
  <c r="L61" i="55"/>
  <c r="L65" i="55"/>
  <c r="L68" i="55"/>
  <c r="K55" i="55"/>
  <c r="K57" i="55"/>
  <c r="K59" i="55"/>
  <c r="K60" i="55"/>
  <c r="K68" i="55"/>
  <c r="J55" i="55"/>
  <c r="J56" i="55"/>
  <c r="J58" i="55"/>
  <c r="J61" i="55"/>
  <c r="J68" i="55"/>
  <c r="I53" i="55"/>
  <c r="I59" i="55"/>
  <c r="I68" i="55"/>
  <c r="H52" i="55"/>
  <c r="H65" i="55"/>
  <c r="H67" i="55"/>
  <c r="H68" i="55"/>
  <c r="G52" i="55"/>
  <c r="G63" i="55"/>
  <c r="G68" i="55"/>
  <c r="F57" i="55"/>
  <c r="F68" i="55"/>
  <c r="R51" i="55"/>
  <c r="V51" i="55"/>
  <c r="H51" i="55"/>
  <c r="K51" i="55"/>
  <c r="N51" i="55"/>
  <c r="E54" i="55"/>
  <c r="E60" i="55"/>
  <c r="E66" i="55"/>
  <c r="E68" i="55"/>
  <c r="D60" i="55"/>
  <c r="D65" i="55"/>
  <c r="D68" i="55"/>
  <c r="W68" i="55"/>
  <c r="AG29" i="48"/>
  <c r="AG48" i="48"/>
  <c r="AG30" i="48"/>
  <c r="J53" i="48"/>
  <c r="AG31" i="48"/>
  <c r="J54" i="48"/>
  <c r="AG32" i="48"/>
  <c r="J55" i="48"/>
  <c r="AG33" i="48"/>
  <c r="J56" i="48"/>
  <c r="AG34" i="48"/>
  <c r="J57" i="48"/>
  <c r="AG35" i="48"/>
  <c r="J58" i="48"/>
  <c r="AG36" i="48"/>
  <c r="J59" i="48"/>
  <c r="AG37" i="48"/>
  <c r="J60" i="48"/>
  <c r="AG38" i="48"/>
  <c r="J61" i="48"/>
  <c r="AG39" i="48"/>
  <c r="J62" i="48"/>
  <c r="AG40" i="48"/>
  <c r="J63" i="48"/>
  <c r="AG41" i="48"/>
  <c r="J64" i="48"/>
  <c r="AG42" i="48"/>
  <c r="J65" i="48"/>
  <c r="AG43" i="48"/>
  <c r="AG44" i="48"/>
  <c r="J67" i="48"/>
  <c r="AG45" i="48"/>
  <c r="J68" i="48"/>
  <c r="AO29" i="48"/>
  <c r="AO47" i="48"/>
  <c r="AO30" i="48"/>
  <c r="R53" i="48"/>
  <c r="AO31" i="48"/>
  <c r="R54" i="48"/>
  <c r="AO32" i="48"/>
  <c r="R55" i="48"/>
  <c r="AO33" i="48"/>
  <c r="R56" i="48"/>
  <c r="AO34" i="48"/>
  <c r="R57" i="48"/>
  <c r="AO35" i="48"/>
  <c r="R58" i="48"/>
  <c r="AO36" i="48"/>
  <c r="R59" i="48"/>
  <c r="AO37" i="48"/>
  <c r="R60" i="48"/>
  <c r="AO38" i="48"/>
  <c r="R61" i="48"/>
  <c r="AO39" i="48"/>
  <c r="R62" i="48"/>
  <c r="AO40" i="48"/>
  <c r="R63" i="48"/>
  <c r="AO41" i="48"/>
  <c r="R64" i="48"/>
  <c r="AO42" i="48"/>
  <c r="R65" i="48"/>
  <c r="AO43" i="48"/>
  <c r="R66" i="48"/>
  <c r="AO44" i="48"/>
  <c r="AO45" i="48"/>
  <c r="R68" i="48"/>
  <c r="AE29" i="48"/>
  <c r="H52" i="48"/>
  <c r="AE30" i="48"/>
  <c r="AS30" i="48"/>
  <c r="AE31" i="48"/>
  <c r="H54" i="48"/>
  <c r="AE32" i="48"/>
  <c r="H55" i="48"/>
  <c r="AE33" i="48"/>
  <c r="H56" i="48"/>
  <c r="AE34" i="48"/>
  <c r="H57" i="48"/>
  <c r="AE35" i="48"/>
  <c r="H58" i="48"/>
  <c r="AE36" i="48"/>
  <c r="H59" i="48"/>
  <c r="AE37" i="48"/>
  <c r="H60" i="48"/>
  <c r="AE38" i="48"/>
  <c r="H61" i="48"/>
  <c r="AE39" i="48"/>
  <c r="AE40" i="48"/>
  <c r="H63" i="48"/>
  <c r="AE41" i="48"/>
  <c r="H64" i="48"/>
  <c r="AE42" i="48"/>
  <c r="H65" i="48"/>
  <c r="AE43" i="48"/>
  <c r="H66" i="48"/>
  <c r="AE44" i="48"/>
  <c r="H67" i="48"/>
  <c r="AE45" i="48"/>
  <c r="H68" i="48"/>
  <c r="AJ29" i="48"/>
  <c r="AJ48" i="48"/>
  <c r="AJ30" i="48"/>
  <c r="M53" i="48"/>
  <c r="AJ31" i="48"/>
  <c r="M54" i="48"/>
  <c r="AJ32" i="48"/>
  <c r="M55" i="48"/>
  <c r="AJ33" i="48"/>
  <c r="M56" i="48"/>
  <c r="AJ34" i="48"/>
  <c r="AJ35" i="48"/>
  <c r="M58" i="48"/>
  <c r="AJ36" i="48"/>
  <c r="M59" i="48"/>
  <c r="AJ37" i="48"/>
  <c r="M60" i="48"/>
  <c r="AJ38" i="48"/>
  <c r="M61" i="48"/>
  <c r="AJ39" i="48"/>
  <c r="M62" i="48"/>
  <c r="AJ40" i="48"/>
  <c r="M63" i="48"/>
  <c r="AJ41" i="48"/>
  <c r="M64" i="48"/>
  <c r="AJ42" i="48"/>
  <c r="M65" i="48"/>
  <c r="AJ43" i="48"/>
  <c r="M66" i="48"/>
  <c r="X66" i="48"/>
  <c r="AJ44" i="48"/>
  <c r="M67" i="48"/>
  <c r="AJ45" i="48"/>
  <c r="AS45" i="48"/>
  <c r="Z29" i="48"/>
  <c r="C52" i="48"/>
  <c r="Z30" i="48"/>
  <c r="C53" i="48"/>
  <c r="Z31" i="48"/>
  <c r="C54" i="48"/>
  <c r="Z32" i="48"/>
  <c r="C55" i="48"/>
  <c r="Z33" i="48"/>
  <c r="C56" i="48"/>
  <c r="Z34" i="48"/>
  <c r="C57" i="48"/>
  <c r="Z35" i="48"/>
  <c r="C58" i="48"/>
  <c r="Z36" i="48"/>
  <c r="C59" i="48"/>
  <c r="Z37" i="48"/>
  <c r="C60" i="48"/>
  <c r="Z38" i="48"/>
  <c r="C61" i="48"/>
  <c r="Z39" i="48"/>
  <c r="C62" i="48"/>
  <c r="Z40" i="48"/>
  <c r="C63" i="48"/>
  <c r="Z41" i="48"/>
  <c r="C64" i="48"/>
  <c r="Z42" i="48"/>
  <c r="C65" i="48"/>
  <c r="Z43" i="48"/>
  <c r="Z44" i="48"/>
  <c r="C67" i="48"/>
  <c r="Z45" i="48"/>
  <c r="C68" i="48"/>
  <c r="AU34" i="45"/>
  <c r="AU35" i="45"/>
  <c r="AR29" i="45"/>
  <c r="U52" i="45"/>
  <c r="AR30" i="45"/>
  <c r="U53" i="45"/>
  <c r="AR31" i="45"/>
  <c r="AR47" i="45"/>
  <c r="AR32" i="45"/>
  <c r="U55" i="45"/>
  <c r="AR33" i="45"/>
  <c r="U56" i="45"/>
  <c r="AR34" i="45"/>
  <c r="U57" i="45"/>
  <c r="AR35" i="45"/>
  <c r="U58" i="45"/>
  <c r="AR36" i="45"/>
  <c r="U59" i="45"/>
  <c r="AR37" i="45"/>
  <c r="U60" i="45"/>
  <c r="AR38" i="45"/>
  <c r="U61" i="45"/>
  <c r="AR39" i="45"/>
  <c r="U62" i="45"/>
  <c r="AR40" i="45"/>
  <c r="AR41" i="45"/>
  <c r="AR42" i="45"/>
  <c r="U65" i="45"/>
  <c r="AR43" i="45"/>
  <c r="U66" i="45"/>
  <c r="AR44" i="45"/>
  <c r="U67" i="45"/>
  <c r="AR45" i="45"/>
  <c r="U68" i="45"/>
  <c r="AQ29" i="45"/>
  <c r="T52" i="45"/>
  <c r="AQ30" i="45"/>
  <c r="AQ48" i="45"/>
  <c r="AQ31" i="45"/>
  <c r="T54" i="45"/>
  <c r="AQ32" i="45"/>
  <c r="T55" i="45"/>
  <c r="AQ33" i="45"/>
  <c r="T56" i="45"/>
  <c r="AQ34" i="45"/>
  <c r="T57" i="45"/>
  <c r="AQ35" i="45"/>
  <c r="T58" i="45"/>
  <c r="AQ36" i="45"/>
  <c r="T59" i="45"/>
  <c r="AQ37" i="45"/>
  <c r="T60" i="45"/>
  <c r="AQ38" i="45"/>
  <c r="AQ39" i="45"/>
  <c r="AQ40" i="45"/>
  <c r="T63" i="45"/>
  <c r="AQ41" i="45"/>
  <c r="T64" i="45"/>
  <c r="AQ42" i="45"/>
  <c r="T65" i="45"/>
  <c r="AQ43" i="45"/>
  <c r="T66" i="45"/>
  <c r="AQ44" i="45"/>
  <c r="T67" i="45"/>
  <c r="AQ45" i="45"/>
  <c r="T68" i="45"/>
  <c r="AP29" i="45"/>
  <c r="AP48" i="45"/>
  <c r="AP30" i="45"/>
  <c r="S53" i="45"/>
  <c r="AP31" i="45"/>
  <c r="S54" i="45"/>
  <c r="AP32" i="45"/>
  <c r="S55" i="45"/>
  <c r="AP33" i="45"/>
  <c r="S56" i="45"/>
  <c r="AP34" i="45"/>
  <c r="S57" i="45"/>
  <c r="AP35" i="45"/>
  <c r="S58" i="45"/>
  <c r="AP36" i="45"/>
  <c r="AP37" i="45"/>
  <c r="AP38" i="45"/>
  <c r="S61" i="45"/>
  <c r="AP39" i="45"/>
  <c r="S62" i="45"/>
  <c r="AP40" i="45"/>
  <c r="S63" i="45"/>
  <c r="AP41" i="45"/>
  <c r="S64" i="45"/>
  <c r="AP42" i="45"/>
  <c r="S65" i="45"/>
  <c r="AP43" i="45"/>
  <c r="S66" i="45"/>
  <c r="AP44" i="45"/>
  <c r="S67" i="45"/>
  <c r="AP45" i="45"/>
  <c r="S68" i="45"/>
  <c r="AO29" i="45"/>
  <c r="R52" i="45"/>
  <c r="AO30" i="45"/>
  <c r="R53" i="45"/>
  <c r="AO31" i="45"/>
  <c r="R54" i="45"/>
  <c r="AO32" i="45"/>
  <c r="R55" i="45"/>
  <c r="AO33" i="45"/>
  <c r="R56" i="45"/>
  <c r="AO34" i="45"/>
  <c r="AO35" i="45"/>
  <c r="AO36" i="45"/>
  <c r="R59" i="45"/>
  <c r="AO37" i="45"/>
  <c r="R60" i="45"/>
  <c r="AO38" i="45"/>
  <c r="R61" i="45"/>
  <c r="AO39" i="45"/>
  <c r="R62" i="45"/>
  <c r="AO40" i="45"/>
  <c r="R63" i="45"/>
  <c r="AO41" i="45"/>
  <c r="R64" i="45"/>
  <c r="AO42" i="45"/>
  <c r="AO47" i="45"/>
  <c r="AO43" i="45"/>
  <c r="R66" i="45"/>
  <c r="AO44" i="45"/>
  <c r="R67" i="45"/>
  <c r="AO45" i="45"/>
  <c r="R68" i="45"/>
  <c r="AN29" i="45"/>
  <c r="Q52" i="45"/>
  <c r="AN30" i="45"/>
  <c r="Q53" i="45"/>
  <c r="AN31" i="45"/>
  <c r="AN32" i="45"/>
  <c r="AN33" i="45"/>
  <c r="Q56" i="45"/>
  <c r="AN34" i="45"/>
  <c r="Q57" i="45"/>
  <c r="AN35" i="45"/>
  <c r="Q58" i="45"/>
  <c r="AN36" i="45"/>
  <c r="Q59" i="45"/>
  <c r="AN37" i="45"/>
  <c r="Q60" i="45"/>
  <c r="AN38" i="45"/>
  <c r="Q61" i="45"/>
  <c r="AN39" i="45"/>
  <c r="Q62" i="45"/>
  <c r="AN40" i="45"/>
  <c r="Q63" i="45"/>
  <c r="AN41" i="45"/>
  <c r="AN48" i="45"/>
  <c r="AN42" i="45"/>
  <c r="Q65" i="45"/>
  <c r="AN43" i="45"/>
  <c r="Q66" i="45"/>
  <c r="AN44" i="45"/>
  <c r="Q67" i="45"/>
  <c r="AN45" i="45"/>
  <c r="Q68" i="45"/>
  <c r="AM29" i="45"/>
  <c r="AM30" i="45"/>
  <c r="AM31" i="45"/>
  <c r="P54" i="45"/>
  <c r="AM32" i="45"/>
  <c r="P55" i="45"/>
  <c r="AM33" i="45"/>
  <c r="P56" i="45"/>
  <c r="AM34" i="45"/>
  <c r="P57" i="45"/>
  <c r="AM35" i="45"/>
  <c r="P58" i="45"/>
  <c r="AM36" i="45"/>
  <c r="P59" i="45"/>
  <c r="AM37" i="45"/>
  <c r="P60" i="45"/>
  <c r="AM38" i="45"/>
  <c r="P61" i="45"/>
  <c r="AM39" i="45"/>
  <c r="P62" i="45"/>
  <c r="AM40" i="45"/>
  <c r="AM48" i="45"/>
  <c r="AM41" i="45"/>
  <c r="P64" i="45"/>
  <c r="AM42" i="45"/>
  <c r="P65" i="45"/>
  <c r="AM43" i="45"/>
  <c r="P66" i="45"/>
  <c r="AM44" i="45"/>
  <c r="P67" i="45"/>
  <c r="AM45" i="45"/>
  <c r="AL29" i="45"/>
  <c r="O52" i="45"/>
  <c r="AL30" i="45"/>
  <c r="O53" i="45"/>
  <c r="AL31" i="45"/>
  <c r="O54" i="45"/>
  <c r="AL32" i="45"/>
  <c r="O55" i="45"/>
  <c r="AL33" i="45"/>
  <c r="O56" i="45"/>
  <c r="AL34" i="45"/>
  <c r="O57" i="45"/>
  <c r="AL35" i="45"/>
  <c r="O58" i="45"/>
  <c r="AL36" i="45"/>
  <c r="O59" i="45"/>
  <c r="AL37" i="45"/>
  <c r="O60" i="45"/>
  <c r="AL38" i="45"/>
  <c r="O61" i="45"/>
  <c r="AL39" i="45"/>
  <c r="AL48" i="45"/>
  <c r="AL40" i="45"/>
  <c r="O63" i="45"/>
  <c r="AL41" i="45"/>
  <c r="O64" i="45"/>
  <c r="AL42" i="45"/>
  <c r="O65" i="45"/>
  <c r="AL43" i="45"/>
  <c r="AL44" i="45"/>
  <c r="O67" i="45"/>
  <c r="AL45" i="45"/>
  <c r="O68" i="45"/>
  <c r="AK29" i="45"/>
  <c r="N52" i="45"/>
  <c r="AK30" i="45"/>
  <c r="N53" i="45"/>
  <c r="AK31" i="45"/>
  <c r="N54" i="45"/>
  <c r="AK32" i="45"/>
  <c r="N55" i="45"/>
  <c r="AK33" i="45"/>
  <c r="N56" i="45"/>
  <c r="AK34" i="45"/>
  <c r="N57" i="45"/>
  <c r="AK35" i="45"/>
  <c r="N58" i="45"/>
  <c r="AK36" i="45"/>
  <c r="N59" i="45"/>
  <c r="AK37" i="45"/>
  <c r="N60" i="45"/>
  <c r="AK38" i="45"/>
  <c r="AK47" i="45"/>
  <c r="AK39" i="45"/>
  <c r="N62" i="45"/>
  <c r="AK40" i="45"/>
  <c r="N63" i="45"/>
  <c r="AK41" i="45"/>
  <c r="AK42" i="45"/>
  <c r="AK43" i="45"/>
  <c r="N66" i="45"/>
  <c r="AK44" i="45"/>
  <c r="N67" i="45"/>
  <c r="AK45" i="45"/>
  <c r="N68" i="45"/>
  <c r="AJ29" i="45"/>
  <c r="M52" i="45"/>
  <c r="AJ30" i="45"/>
  <c r="M53" i="45"/>
  <c r="AJ31" i="45"/>
  <c r="M54" i="45"/>
  <c r="AJ32" i="45"/>
  <c r="M55" i="45"/>
  <c r="AJ33" i="45"/>
  <c r="M56" i="45"/>
  <c r="X56" i="45"/>
  <c r="AJ34" i="45"/>
  <c r="M57" i="45"/>
  <c r="AJ35" i="45"/>
  <c r="M58" i="45"/>
  <c r="AJ36" i="45"/>
  <c r="AU36" i="45"/>
  <c r="AJ37" i="45"/>
  <c r="AU37" i="45"/>
  <c r="AJ38" i="45"/>
  <c r="AU38" i="45"/>
  <c r="AJ39" i="45"/>
  <c r="AU39" i="45"/>
  <c r="AJ40" i="45"/>
  <c r="AU40" i="45"/>
  <c r="AJ41" i="45"/>
  <c r="M64" i="45"/>
  <c r="AJ42" i="45"/>
  <c r="M65" i="45"/>
  <c r="AJ43" i="45"/>
  <c r="M66" i="45"/>
  <c r="AJ44" i="45"/>
  <c r="M67" i="45"/>
  <c r="AJ45" i="45"/>
  <c r="M68" i="45"/>
  <c r="AI29" i="45"/>
  <c r="L52" i="45"/>
  <c r="AI30" i="45"/>
  <c r="L53" i="45"/>
  <c r="AI31" i="45"/>
  <c r="L54" i="45"/>
  <c r="AI32" i="45"/>
  <c r="L55" i="45"/>
  <c r="AI33" i="45"/>
  <c r="L56" i="45"/>
  <c r="AI34" i="45"/>
  <c r="L57" i="45"/>
  <c r="AI35" i="45"/>
  <c r="L58" i="45"/>
  <c r="AI36" i="45"/>
  <c r="AI48" i="45"/>
  <c r="AI37" i="45"/>
  <c r="L60" i="45"/>
  <c r="AI38" i="45"/>
  <c r="AI39" i="45"/>
  <c r="L62" i="45"/>
  <c r="AI40" i="45"/>
  <c r="L63" i="45"/>
  <c r="AI41" i="45"/>
  <c r="L64" i="45"/>
  <c r="AI42" i="45"/>
  <c r="L65" i="45"/>
  <c r="AI43" i="45"/>
  <c r="L66" i="45"/>
  <c r="AI44" i="45"/>
  <c r="L67" i="45"/>
  <c r="AI45" i="45"/>
  <c r="L68" i="45"/>
  <c r="AH29" i="45"/>
  <c r="K52" i="45"/>
  <c r="AH30" i="45"/>
  <c r="K53" i="45"/>
  <c r="AH31" i="45"/>
  <c r="K54" i="45"/>
  <c r="AH32" i="45"/>
  <c r="K55" i="45"/>
  <c r="AH33" i="45"/>
  <c r="K56" i="45"/>
  <c r="AH34" i="45"/>
  <c r="K57" i="45"/>
  <c r="AH35" i="45"/>
  <c r="AH47" i="45"/>
  <c r="AH36" i="45"/>
  <c r="K59" i="45"/>
  <c r="AH37" i="45"/>
  <c r="K60" i="45"/>
  <c r="AH38" i="45"/>
  <c r="K61" i="45"/>
  <c r="AH39" i="45"/>
  <c r="K62" i="45"/>
  <c r="AH40" i="45"/>
  <c r="K63" i="45"/>
  <c r="AH41" i="45"/>
  <c r="K64" i="45"/>
  <c r="AH42" i="45"/>
  <c r="K65" i="45"/>
  <c r="AH43" i="45"/>
  <c r="K66" i="45"/>
  <c r="AH44" i="45"/>
  <c r="K67" i="45"/>
  <c r="AH45" i="45"/>
  <c r="K68" i="45"/>
  <c r="AG29" i="45"/>
  <c r="J52" i="45"/>
  <c r="AG30" i="45"/>
  <c r="J53" i="45"/>
  <c r="AG31" i="45"/>
  <c r="J54" i="45"/>
  <c r="AG32" i="45"/>
  <c r="J55" i="45"/>
  <c r="AG33" i="45"/>
  <c r="AG34" i="45"/>
  <c r="AG47" i="45"/>
  <c r="AG35" i="45"/>
  <c r="J58" i="45"/>
  <c r="AG36" i="45"/>
  <c r="J59" i="45"/>
  <c r="AG37" i="45"/>
  <c r="J60" i="45"/>
  <c r="AG38" i="45"/>
  <c r="J61" i="45"/>
  <c r="AG39" i="45"/>
  <c r="J62" i="45"/>
  <c r="AG40" i="45"/>
  <c r="J63" i="45"/>
  <c r="AG41" i="45"/>
  <c r="J64" i="45"/>
  <c r="AG42" i="45"/>
  <c r="J65" i="45"/>
  <c r="AG43" i="45"/>
  <c r="J66" i="45"/>
  <c r="AG44" i="45"/>
  <c r="J67" i="45"/>
  <c r="AG45" i="45"/>
  <c r="J68" i="45"/>
  <c r="AF29" i="45"/>
  <c r="I52" i="45"/>
  <c r="AF30" i="45"/>
  <c r="I53" i="45"/>
  <c r="AF31" i="45"/>
  <c r="AF32" i="45"/>
  <c r="AF33" i="45"/>
  <c r="I56" i="45"/>
  <c r="AF34" i="45"/>
  <c r="I57" i="45"/>
  <c r="AF35" i="45"/>
  <c r="I58" i="45"/>
  <c r="AF36" i="45"/>
  <c r="I59" i="45"/>
  <c r="AF37" i="45"/>
  <c r="I60" i="45"/>
  <c r="AF38" i="45"/>
  <c r="I61" i="45"/>
  <c r="AF39" i="45"/>
  <c r="I62" i="45"/>
  <c r="AF40" i="45"/>
  <c r="I63" i="45"/>
  <c r="AF41" i="45"/>
  <c r="I64" i="45"/>
  <c r="AF42" i="45"/>
  <c r="I65" i="45"/>
  <c r="AF43" i="45"/>
  <c r="I66" i="45"/>
  <c r="AF44" i="45"/>
  <c r="I67" i="45"/>
  <c r="AF45" i="45"/>
  <c r="I68" i="45"/>
  <c r="AE29" i="45"/>
  <c r="AE30" i="45"/>
  <c r="AE31" i="45"/>
  <c r="H54" i="45"/>
  <c r="AE32" i="45"/>
  <c r="H55" i="45"/>
  <c r="AE33" i="45"/>
  <c r="H56" i="45"/>
  <c r="AE34" i="45"/>
  <c r="H57" i="45"/>
  <c r="AE35" i="45"/>
  <c r="H58" i="45"/>
  <c r="AE36" i="45"/>
  <c r="H59" i="45"/>
  <c r="AE37" i="45"/>
  <c r="H60" i="45"/>
  <c r="AE38" i="45"/>
  <c r="H61" i="45"/>
  <c r="AE39" i="45"/>
  <c r="H62" i="45"/>
  <c r="AE40" i="45"/>
  <c r="H63" i="45"/>
  <c r="AE41" i="45"/>
  <c r="H64" i="45"/>
  <c r="AE42" i="45"/>
  <c r="H65" i="45"/>
  <c r="AE43" i="45"/>
  <c r="H66" i="45"/>
  <c r="AE44" i="45"/>
  <c r="H67" i="45"/>
  <c r="AE45" i="45"/>
  <c r="AD29" i="45"/>
  <c r="G52" i="45"/>
  <c r="AD30" i="45"/>
  <c r="G53" i="45"/>
  <c r="AD31" i="45"/>
  <c r="G54" i="45"/>
  <c r="AD32" i="45"/>
  <c r="G55" i="45"/>
  <c r="AD33" i="45"/>
  <c r="G56" i="45"/>
  <c r="AD34" i="45"/>
  <c r="G57" i="45"/>
  <c r="AD35" i="45"/>
  <c r="G58" i="45"/>
  <c r="AD36" i="45"/>
  <c r="G59" i="45"/>
  <c r="AD37" i="45"/>
  <c r="G60" i="45"/>
  <c r="AD38" i="45"/>
  <c r="G61" i="45"/>
  <c r="AD39" i="45"/>
  <c r="G62" i="45"/>
  <c r="AD40" i="45"/>
  <c r="G63" i="45"/>
  <c r="AD41" i="45"/>
  <c r="G64" i="45"/>
  <c r="AD42" i="45"/>
  <c r="G65" i="45"/>
  <c r="AD43" i="45"/>
  <c r="AD44" i="45"/>
  <c r="AD45" i="45"/>
  <c r="G68" i="45"/>
  <c r="AC29" i="45"/>
  <c r="F52" i="45"/>
  <c r="AC30" i="45"/>
  <c r="F53" i="45"/>
  <c r="AC31" i="45"/>
  <c r="F54" i="45"/>
  <c r="AC32" i="45"/>
  <c r="F55" i="45"/>
  <c r="AC33" i="45"/>
  <c r="F56" i="45"/>
  <c r="AC34" i="45"/>
  <c r="F57" i="45"/>
  <c r="AC35" i="45"/>
  <c r="F58" i="45"/>
  <c r="AC36" i="45"/>
  <c r="F59" i="45"/>
  <c r="AC37" i="45"/>
  <c r="F60" i="45"/>
  <c r="AC38" i="45"/>
  <c r="F61" i="45"/>
  <c r="AC39" i="45"/>
  <c r="F62" i="45"/>
  <c r="AC40" i="45"/>
  <c r="F63" i="45"/>
  <c r="AC41" i="45"/>
  <c r="AC42" i="45"/>
  <c r="AC43" i="45"/>
  <c r="F66" i="45"/>
  <c r="AC44" i="45"/>
  <c r="F67" i="45"/>
  <c r="AC45" i="45"/>
  <c r="F68" i="45"/>
  <c r="AB29" i="45"/>
  <c r="E52" i="45"/>
  <c r="AB30" i="45"/>
  <c r="E53" i="45"/>
  <c r="AB31" i="45"/>
  <c r="E54" i="45"/>
  <c r="AB32" i="45"/>
  <c r="E55" i="45"/>
  <c r="AB33" i="45"/>
  <c r="E56" i="45"/>
  <c r="AB34" i="45"/>
  <c r="E57" i="45"/>
  <c r="AB35" i="45"/>
  <c r="E58" i="45"/>
  <c r="AB36" i="45"/>
  <c r="E59" i="45"/>
  <c r="AB37" i="45"/>
  <c r="AB38" i="45"/>
  <c r="AB39" i="45"/>
  <c r="E62" i="45"/>
  <c r="AB40" i="45"/>
  <c r="E63" i="45"/>
  <c r="AB41" i="45"/>
  <c r="E64" i="45"/>
  <c r="AB42" i="45"/>
  <c r="E65" i="45"/>
  <c r="AB43" i="45"/>
  <c r="E66" i="45"/>
  <c r="AB44" i="45"/>
  <c r="E67" i="45"/>
  <c r="AB45" i="45"/>
  <c r="E68" i="45"/>
  <c r="AA29" i="45"/>
  <c r="AA47" i="45"/>
  <c r="AA30" i="45"/>
  <c r="D53" i="45"/>
  <c r="AA31" i="45"/>
  <c r="D54" i="45"/>
  <c r="AA32" i="45"/>
  <c r="D55" i="45"/>
  <c r="AA33" i="45"/>
  <c r="D56" i="45"/>
  <c r="AA34" i="45"/>
  <c r="D57" i="45"/>
  <c r="AA35" i="45"/>
  <c r="D58" i="45"/>
  <c r="AA36" i="45"/>
  <c r="D59" i="45"/>
  <c r="AA37" i="45"/>
  <c r="D60" i="45"/>
  <c r="AA38" i="45"/>
  <c r="D61" i="45"/>
  <c r="AA39" i="45"/>
  <c r="AA40" i="45"/>
  <c r="AA41" i="45"/>
  <c r="D64" i="45"/>
  <c r="AA42" i="45"/>
  <c r="D65" i="45"/>
  <c r="AA43" i="45"/>
  <c r="D66" i="45"/>
  <c r="AA44" i="45"/>
  <c r="D67" i="45"/>
  <c r="AA45" i="45"/>
  <c r="D68" i="45"/>
  <c r="Z29" i="45"/>
  <c r="Z47" i="45"/>
  <c r="Z30" i="45"/>
  <c r="C53" i="45"/>
  <c r="Z31" i="45"/>
  <c r="C54" i="45"/>
  <c r="Z32" i="45"/>
  <c r="C55" i="45"/>
  <c r="Z33" i="45"/>
  <c r="Z34" i="45"/>
  <c r="AS34" i="45"/>
  <c r="Z35" i="45"/>
  <c r="C58" i="45"/>
  <c r="Z36" i="45"/>
  <c r="C59" i="45"/>
  <c r="Z37" i="45"/>
  <c r="C60" i="45"/>
  <c r="Z38" i="45"/>
  <c r="C61" i="45"/>
  <c r="Z39" i="45"/>
  <c r="C62" i="45"/>
  <c r="Z40" i="45"/>
  <c r="C63" i="45"/>
  <c r="Z41" i="45"/>
  <c r="C64" i="45"/>
  <c r="Z42" i="45"/>
  <c r="C65" i="45"/>
  <c r="Z43" i="45"/>
  <c r="C66" i="45"/>
  <c r="Z44" i="45"/>
  <c r="AT44" i="45"/>
  <c r="Z45" i="45"/>
  <c r="AT45" i="45"/>
  <c r="AH27" i="56"/>
  <c r="K50" i="56"/>
  <c r="AH28" i="56"/>
  <c r="K51" i="56"/>
  <c r="AH29" i="56"/>
  <c r="K52" i="56"/>
  <c r="AH30" i="56"/>
  <c r="K53" i="56"/>
  <c r="AH31" i="56"/>
  <c r="K54" i="56"/>
  <c r="AH32" i="56"/>
  <c r="K55" i="56"/>
  <c r="AH33" i="56"/>
  <c r="K56" i="56"/>
  <c r="AH34" i="56"/>
  <c r="K57" i="56"/>
  <c r="AH35" i="56"/>
  <c r="AH36" i="56"/>
  <c r="K59" i="56"/>
  <c r="AH37" i="56"/>
  <c r="K60" i="56"/>
  <c r="AH38" i="56"/>
  <c r="K61" i="56"/>
  <c r="AH39" i="56"/>
  <c r="K62" i="56"/>
  <c r="AH40" i="56"/>
  <c r="K63" i="56"/>
  <c r="AH41" i="56"/>
  <c r="K64" i="56"/>
  <c r="AH42" i="56"/>
  <c r="K65" i="56"/>
  <c r="AH43" i="56"/>
  <c r="K66" i="56"/>
  <c r="Z27" i="56"/>
  <c r="C50" i="56"/>
  <c r="Z28" i="56"/>
  <c r="C51" i="56"/>
  <c r="Z29" i="56"/>
  <c r="C52" i="56"/>
  <c r="Z30" i="56"/>
  <c r="C53" i="56"/>
  <c r="Z31" i="56"/>
  <c r="C54" i="56"/>
  <c r="Z32" i="56"/>
  <c r="C55" i="56"/>
  <c r="Z33" i="56"/>
  <c r="C56" i="56"/>
  <c r="Z34" i="56"/>
  <c r="Z35" i="56"/>
  <c r="C58" i="56"/>
  <c r="Z36" i="56"/>
  <c r="C59" i="56"/>
  <c r="Z37" i="56"/>
  <c r="C60" i="56"/>
  <c r="Z38" i="56"/>
  <c r="C61" i="56"/>
  <c r="Z39" i="56"/>
  <c r="C62" i="56"/>
  <c r="Z40" i="56"/>
  <c r="C63" i="56"/>
  <c r="Z41" i="56"/>
  <c r="C64" i="56"/>
  <c r="Z42" i="56"/>
  <c r="C65" i="56"/>
  <c r="Z43" i="56"/>
  <c r="C66" i="56"/>
  <c r="C25" i="48"/>
  <c r="D25" i="48"/>
  <c r="E25" i="48"/>
  <c r="F25" i="48"/>
  <c r="G25" i="48"/>
  <c r="H25" i="48"/>
  <c r="I25" i="48"/>
  <c r="J25" i="48"/>
  <c r="K25" i="48"/>
  <c r="L25" i="48"/>
  <c r="M25" i="48"/>
  <c r="N25" i="48"/>
  <c r="O25" i="48"/>
  <c r="P25" i="48"/>
  <c r="Q25" i="48"/>
  <c r="R25" i="48"/>
  <c r="S25" i="48"/>
  <c r="T25" i="48"/>
  <c r="U25" i="48"/>
  <c r="Y25" i="48"/>
  <c r="Z25" i="48"/>
  <c r="AA25" i="48"/>
  <c r="AB25" i="48"/>
  <c r="AC25" i="48"/>
  <c r="AD25" i="48"/>
  <c r="AE25" i="48"/>
  <c r="AF25" i="48"/>
  <c r="AG25" i="48"/>
  <c r="AH25" i="48"/>
  <c r="AI25" i="48"/>
  <c r="AJ25" i="48"/>
  <c r="AK25" i="48"/>
  <c r="AL25" i="48"/>
  <c r="AM25" i="48"/>
  <c r="AN25" i="48"/>
  <c r="AO25" i="48"/>
  <c r="AP25" i="48"/>
  <c r="AQ25" i="48"/>
  <c r="AR25" i="48"/>
  <c r="B25" i="48"/>
  <c r="AR29" i="48"/>
  <c r="AR47" i="48"/>
  <c r="AR30" i="48"/>
  <c r="U53" i="48"/>
  <c r="AR31" i="48"/>
  <c r="U54" i="48"/>
  <c r="AR32" i="48"/>
  <c r="U55" i="48"/>
  <c r="AR33" i="48"/>
  <c r="U56" i="48"/>
  <c r="AR34" i="48"/>
  <c r="U57" i="48"/>
  <c r="AR35" i="48"/>
  <c r="U58" i="48"/>
  <c r="AR36" i="48"/>
  <c r="AR37" i="48"/>
  <c r="U60" i="48"/>
  <c r="AR38" i="48"/>
  <c r="U61" i="48"/>
  <c r="AR39" i="48"/>
  <c r="U62" i="48"/>
  <c r="AR40" i="48"/>
  <c r="U63" i="48"/>
  <c r="AR41" i="48"/>
  <c r="U64" i="48"/>
  <c r="AR42" i="48"/>
  <c r="U65" i="48"/>
  <c r="AR43" i="48"/>
  <c r="U66" i="48"/>
  <c r="AR44" i="48"/>
  <c r="U67" i="48"/>
  <c r="AR45" i="48"/>
  <c r="U68" i="48"/>
  <c r="AQ29" i="48"/>
  <c r="AQ47" i="48"/>
  <c r="AQ30" i="48"/>
  <c r="T53" i="48"/>
  <c r="AQ31" i="48"/>
  <c r="T54" i="48"/>
  <c r="AQ32" i="48"/>
  <c r="T55" i="48"/>
  <c r="AQ33" i="48"/>
  <c r="T56" i="48"/>
  <c r="AQ34" i="48"/>
  <c r="AQ35" i="48"/>
  <c r="T58" i="48"/>
  <c r="AQ36" i="48"/>
  <c r="T59" i="48"/>
  <c r="AQ37" i="48"/>
  <c r="T60" i="48"/>
  <c r="AQ38" i="48"/>
  <c r="T61" i="48"/>
  <c r="AQ39" i="48"/>
  <c r="T62" i="48"/>
  <c r="AQ40" i="48"/>
  <c r="T63" i="48"/>
  <c r="AQ41" i="48"/>
  <c r="T64" i="48"/>
  <c r="AQ42" i="48"/>
  <c r="T65" i="48"/>
  <c r="AQ43" i="48"/>
  <c r="T66" i="48"/>
  <c r="AQ44" i="48"/>
  <c r="T67" i="48"/>
  <c r="AQ45" i="48"/>
  <c r="T68" i="48"/>
  <c r="AP29" i="48"/>
  <c r="AP47" i="48"/>
  <c r="AP30" i="48"/>
  <c r="AU30" i="48"/>
  <c r="AP31" i="48"/>
  <c r="AP32" i="48"/>
  <c r="S55" i="48"/>
  <c r="AP33" i="48"/>
  <c r="S56" i="48"/>
  <c r="AP34" i="48"/>
  <c r="S57" i="48"/>
  <c r="AP35" i="48"/>
  <c r="S58" i="48"/>
  <c r="AP36" i="48"/>
  <c r="S59" i="48"/>
  <c r="AP37" i="48"/>
  <c r="S60" i="48"/>
  <c r="AP38" i="48"/>
  <c r="S61" i="48"/>
  <c r="AP39" i="48"/>
  <c r="S62" i="48"/>
  <c r="AP40" i="48"/>
  <c r="S63" i="48"/>
  <c r="AP41" i="48"/>
  <c r="S64" i="48"/>
  <c r="AP42" i="48"/>
  <c r="S65" i="48"/>
  <c r="AP43" i="48"/>
  <c r="S66" i="48"/>
  <c r="AP44" i="48"/>
  <c r="S67" i="48"/>
  <c r="AP45" i="48"/>
  <c r="S68" i="48"/>
  <c r="AN29" i="48"/>
  <c r="Q52" i="48"/>
  <c r="AN30" i="48"/>
  <c r="Q53" i="48"/>
  <c r="AN31" i="48"/>
  <c r="Q54" i="48"/>
  <c r="AN32" i="48"/>
  <c r="Q55" i="48"/>
  <c r="AN33" i="48"/>
  <c r="Q56" i="48"/>
  <c r="AN34" i="48"/>
  <c r="Q57" i="48"/>
  <c r="AN35" i="48"/>
  <c r="Q58" i="48"/>
  <c r="AN36" i="48"/>
  <c r="Q59" i="48"/>
  <c r="AN37" i="48"/>
  <c r="Q60" i="48"/>
  <c r="AN38" i="48"/>
  <c r="Q61" i="48"/>
  <c r="AN39" i="48"/>
  <c r="Q62" i="48"/>
  <c r="AN40" i="48"/>
  <c r="Q63" i="48"/>
  <c r="AN41" i="48"/>
  <c r="Q64" i="48"/>
  <c r="AN42" i="48"/>
  <c r="AN43" i="48"/>
  <c r="Q66" i="48"/>
  <c r="AN44" i="48"/>
  <c r="Q67" i="48"/>
  <c r="AN45" i="48"/>
  <c r="Q68" i="48"/>
  <c r="AM29" i="48"/>
  <c r="AM47" i="48"/>
  <c r="AM30" i="48"/>
  <c r="P53" i="48"/>
  <c r="AM31" i="48"/>
  <c r="P54" i="48"/>
  <c r="AM32" i="48"/>
  <c r="P55" i="48"/>
  <c r="AM33" i="48"/>
  <c r="P56" i="48"/>
  <c r="AM34" i="48"/>
  <c r="P57" i="48"/>
  <c r="AM35" i="48"/>
  <c r="P58" i="48"/>
  <c r="AM36" i="48"/>
  <c r="P59" i="48"/>
  <c r="AM37" i="48"/>
  <c r="P60" i="48"/>
  <c r="AM38" i="48"/>
  <c r="P61" i="48"/>
  <c r="AM39" i="48"/>
  <c r="P62" i="48"/>
  <c r="AM40" i="48"/>
  <c r="AM41" i="48"/>
  <c r="P64" i="48"/>
  <c r="AM42" i="48"/>
  <c r="P65" i="48"/>
  <c r="AM43" i="48"/>
  <c r="P66" i="48"/>
  <c r="AM44" i="48"/>
  <c r="P67" i="48"/>
  <c r="AM45" i="48"/>
  <c r="P68" i="48"/>
  <c r="AL29" i="48"/>
  <c r="AL47" i="48"/>
  <c r="AL30" i="48"/>
  <c r="O53" i="48"/>
  <c r="AL31" i="48"/>
  <c r="O54" i="48"/>
  <c r="AL32" i="48"/>
  <c r="O55" i="48"/>
  <c r="AL33" i="48"/>
  <c r="O56" i="48"/>
  <c r="AL34" i="48"/>
  <c r="O57" i="48"/>
  <c r="AL35" i="48"/>
  <c r="O58" i="48"/>
  <c r="AL36" i="48"/>
  <c r="O59" i="48"/>
  <c r="AL37" i="48"/>
  <c r="O60" i="48"/>
  <c r="AL38" i="48"/>
  <c r="AL39" i="48"/>
  <c r="O62" i="48"/>
  <c r="AL40" i="48"/>
  <c r="O63" i="48"/>
  <c r="AL41" i="48"/>
  <c r="O64" i="48"/>
  <c r="AL42" i="48"/>
  <c r="O65" i="48"/>
  <c r="AL43" i="48"/>
  <c r="O66" i="48"/>
  <c r="AL44" i="48"/>
  <c r="O67" i="48"/>
  <c r="AL45" i="48"/>
  <c r="O68" i="48"/>
  <c r="AK29" i="48"/>
  <c r="AK48" i="48"/>
  <c r="AK30" i="48"/>
  <c r="N53" i="48"/>
  <c r="AK31" i="48"/>
  <c r="N54" i="48"/>
  <c r="AK32" i="48"/>
  <c r="N55" i="48"/>
  <c r="AK33" i="48"/>
  <c r="N56" i="48"/>
  <c r="AK34" i="48"/>
  <c r="N57" i="48"/>
  <c r="AK35" i="48"/>
  <c r="N58" i="48"/>
  <c r="AK36" i="48"/>
  <c r="AK37" i="48"/>
  <c r="N60" i="48"/>
  <c r="AK38" i="48"/>
  <c r="N61" i="48"/>
  <c r="AK39" i="48"/>
  <c r="N62" i="48"/>
  <c r="AK40" i="48"/>
  <c r="N63" i="48"/>
  <c r="AK41" i="48"/>
  <c r="N64" i="48"/>
  <c r="AK42" i="48"/>
  <c r="AK47" i="48"/>
  <c r="AK43" i="48"/>
  <c r="N66" i="48"/>
  <c r="AK44" i="48"/>
  <c r="N67" i="48"/>
  <c r="AK45" i="48"/>
  <c r="N68" i="48"/>
  <c r="AI29" i="48"/>
  <c r="AI48" i="48"/>
  <c r="AI30" i="48"/>
  <c r="L53" i="48"/>
  <c r="AI31" i="48"/>
  <c r="L54" i="48"/>
  <c r="AI32" i="48"/>
  <c r="AI33" i="48"/>
  <c r="L56" i="48"/>
  <c r="AI34" i="48"/>
  <c r="L57" i="48"/>
  <c r="AI35" i="48"/>
  <c r="L58" i="48"/>
  <c r="AI36" i="48"/>
  <c r="L59" i="48"/>
  <c r="AI37" i="48"/>
  <c r="L60" i="48"/>
  <c r="AI38" i="48"/>
  <c r="L61" i="48"/>
  <c r="AI39" i="48"/>
  <c r="L62" i="48"/>
  <c r="AI40" i="48"/>
  <c r="L63" i="48"/>
  <c r="AI41" i="48"/>
  <c r="AT41" i="48"/>
  <c r="AI42" i="48"/>
  <c r="L65" i="48"/>
  <c r="AI43" i="48"/>
  <c r="L66" i="48"/>
  <c r="AI44" i="48"/>
  <c r="L67" i="48"/>
  <c r="AI45" i="48"/>
  <c r="L68" i="48"/>
  <c r="AH29" i="48"/>
  <c r="AH48" i="48"/>
  <c r="AH30" i="48"/>
  <c r="K53" i="48"/>
  <c r="AH31" i="48"/>
  <c r="K54" i="48"/>
  <c r="AH32" i="48"/>
  <c r="K55" i="48"/>
  <c r="AH33" i="48"/>
  <c r="K56" i="48"/>
  <c r="AH34" i="48"/>
  <c r="K57" i="48"/>
  <c r="AH35" i="48"/>
  <c r="K58" i="48"/>
  <c r="AH36" i="48"/>
  <c r="K59" i="48"/>
  <c r="AH37" i="48"/>
  <c r="K60" i="48"/>
  <c r="AH38" i="48"/>
  <c r="K61" i="48"/>
  <c r="AH39" i="48"/>
  <c r="K62" i="48"/>
  <c r="AH40" i="48"/>
  <c r="AT40" i="48"/>
  <c r="AH41" i="48"/>
  <c r="K64" i="48"/>
  <c r="AH42" i="48"/>
  <c r="K65" i="48"/>
  <c r="AH43" i="48"/>
  <c r="K66" i="48"/>
  <c r="AH44" i="48"/>
  <c r="AH45" i="48"/>
  <c r="K68" i="48"/>
  <c r="AF29" i="48"/>
  <c r="I52" i="48"/>
  <c r="AF30" i="48"/>
  <c r="I53" i="48"/>
  <c r="AF31" i="48"/>
  <c r="I54" i="48"/>
  <c r="AF32" i="48"/>
  <c r="I55" i="48"/>
  <c r="AF33" i="48"/>
  <c r="I56" i="48"/>
  <c r="AF34" i="48"/>
  <c r="I57" i="48"/>
  <c r="AF35" i="48"/>
  <c r="I58" i="48"/>
  <c r="AF36" i="48"/>
  <c r="I59" i="48"/>
  <c r="AF37" i="48"/>
  <c r="I60" i="48"/>
  <c r="AF38" i="48"/>
  <c r="I61" i="48"/>
  <c r="AF39" i="48"/>
  <c r="AS39" i="48"/>
  <c r="AF40" i="48"/>
  <c r="I63" i="48"/>
  <c r="AF41" i="48"/>
  <c r="AF42" i="48"/>
  <c r="I65" i="48"/>
  <c r="AF43" i="48"/>
  <c r="I66" i="48"/>
  <c r="AF44" i="48"/>
  <c r="I67" i="48"/>
  <c r="AF45" i="48"/>
  <c r="I68" i="48"/>
  <c r="AD29" i="48"/>
  <c r="G52" i="48"/>
  <c r="AD30" i="48"/>
  <c r="G53" i="48"/>
  <c r="AD31" i="48"/>
  <c r="G54" i="48"/>
  <c r="AD32" i="48"/>
  <c r="G55" i="48"/>
  <c r="AD33" i="48"/>
  <c r="G56" i="48"/>
  <c r="AD34" i="48"/>
  <c r="G57" i="48"/>
  <c r="AD35" i="48"/>
  <c r="G58" i="48"/>
  <c r="AD36" i="48"/>
  <c r="G59" i="48"/>
  <c r="AD37" i="48"/>
  <c r="AD38" i="48"/>
  <c r="G61" i="48"/>
  <c r="AD39" i="48"/>
  <c r="G62" i="48"/>
  <c r="AD40" i="48"/>
  <c r="G63" i="48"/>
  <c r="AD41" i="48"/>
  <c r="G64" i="48"/>
  <c r="AD42" i="48"/>
  <c r="G65" i="48"/>
  <c r="AD43" i="48"/>
  <c r="G66" i="48"/>
  <c r="AD44" i="48"/>
  <c r="G67" i="48"/>
  <c r="AD45" i="48"/>
  <c r="G68" i="48"/>
  <c r="AC29" i="48"/>
  <c r="AC47" i="48"/>
  <c r="AC30" i="48"/>
  <c r="F53" i="48"/>
  <c r="AC31" i="48"/>
  <c r="F54" i="48"/>
  <c r="AC32" i="48"/>
  <c r="F55" i="48"/>
  <c r="AC33" i="48"/>
  <c r="F56" i="48"/>
  <c r="AC34" i="48"/>
  <c r="F57" i="48"/>
  <c r="AC35" i="48"/>
  <c r="AC36" i="48"/>
  <c r="F59" i="48"/>
  <c r="AC37" i="48"/>
  <c r="F60" i="48"/>
  <c r="AC38" i="48"/>
  <c r="F61" i="48"/>
  <c r="AC39" i="48"/>
  <c r="F62" i="48"/>
  <c r="AC40" i="48"/>
  <c r="F63" i="48"/>
  <c r="AC41" i="48"/>
  <c r="F64" i="48"/>
  <c r="AC42" i="48"/>
  <c r="F65" i="48"/>
  <c r="AC43" i="48"/>
  <c r="F66" i="48"/>
  <c r="AC44" i="48"/>
  <c r="F67" i="48"/>
  <c r="AC45" i="48"/>
  <c r="F68" i="48"/>
  <c r="AB29" i="48"/>
  <c r="AB47" i="48"/>
  <c r="AB30" i="48"/>
  <c r="E53" i="48"/>
  <c r="AB31" i="48"/>
  <c r="E54" i="48"/>
  <c r="AB32" i="48"/>
  <c r="E55" i="48"/>
  <c r="AB33" i="48"/>
  <c r="AB34" i="48"/>
  <c r="E57" i="48"/>
  <c r="AB35" i="48"/>
  <c r="E58" i="48"/>
  <c r="AB36" i="48"/>
  <c r="E59" i="48"/>
  <c r="AB37" i="48"/>
  <c r="E60" i="48"/>
  <c r="AB38" i="48"/>
  <c r="E61" i="48"/>
  <c r="AB39" i="48"/>
  <c r="E62" i="48"/>
  <c r="AB40" i="48"/>
  <c r="E63" i="48"/>
  <c r="AB41" i="48"/>
  <c r="E64" i="48"/>
  <c r="AB42" i="48"/>
  <c r="E65" i="48"/>
  <c r="AB43" i="48"/>
  <c r="E66" i="48"/>
  <c r="AB44" i="48"/>
  <c r="E67" i="48"/>
  <c r="AB45" i="48"/>
  <c r="E68" i="48"/>
  <c r="AA29" i="48"/>
  <c r="AA47" i="48"/>
  <c r="AA30" i="48"/>
  <c r="D53" i="48"/>
  <c r="AA31" i="48"/>
  <c r="AA32" i="48"/>
  <c r="D55" i="48"/>
  <c r="AA33" i="48"/>
  <c r="D56" i="48"/>
  <c r="AA34" i="48"/>
  <c r="D57" i="48"/>
  <c r="AA35" i="48"/>
  <c r="D58" i="48"/>
  <c r="AA36" i="48"/>
  <c r="D59" i="48"/>
  <c r="AA37" i="48"/>
  <c r="D60" i="48"/>
  <c r="AA38" i="48"/>
  <c r="D61" i="48"/>
  <c r="AA39" i="48"/>
  <c r="D62" i="48"/>
  <c r="AA40" i="48"/>
  <c r="D63" i="48"/>
  <c r="AA41" i="48"/>
  <c r="D64" i="48"/>
  <c r="AA42" i="48"/>
  <c r="D65" i="48"/>
  <c r="AA43" i="48"/>
  <c r="D66" i="48"/>
  <c r="AA44" i="48"/>
  <c r="D67" i="48"/>
  <c r="AA45" i="48"/>
  <c r="D68" i="48"/>
  <c r="Z28" i="48"/>
  <c r="C25" i="45"/>
  <c r="D25" i="45"/>
  <c r="E25" i="45"/>
  <c r="F25" i="45"/>
  <c r="G25" i="45"/>
  <c r="H25" i="45"/>
  <c r="I25" i="45"/>
  <c r="J25" i="45"/>
  <c r="K25" i="45"/>
  <c r="L25" i="45"/>
  <c r="M25" i="45"/>
  <c r="N25" i="45"/>
  <c r="O25" i="45"/>
  <c r="P25" i="45"/>
  <c r="Q25" i="45"/>
  <c r="R25" i="45"/>
  <c r="S25" i="45"/>
  <c r="T25" i="45"/>
  <c r="U25" i="45"/>
  <c r="Y25" i="45"/>
  <c r="Z25" i="45"/>
  <c r="AA25" i="45"/>
  <c r="AB25" i="45"/>
  <c r="AC25" i="45"/>
  <c r="AD25" i="45"/>
  <c r="AE25" i="45"/>
  <c r="AF25" i="45"/>
  <c r="AG25" i="45"/>
  <c r="AH25" i="45"/>
  <c r="AI25" i="45"/>
  <c r="AJ25" i="45"/>
  <c r="AK25" i="45"/>
  <c r="AL25" i="45"/>
  <c r="AM25" i="45"/>
  <c r="AN25" i="45"/>
  <c r="AO25" i="45"/>
  <c r="AP25" i="45"/>
  <c r="AQ25" i="45"/>
  <c r="AR25" i="45"/>
  <c r="C24" i="45"/>
  <c r="D24" i="45"/>
  <c r="E24" i="45"/>
  <c r="F24" i="45"/>
  <c r="G24" i="45"/>
  <c r="H24" i="45"/>
  <c r="I24" i="45"/>
  <c r="J24" i="45"/>
  <c r="K24" i="45"/>
  <c r="L24" i="45"/>
  <c r="M24" i="45"/>
  <c r="N24" i="45"/>
  <c r="O24" i="45"/>
  <c r="P24" i="45"/>
  <c r="Q24" i="45"/>
  <c r="R24" i="45"/>
  <c r="S24" i="45"/>
  <c r="T24" i="45"/>
  <c r="U24" i="45"/>
  <c r="Y24" i="45"/>
  <c r="Z24" i="45"/>
  <c r="AA24" i="45"/>
  <c r="AB24" i="45"/>
  <c r="AC24" i="45"/>
  <c r="AD24" i="45"/>
  <c r="AE24" i="45"/>
  <c r="AF24" i="45"/>
  <c r="AG24" i="45"/>
  <c r="AH24" i="45"/>
  <c r="AI24" i="45"/>
  <c r="AJ24" i="45"/>
  <c r="AK24" i="45"/>
  <c r="AL24" i="45"/>
  <c r="AM24" i="45"/>
  <c r="AN24" i="45"/>
  <c r="AO24" i="45"/>
  <c r="AP24" i="45"/>
  <c r="AQ24" i="45"/>
  <c r="AR24" i="45"/>
  <c r="B25" i="45"/>
  <c r="AB25" i="55"/>
  <c r="AC25" i="55"/>
  <c r="AD25" i="55"/>
  <c r="AE25" i="55"/>
  <c r="AF25" i="55"/>
  <c r="AG25" i="55"/>
  <c r="AH25" i="55"/>
  <c r="AI25" i="55"/>
  <c r="AJ25" i="55"/>
  <c r="AK25" i="55"/>
  <c r="AL25" i="55"/>
  <c r="AM25" i="55"/>
  <c r="AN25" i="55"/>
  <c r="AO25" i="55"/>
  <c r="AP25" i="55"/>
  <c r="AQ25" i="55"/>
  <c r="AR25" i="55"/>
  <c r="AS25" i="55"/>
  <c r="AA25" i="55"/>
  <c r="Z25" i="55"/>
  <c r="Y24" i="56"/>
  <c r="Z24" i="56"/>
  <c r="AA24" i="56"/>
  <c r="AB24" i="56"/>
  <c r="AC24" i="56"/>
  <c r="AD24" i="56"/>
  <c r="AE24" i="56"/>
  <c r="AF24" i="56"/>
  <c r="AG24" i="56"/>
  <c r="AH24" i="56"/>
  <c r="AI24" i="56"/>
  <c r="AJ24" i="56"/>
  <c r="AK24" i="56"/>
  <c r="AL24" i="56"/>
  <c r="AM24" i="56"/>
  <c r="AN24" i="56"/>
  <c r="AO24" i="56"/>
  <c r="AP24" i="56"/>
  <c r="AQ24" i="56"/>
  <c r="AR24" i="56"/>
  <c r="C24" i="56"/>
  <c r="D24" i="56"/>
  <c r="E24" i="56"/>
  <c r="F24" i="56"/>
  <c r="G24" i="56"/>
  <c r="H24" i="56"/>
  <c r="I24" i="56"/>
  <c r="J24" i="56"/>
  <c r="K24" i="56"/>
  <c r="L24" i="56"/>
  <c r="M24" i="56"/>
  <c r="O24" i="56"/>
  <c r="P24" i="56"/>
  <c r="Q24" i="56"/>
  <c r="R24" i="56"/>
  <c r="S24" i="56"/>
  <c r="T24" i="56"/>
  <c r="U24" i="56"/>
  <c r="B24" i="56"/>
  <c r="B24" i="45"/>
  <c r="AB24" i="55"/>
  <c r="AC24" i="55"/>
  <c r="AD24" i="55"/>
  <c r="AE24" i="55"/>
  <c r="AF24" i="55"/>
  <c r="AG24" i="55"/>
  <c r="AH24" i="55"/>
  <c r="AI24" i="55"/>
  <c r="AJ24" i="55"/>
  <c r="AK24" i="55"/>
  <c r="AL24" i="55"/>
  <c r="AM24" i="55"/>
  <c r="AN24" i="55"/>
  <c r="AO24" i="55"/>
  <c r="AP24" i="55"/>
  <c r="AQ24" i="55"/>
  <c r="AR24" i="55"/>
  <c r="AS24" i="55"/>
  <c r="AA24" i="55"/>
  <c r="Y4" i="55"/>
  <c r="Y24" i="55"/>
  <c r="V43" i="55"/>
  <c r="U43" i="55"/>
  <c r="T43" i="55"/>
  <c r="S43" i="55"/>
  <c r="S66" i="55"/>
  <c r="R43" i="55"/>
  <c r="Q43" i="55"/>
  <c r="P43" i="55"/>
  <c r="Y43" i="55"/>
  <c r="O43" i="55"/>
  <c r="N43" i="55"/>
  <c r="M43" i="55"/>
  <c r="L43" i="55"/>
  <c r="K43" i="55"/>
  <c r="J43" i="55"/>
  <c r="I43" i="55"/>
  <c r="H43" i="55"/>
  <c r="G43" i="55"/>
  <c r="F43" i="55"/>
  <c r="D43" i="55"/>
  <c r="X43" i="55"/>
  <c r="E43" i="55"/>
  <c r="V23" i="63"/>
  <c r="U23" i="63"/>
  <c r="Q23" i="63"/>
  <c r="R23" i="63"/>
  <c r="O23" i="63"/>
  <c r="P23" i="63"/>
  <c r="M23" i="63"/>
  <c r="N23" i="63"/>
  <c r="K23" i="63"/>
  <c r="L23" i="63"/>
  <c r="I23" i="63"/>
  <c r="J23" i="63"/>
  <c r="F23" i="63"/>
  <c r="H23" i="63"/>
  <c r="D23" i="63"/>
  <c r="E23" i="63"/>
  <c r="V22" i="63"/>
  <c r="U22" i="63"/>
  <c r="Q22" i="63"/>
  <c r="R22" i="63"/>
  <c r="O22" i="63"/>
  <c r="P22" i="63"/>
  <c r="M22" i="63"/>
  <c r="N22" i="63"/>
  <c r="K22" i="63"/>
  <c r="L22" i="63"/>
  <c r="I22" i="63"/>
  <c r="J22" i="63"/>
  <c r="F22" i="63"/>
  <c r="H22" i="63"/>
  <c r="D22" i="63"/>
  <c r="E22" i="63"/>
  <c r="AS31" i="55"/>
  <c r="V54" i="55"/>
  <c r="AS32" i="55"/>
  <c r="AS33" i="55"/>
  <c r="V56" i="55"/>
  <c r="AS34" i="55"/>
  <c r="V57" i="55"/>
  <c r="AS29" i="55"/>
  <c r="AS37" i="55"/>
  <c r="V60" i="55"/>
  <c r="AS35" i="55"/>
  <c r="V58" i="55"/>
  <c r="AS36" i="55"/>
  <c r="AS38" i="55"/>
  <c r="V61" i="55"/>
  <c r="AS39" i="55"/>
  <c r="V62" i="55"/>
  <c r="AS40" i="55"/>
  <c r="AS41" i="55"/>
  <c r="V64" i="55"/>
  <c r="AS42" i="55"/>
  <c r="V65" i="55"/>
  <c r="AS43" i="55"/>
  <c r="V66" i="55"/>
  <c r="AS44" i="55"/>
  <c r="V67" i="55"/>
  <c r="AS45" i="55"/>
  <c r="AS28" i="55"/>
  <c r="AR37" i="55"/>
  <c r="AV37" i="55"/>
  <c r="AR35" i="55"/>
  <c r="U58" i="55"/>
  <c r="AR36" i="55"/>
  <c r="U59" i="55"/>
  <c r="AR38" i="55"/>
  <c r="AR39" i="55"/>
  <c r="U62" i="55"/>
  <c r="AR40" i="55"/>
  <c r="AR41" i="55"/>
  <c r="AR42" i="55"/>
  <c r="AR43" i="55"/>
  <c r="U66" i="55"/>
  <c r="AR44" i="55"/>
  <c r="U67" i="55"/>
  <c r="AR45" i="55"/>
  <c r="AR30" i="55"/>
  <c r="AR31" i="55"/>
  <c r="U54" i="55"/>
  <c r="AR32" i="55"/>
  <c r="U55" i="55"/>
  <c r="AR33" i="55"/>
  <c r="U56" i="55"/>
  <c r="AR34" i="55"/>
  <c r="AR29" i="55"/>
  <c r="U52" i="55"/>
  <c r="AR28" i="55"/>
  <c r="AR48" i="55"/>
  <c r="AQ30" i="55"/>
  <c r="T53" i="55"/>
  <c r="AQ31" i="55"/>
  <c r="T54" i="55"/>
  <c r="AQ32" i="55"/>
  <c r="AQ33" i="55"/>
  <c r="T56" i="55"/>
  <c r="AQ34" i="55"/>
  <c r="T57" i="55"/>
  <c r="AQ29" i="55"/>
  <c r="T52" i="55"/>
  <c r="AQ37" i="55"/>
  <c r="T60" i="55"/>
  <c r="AQ35" i="55"/>
  <c r="T58" i="55"/>
  <c r="AQ36" i="55"/>
  <c r="AQ38" i="55"/>
  <c r="AQ39" i="55"/>
  <c r="T62" i="55"/>
  <c r="AQ40" i="55"/>
  <c r="AQ41" i="55"/>
  <c r="AQ42" i="55"/>
  <c r="T65" i="55"/>
  <c r="AQ43" i="55"/>
  <c r="T66" i="55"/>
  <c r="AQ44" i="55"/>
  <c r="AQ45" i="55"/>
  <c r="AQ28" i="55"/>
  <c r="AQ48" i="55"/>
  <c r="AP30" i="55"/>
  <c r="AP31" i="55"/>
  <c r="S54" i="55"/>
  <c r="AP32" i="55"/>
  <c r="S55" i="55"/>
  <c r="AP33" i="55"/>
  <c r="AP47" i="55"/>
  <c r="AP34" i="55"/>
  <c r="AP29" i="55"/>
  <c r="S52" i="55"/>
  <c r="AP37" i="55"/>
  <c r="S60" i="55"/>
  <c r="AP35" i="55"/>
  <c r="S58" i="55"/>
  <c r="AP36" i="55"/>
  <c r="S59" i="55"/>
  <c r="AP38" i="55"/>
  <c r="AP39" i="55"/>
  <c r="AP40" i="55"/>
  <c r="S63" i="55"/>
  <c r="AP41" i="55"/>
  <c r="S64" i="55"/>
  <c r="AP42" i="55"/>
  <c r="AP43" i="55"/>
  <c r="AP44" i="55"/>
  <c r="S67" i="55"/>
  <c r="AP45" i="55"/>
  <c r="AP28" i="55"/>
  <c r="S51" i="55"/>
  <c r="AO30" i="55"/>
  <c r="R53" i="55"/>
  <c r="AO31" i="55"/>
  <c r="R54" i="55"/>
  <c r="AO32" i="55"/>
  <c r="AO33" i="55"/>
  <c r="R56" i="55"/>
  <c r="AO34" i="55"/>
  <c r="AO29" i="55"/>
  <c r="R52" i="55"/>
  <c r="AO37" i="55"/>
  <c r="AO35" i="55"/>
  <c r="AO36" i="55"/>
  <c r="R59" i="55"/>
  <c r="AO38" i="55"/>
  <c r="R61" i="55"/>
  <c r="AO39" i="55"/>
  <c r="R62" i="55"/>
  <c r="AO40" i="55"/>
  <c r="AO41" i="55"/>
  <c r="R64" i="55"/>
  <c r="AO42" i="55"/>
  <c r="R65" i="55"/>
  <c r="AO43" i="55"/>
  <c r="R66" i="55"/>
  <c r="AO44" i="55"/>
  <c r="AO45" i="55"/>
  <c r="AO28" i="55"/>
  <c r="AN30" i="55"/>
  <c r="AN31" i="55"/>
  <c r="Q54" i="55"/>
  <c r="AN32" i="55"/>
  <c r="Q55" i="55"/>
  <c r="AN33" i="55"/>
  <c r="AN34" i="55"/>
  <c r="AN29" i="55"/>
  <c r="AN48" i="55"/>
  <c r="AN37" i="55"/>
  <c r="Q60" i="55"/>
  <c r="AN35" i="55"/>
  <c r="AN36" i="55"/>
  <c r="Q59" i="55"/>
  <c r="AN38" i="55"/>
  <c r="Q61" i="55"/>
  <c r="AN39" i="55"/>
  <c r="AN40" i="55"/>
  <c r="Q63" i="55"/>
  <c r="AN41" i="55"/>
  <c r="Q64" i="55"/>
  <c r="AN42" i="55"/>
  <c r="Q65" i="55"/>
  <c r="AN43" i="55"/>
  <c r="Q66" i="55"/>
  <c r="AN44" i="55"/>
  <c r="Q67" i="55"/>
  <c r="AN45" i="55"/>
  <c r="AN28" i="55"/>
  <c r="Q51" i="55"/>
  <c r="AM31" i="55"/>
  <c r="AM32" i="55"/>
  <c r="AM33" i="55"/>
  <c r="P56" i="55"/>
  <c r="AM34" i="55"/>
  <c r="P57" i="55"/>
  <c r="AM29" i="55"/>
  <c r="P52" i="55"/>
  <c r="AM37" i="55"/>
  <c r="AM35" i="55"/>
  <c r="P58" i="55"/>
  <c r="AM36" i="55"/>
  <c r="AM38" i="55"/>
  <c r="P61" i="55"/>
  <c r="AM39" i="55"/>
  <c r="P62" i="55"/>
  <c r="AM40" i="55"/>
  <c r="P63" i="55"/>
  <c r="AM41" i="55"/>
  <c r="P64" i="55"/>
  <c r="AM42" i="55"/>
  <c r="P65" i="55"/>
  <c r="AM43" i="55"/>
  <c r="P66" i="55"/>
  <c r="AM44" i="55"/>
  <c r="P67" i="55"/>
  <c r="AM45" i="55"/>
  <c r="AM30" i="55"/>
  <c r="AM28" i="55"/>
  <c r="AM48" i="55"/>
  <c r="AL30" i="55"/>
  <c r="AL48" i="55"/>
  <c r="AL31" i="55"/>
  <c r="O54" i="55"/>
  <c r="AL32" i="55"/>
  <c r="O55" i="55"/>
  <c r="AL33" i="55"/>
  <c r="O56" i="55"/>
  <c r="AL34" i="55"/>
  <c r="AL29" i="55"/>
  <c r="AL37" i="55"/>
  <c r="AL35" i="55"/>
  <c r="O58" i="55"/>
  <c r="AL36" i="55"/>
  <c r="O59" i="55"/>
  <c r="AL38" i="55"/>
  <c r="O61" i="55"/>
  <c r="AL39" i="55"/>
  <c r="O62" i="55"/>
  <c r="AL40" i="55"/>
  <c r="O63" i="55"/>
  <c r="AL41" i="55"/>
  <c r="O64" i="55"/>
  <c r="AL42" i="55"/>
  <c r="O65" i="55"/>
  <c r="AL43" i="55"/>
  <c r="AL44" i="55"/>
  <c r="O67" i="55"/>
  <c r="AL45" i="55"/>
  <c r="AL28" i="55"/>
  <c r="AK44" i="55"/>
  <c r="N67" i="55"/>
  <c r="AK45" i="55"/>
  <c r="AK42" i="55"/>
  <c r="AK43" i="55"/>
  <c r="AK30" i="55"/>
  <c r="N53" i="55"/>
  <c r="AK31" i="55"/>
  <c r="N54" i="55"/>
  <c r="AK32" i="55"/>
  <c r="N55" i="55"/>
  <c r="AK33" i="55"/>
  <c r="N56" i="55"/>
  <c r="AK34" i="55"/>
  <c r="AK29" i="55"/>
  <c r="N52" i="55"/>
  <c r="AK37" i="55"/>
  <c r="N60" i="55"/>
  <c r="AK35" i="55"/>
  <c r="N58" i="55"/>
  <c r="AK36" i="55"/>
  <c r="AV36" i="55"/>
  <c r="AK38" i="55"/>
  <c r="AK39" i="55"/>
  <c r="N62" i="55"/>
  <c r="AK40" i="55"/>
  <c r="AK41" i="55"/>
  <c r="AV41" i="55"/>
  <c r="AK28" i="55"/>
  <c r="AK48" i="55"/>
  <c r="AJ38" i="55"/>
  <c r="AJ39" i="55"/>
  <c r="M62" i="55"/>
  <c r="AJ40" i="55"/>
  <c r="AJ41" i="55"/>
  <c r="M64" i="55"/>
  <c r="AJ42" i="55"/>
  <c r="M65" i="55"/>
  <c r="AJ43" i="55"/>
  <c r="M66" i="55"/>
  <c r="AJ44" i="55"/>
  <c r="M67" i="55"/>
  <c r="AJ45" i="55"/>
  <c r="AJ30" i="55"/>
  <c r="M53" i="55"/>
  <c r="AJ31" i="55"/>
  <c r="M54" i="55"/>
  <c r="AJ32" i="55"/>
  <c r="AJ33" i="55"/>
  <c r="M56" i="55"/>
  <c r="AJ34" i="55"/>
  <c r="M57" i="55"/>
  <c r="AJ29" i="55"/>
  <c r="M52" i="55"/>
  <c r="AJ37" i="55"/>
  <c r="M60" i="55"/>
  <c r="AJ35" i="55"/>
  <c r="M58" i="55"/>
  <c r="AJ36" i="55"/>
  <c r="AJ28" i="55"/>
  <c r="M51" i="55"/>
  <c r="AI30" i="55"/>
  <c r="AI48" i="55"/>
  <c r="AI31" i="55"/>
  <c r="L54" i="55"/>
  <c r="AI32" i="55"/>
  <c r="L55" i="55"/>
  <c r="AI33" i="55"/>
  <c r="L56" i="55"/>
  <c r="AI34" i="55"/>
  <c r="AI29" i="55"/>
  <c r="L52" i="55"/>
  <c r="AI37" i="55"/>
  <c r="L60" i="55"/>
  <c r="AI35" i="55"/>
  <c r="L58" i="55"/>
  <c r="AI36" i="55"/>
  <c r="AI38" i="55"/>
  <c r="AI39" i="55"/>
  <c r="L62" i="55"/>
  <c r="AI40" i="55"/>
  <c r="L63" i="55"/>
  <c r="AI41" i="55"/>
  <c r="L64" i="55"/>
  <c r="AI42" i="55"/>
  <c r="AI43" i="55"/>
  <c r="L66" i="55"/>
  <c r="AI44" i="55"/>
  <c r="L67" i="55"/>
  <c r="AI45" i="55"/>
  <c r="AI28" i="55"/>
  <c r="L51" i="55"/>
  <c r="AH30" i="55"/>
  <c r="K53" i="55"/>
  <c r="AH31" i="55"/>
  <c r="K54" i="55"/>
  <c r="AH32" i="55"/>
  <c r="AH33" i="55"/>
  <c r="K56" i="55"/>
  <c r="AH34" i="55"/>
  <c r="AH29" i="55"/>
  <c r="AH48" i="55"/>
  <c r="AH37" i="55"/>
  <c r="AH35" i="55"/>
  <c r="K58" i="55"/>
  <c r="AH36" i="55"/>
  <c r="AH38" i="55"/>
  <c r="K61" i="55"/>
  <c r="AH39" i="55"/>
  <c r="K62" i="55"/>
  <c r="AH40" i="55"/>
  <c r="K63" i="55"/>
  <c r="AH41" i="55"/>
  <c r="K64" i="55"/>
  <c r="AH42" i="55"/>
  <c r="K65" i="55"/>
  <c r="AH43" i="55"/>
  <c r="K66" i="55"/>
  <c r="AH44" i="55"/>
  <c r="K67" i="55"/>
  <c r="AH45" i="55"/>
  <c r="AH28" i="55"/>
  <c r="AG30" i="55"/>
  <c r="J53" i="55"/>
  <c r="AG31" i="55"/>
  <c r="J54" i="55"/>
  <c r="AG32" i="55"/>
  <c r="AG33" i="55"/>
  <c r="AG34" i="55"/>
  <c r="J57" i="55"/>
  <c r="AG29" i="55"/>
  <c r="J52" i="55"/>
  <c r="AG37" i="55"/>
  <c r="J60" i="55"/>
  <c r="AG35" i="55"/>
  <c r="AG36" i="55"/>
  <c r="J59" i="55"/>
  <c r="AG38" i="55"/>
  <c r="AG39" i="55"/>
  <c r="J62" i="55"/>
  <c r="AG40" i="55"/>
  <c r="J63" i="55"/>
  <c r="AG41" i="55"/>
  <c r="J64" i="55"/>
  <c r="AG42" i="55"/>
  <c r="J65" i="55"/>
  <c r="AG43" i="55"/>
  <c r="J66" i="55"/>
  <c r="AG44" i="55"/>
  <c r="J67" i="55"/>
  <c r="AG45" i="55"/>
  <c r="AG28" i="55"/>
  <c r="J51" i="55"/>
  <c r="AF31" i="55"/>
  <c r="AF32" i="55"/>
  <c r="AF33" i="55"/>
  <c r="I56" i="55"/>
  <c r="AF34" i="55"/>
  <c r="I57" i="55"/>
  <c r="AF29" i="55"/>
  <c r="I52" i="55"/>
  <c r="AF37" i="55"/>
  <c r="AF35" i="55"/>
  <c r="I58" i="55"/>
  <c r="AF36" i="55"/>
  <c r="AF38" i="55"/>
  <c r="I61" i="55"/>
  <c r="AF39" i="55"/>
  <c r="I62" i="55"/>
  <c r="AF40" i="55"/>
  <c r="AF41" i="55"/>
  <c r="I64" i="55"/>
  <c r="AF42" i="55"/>
  <c r="I65" i="55"/>
  <c r="AF43" i="55"/>
  <c r="I66" i="55"/>
  <c r="AF44" i="55"/>
  <c r="I67" i="55"/>
  <c r="AF45" i="55"/>
  <c r="AF30" i="55"/>
  <c r="AF28" i="55"/>
  <c r="AE31" i="55"/>
  <c r="AE32" i="55"/>
  <c r="H55" i="55"/>
  <c r="AE33" i="55"/>
  <c r="H56" i="55"/>
  <c r="AE34" i="55"/>
  <c r="H57" i="55"/>
  <c r="AE29" i="55"/>
  <c r="AE37" i="55"/>
  <c r="H60" i="55"/>
  <c r="AE35" i="55"/>
  <c r="H58" i="55"/>
  <c r="AE36" i="55"/>
  <c r="H59" i="55"/>
  <c r="AE38" i="55"/>
  <c r="H61" i="55"/>
  <c r="AE39" i="55"/>
  <c r="H62" i="55"/>
  <c r="AE40" i="55"/>
  <c r="H63" i="55"/>
  <c r="AE41" i="55"/>
  <c r="H64" i="55"/>
  <c r="AE42" i="55"/>
  <c r="AE43" i="55"/>
  <c r="H66" i="55"/>
  <c r="AE44" i="55"/>
  <c r="AE45" i="55"/>
  <c r="AE28" i="55"/>
  <c r="AE48" i="55"/>
  <c r="AE30" i="55"/>
  <c r="AA30" i="55"/>
  <c r="AT30" i="55"/>
  <c r="AA31" i="55"/>
  <c r="D54" i="55"/>
  <c r="AA32" i="55"/>
  <c r="AT32" i="55"/>
  <c r="AA33" i="55"/>
  <c r="D56" i="55"/>
  <c r="AA34" i="55"/>
  <c r="AT34" i="55"/>
  <c r="AA29" i="55"/>
  <c r="AT29" i="55"/>
  <c r="AA37" i="55"/>
  <c r="AA35" i="55"/>
  <c r="D58" i="55"/>
  <c r="AA36" i="55"/>
  <c r="AT36" i="55"/>
  <c r="AA38" i="55"/>
  <c r="D61" i="55"/>
  <c r="AA39" i="55"/>
  <c r="AA40" i="55"/>
  <c r="AA41" i="55"/>
  <c r="D64" i="55"/>
  <c r="AA42" i="55"/>
  <c r="AA43" i="55"/>
  <c r="D66" i="55"/>
  <c r="AA44" i="55"/>
  <c r="D67" i="55"/>
  <c r="AA45" i="55"/>
  <c r="AA28" i="55"/>
  <c r="D51" i="55"/>
  <c r="AB30" i="55"/>
  <c r="E53" i="55"/>
  <c r="AB31" i="55"/>
  <c r="AT31" i="55"/>
  <c r="AB32" i="55"/>
  <c r="E55" i="55"/>
  <c r="AB33" i="55"/>
  <c r="E56" i="55"/>
  <c r="AB34" i="55"/>
  <c r="E57" i="55"/>
  <c r="AB29" i="55"/>
  <c r="AB48" i="55"/>
  <c r="AB37" i="55"/>
  <c r="AB35" i="55"/>
  <c r="AB36" i="55"/>
  <c r="E59" i="55"/>
  <c r="AB38" i="55"/>
  <c r="AT38" i="55"/>
  <c r="AB39" i="55"/>
  <c r="AB40" i="55"/>
  <c r="AB41" i="55"/>
  <c r="E64" i="55"/>
  <c r="AB42" i="55"/>
  <c r="E65" i="55"/>
  <c r="AB43" i="55"/>
  <c r="AB44" i="55"/>
  <c r="E67" i="55"/>
  <c r="AB45" i="55"/>
  <c r="AB28" i="55"/>
  <c r="AT28" i="55"/>
  <c r="AC28" i="55"/>
  <c r="AC30" i="55"/>
  <c r="F53" i="55"/>
  <c r="AC31" i="55"/>
  <c r="F54" i="55"/>
  <c r="AC33" i="55"/>
  <c r="F56" i="55"/>
  <c r="AC34" i="55"/>
  <c r="AC29" i="55"/>
  <c r="F52" i="55"/>
  <c r="AC37" i="55"/>
  <c r="F60" i="55"/>
  <c r="AC35" i="55"/>
  <c r="F58" i="55"/>
  <c r="AC36" i="55"/>
  <c r="F59" i="55"/>
  <c r="AC38" i="55"/>
  <c r="F61" i="55"/>
  <c r="AC39" i="55"/>
  <c r="F62" i="55"/>
  <c r="AC40" i="55"/>
  <c r="AT40" i="55"/>
  <c r="AC41" i="55"/>
  <c r="F64" i="55"/>
  <c r="AC42" i="55"/>
  <c r="F65" i="55"/>
  <c r="AC43" i="55"/>
  <c r="F66" i="55"/>
  <c r="AC44" i="55"/>
  <c r="F67" i="55"/>
  <c r="AC45" i="55"/>
  <c r="AC32" i="55"/>
  <c r="F55" i="55"/>
  <c r="AD28" i="55"/>
  <c r="AD48" i="55"/>
  <c r="AD35" i="55"/>
  <c r="G58" i="55"/>
  <c r="AD36" i="55"/>
  <c r="G59" i="55"/>
  <c r="AD38" i="55"/>
  <c r="G61" i="55"/>
  <c r="AD39" i="55"/>
  <c r="G62" i="55"/>
  <c r="AD40" i="55"/>
  <c r="AD41" i="55"/>
  <c r="G64" i="55"/>
  <c r="AD42" i="55"/>
  <c r="AD43" i="55"/>
  <c r="G66" i="55"/>
  <c r="AD44" i="55"/>
  <c r="AD45" i="55"/>
  <c r="AD31" i="55"/>
  <c r="G54" i="55"/>
  <c r="AD32" i="55"/>
  <c r="AD33" i="55"/>
  <c r="AD34" i="55"/>
  <c r="G57" i="55"/>
  <c r="AD29" i="55"/>
  <c r="AD30" i="55"/>
  <c r="G53" i="55"/>
  <c r="V28" i="55"/>
  <c r="V30" i="55"/>
  <c r="V47" i="55"/>
  <c r="V31" i="55"/>
  <c r="V32" i="55"/>
  <c r="V33" i="55"/>
  <c r="V34" i="55"/>
  <c r="V29" i="55"/>
  <c r="V37" i="55"/>
  <c r="V35" i="55"/>
  <c r="V36" i="55"/>
  <c r="V38" i="55"/>
  <c r="V39" i="55"/>
  <c r="V40" i="55"/>
  <c r="V41" i="55"/>
  <c r="V42" i="55"/>
  <c r="V44" i="55"/>
  <c r="V45" i="55"/>
  <c r="U28" i="55"/>
  <c r="U30" i="55"/>
  <c r="U31" i="55"/>
  <c r="U32" i="55"/>
  <c r="U33" i="55"/>
  <c r="U34" i="55"/>
  <c r="U29" i="55"/>
  <c r="U37" i="55"/>
  <c r="U35" i="55"/>
  <c r="U36" i="55"/>
  <c r="U38" i="55"/>
  <c r="U39" i="55"/>
  <c r="U40" i="55"/>
  <c r="U63" i="55"/>
  <c r="U41" i="55"/>
  <c r="U64" i="55"/>
  <c r="U42" i="55"/>
  <c r="U44" i="55"/>
  <c r="U45" i="55"/>
  <c r="T28" i="55"/>
  <c r="T30" i="55"/>
  <c r="T31" i="55"/>
  <c r="T32" i="55"/>
  <c r="T47" i="55"/>
  <c r="T33" i="55"/>
  <c r="T34" i="55"/>
  <c r="T29" i="55"/>
  <c r="T48" i="55"/>
  <c r="T37" i="55"/>
  <c r="T35" i="55"/>
  <c r="T36" i="55"/>
  <c r="T38" i="55"/>
  <c r="T39" i="55"/>
  <c r="T40" i="55"/>
  <c r="T63" i="55"/>
  <c r="T41" i="55"/>
  <c r="T42" i="55"/>
  <c r="T44" i="55"/>
  <c r="T45" i="55"/>
  <c r="S28" i="55"/>
  <c r="S30" i="55"/>
  <c r="S31" i="55"/>
  <c r="S48" i="55"/>
  <c r="S32" i="55"/>
  <c r="S33" i="55"/>
  <c r="S34" i="55"/>
  <c r="S29" i="55"/>
  <c r="S47" i="55"/>
  <c r="S37" i="55"/>
  <c r="S35" i="55"/>
  <c r="S36" i="55"/>
  <c r="S38" i="55"/>
  <c r="S61" i="55"/>
  <c r="S39" i="55"/>
  <c r="S40" i="55"/>
  <c r="S41" i="55"/>
  <c r="S42" i="55"/>
  <c r="S65" i="55"/>
  <c r="S44" i="55"/>
  <c r="S45" i="55"/>
  <c r="R28" i="55"/>
  <c r="R30" i="55"/>
  <c r="R31" i="55"/>
  <c r="R32" i="55"/>
  <c r="R55" i="55"/>
  <c r="R33" i="55"/>
  <c r="R34" i="55"/>
  <c r="R57" i="55"/>
  <c r="R29" i="55"/>
  <c r="R47" i="55"/>
  <c r="R37" i="55"/>
  <c r="R35" i="55"/>
  <c r="R36" i="55"/>
  <c r="R38" i="55"/>
  <c r="R39" i="55"/>
  <c r="R40" i="55"/>
  <c r="R41" i="55"/>
  <c r="R42" i="55"/>
  <c r="R44" i="55"/>
  <c r="R45" i="55"/>
  <c r="Q28" i="55"/>
  <c r="Q47" i="55"/>
  <c r="Q30" i="55"/>
  <c r="Q31" i="55"/>
  <c r="Q32" i="55"/>
  <c r="Q33" i="55"/>
  <c r="Q56" i="55"/>
  <c r="Q34" i="55"/>
  <c r="Q57" i="55"/>
  <c r="Q29" i="55"/>
  <c r="Q37" i="55"/>
  <c r="Q35" i="55"/>
  <c r="Q58" i="55"/>
  <c r="Q36" i="55"/>
  <c r="Q38" i="55"/>
  <c r="Q39" i="55"/>
  <c r="Q62" i="55"/>
  <c r="Q40" i="55"/>
  <c r="Q41" i="55"/>
  <c r="Q42" i="55"/>
  <c r="Q44" i="55"/>
  <c r="Q45" i="55"/>
  <c r="P28" i="55"/>
  <c r="P30" i="55"/>
  <c r="P47" i="55"/>
  <c r="P31" i="55"/>
  <c r="P54" i="55"/>
  <c r="P32" i="55"/>
  <c r="P55" i="55"/>
  <c r="P33" i="55"/>
  <c r="Y33" i="55"/>
  <c r="P34" i="55"/>
  <c r="P29" i="55"/>
  <c r="P37" i="55"/>
  <c r="P60" i="55"/>
  <c r="P35" i="55"/>
  <c r="P36" i="55"/>
  <c r="P38" i="55"/>
  <c r="P39" i="55"/>
  <c r="Y39" i="55"/>
  <c r="P40" i="55"/>
  <c r="P41" i="55"/>
  <c r="P42" i="55"/>
  <c r="P44" i="55"/>
  <c r="P45" i="55"/>
  <c r="O28" i="55"/>
  <c r="O51" i="55"/>
  <c r="O30" i="55"/>
  <c r="O31" i="55"/>
  <c r="O32" i="55"/>
  <c r="O33" i="55"/>
  <c r="O34" i="55"/>
  <c r="O57" i="55"/>
  <c r="O29" i="55"/>
  <c r="O52" i="55"/>
  <c r="O37" i="55"/>
  <c r="O35" i="55"/>
  <c r="O36" i="55"/>
  <c r="O38" i="55"/>
  <c r="O39" i="55"/>
  <c r="O40" i="55"/>
  <c r="O41" i="55"/>
  <c r="O42" i="55"/>
  <c r="Y42" i="55"/>
  <c r="O44" i="55"/>
  <c r="O45" i="55"/>
  <c r="N28" i="55"/>
  <c r="N48" i="55"/>
  <c r="N30" i="55"/>
  <c r="N31" i="55"/>
  <c r="N32" i="55"/>
  <c r="N33" i="55"/>
  <c r="N34" i="55"/>
  <c r="N57" i="55"/>
  <c r="N29" i="55"/>
  <c r="N37" i="55"/>
  <c r="N35" i="55"/>
  <c r="N36" i="55"/>
  <c r="Y36" i="55"/>
  <c r="N38" i="55"/>
  <c r="N39" i="55"/>
  <c r="N40" i="55"/>
  <c r="N41" i="55"/>
  <c r="Y41" i="55"/>
  <c r="N42" i="55"/>
  <c r="N65" i="55"/>
  <c r="N44" i="55"/>
  <c r="N45" i="55"/>
  <c r="M28" i="55"/>
  <c r="M47" i="55"/>
  <c r="M30" i="55"/>
  <c r="M31" i="55"/>
  <c r="M32" i="55"/>
  <c r="M33" i="55"/>
  <c r="M34" i="55"/>
  <c r="M29" i="55"/>
  <c r="M37" i="55"/>
  <c r="M35" i="55"/>
  <c r="M36" i="55"/>
  <c r="M38" i="55"/>
  <c r="M39" i="55"/>
  <c r="M40" i="55"/>
  <c r="M63" i="55"/>
  <c r="M41" i="55"/>
  <c r="M42" i="55"/>
  <c r="M44" i="55"/>
  <c r="M45" i="55"/>
  <c r="L28" i="55"/>
  <c r="L47" i="55"/>
  <c r="L30" i="55"/>
  <c r="L31" i="55"/>
  <c r="L32" i="55"/>
  <c r="L33" i="55"/>
  <c r="L34" i="55"/>
  <c r="L29" i="55"/>
  <c r="L37" i="55"/>
  <c r="L35" i="55"/>
  <c r="L36" i="55"/>
  <c r="L38" i="55"/>
  <c r="L39" i="55"/>
  <c r="L40" i="55"/>
  <c r="L41" i="55"/>
  <c r="L42" i="55"/>
  <c r="L44" i="55"/>
  <c r="L45" i="55"/>
  <c r="K28" i="55"/>
  <c r="K30" i="55"/>
  <c r="K31" i="55"/>
  <c r="K32" i="55"/>
  <c r="K33" i="55"/>
  <c r="K34" i="55"/>
  <c r="K29" i="55"/>
  <c r="K48" i="55"/>
  <c r="K37" i="55"/>
  <c r="K35" i="55"/>
  <c r="K36" i="55"/>
  <c r="K38" i="55"/>
  <c r="K39" i="55"/>
  <c r="K40" i="55"/>
  <c r="K41" i="55"/>
  <c r="K42" i="55"/>
  <c r="K44" i="55"/>
  <c r="K45" i="55"/>
  <c r="J28" i="55"/>
  <c r="J30" i="55"/>
  <c r="J48" i="55"/>
  <c r="J31" i="55"/>
  <c r="J32" i="55"/>
  <c r="J33" i="55"/>
  <c r="J34" i="55"/>
  <c r="J29" i="55"/>
  <c r="J37" i="55"/>
  <c r="J35" i="55"/>
  <c r="J36" i="55"/>
  <c r="J38" i="55"/>
  <c r="J39" i="55"/>
  <c r="J40" i="55"/>
  <c r="J41" i="55"/>
  <c r="J42" i="55"/>
  <c r="J44" i="55"/>
  <c r="J45" i="55"/>
  <c r="I31" i="55"/>
  <c r="I54" i="55"/>
  <c r="I32" i="55"/>
  <c r="I55" i="55"/>
  <c r="I33" i="55"/>
  <c r="I34" i="55"/>
  <c r="I29" i="55"/>
  <c r="I37" i="55"/>
  <c r="I60" i="55"/>
  <c r="I35" i="55"/>
  <c r="I36" i="55"/>
  <c r="I38" i="55"/>
  <c r="I39" i="55"/>
  <c r="I40" i="55"/>
  <c r="I63" i="55"/>
  <c r="I41" i="55"/>
  <c r="I42" i="55"/>
  <c r="I44" i="55"/>
  <c r="I45" i="55"/>
  <c r="I30" i="55"/>
  <c r="I28" i="55"/>
  <c r="I48" i="55"/>
  <c r="H36" i="55"/>
  <c r="H38" i="55"/>
  <c r="H39" i="55"/>
  <c r="H40" i="55"/>
  <c r="H41" i="55"/>
  <c r="H42" i="55"/>
  <c r="H44" i="55"/>
  <c r="H45" i="55"/>
  <c r="H30" i="55"/>
  <c r="H53" i="55"/>
  <c r="H31" i="55"/>
  <c r="H54" i="55"/>
  <c r="H32" i="55"/>
  <c r="H33" i="55"/>
  <c r="H34" i="55"/>
  <c r="H47" i="55"/>
  <c r="H29" i="55"/>
  <c r="H37" i="55"/>
  <c r="H35" i="55"/>
  <c r="W35" i="55"/>
  <c r="H28" i="55"/>
  <c r="AV4" i="55"/>
  <c r="AV6" i="55"/>
  <c r="AV7" i="55"/>
  <c r="AV8" i="55"/>
  <c r="AV9" i="55"/>
  <c r="AV10" i="55"/>
  <c r="AV5" i="55"/>
  <c r="AV13" i="55"/>
  <c r="AV11" i="55"/>
  <c r="AV12" i="55"/>
  <c r="AV14" i="55"/>
  <c r="AV15" i="55"/>
  <c r="AV16" i="55"/>
  <c r="AV17" i="55"/>
  <c r="AV18" i="55"/>
  <c r="AV19" i="55"/>
  <c r="AV20" i="55"/>
  <c r="AV21" i="55"/>
  <c r="AU6" i="55"/>
  <c r="AU7" i="55"/>
  <c r="AU8" i="55"/>
  <c r="AU9" i="55"/>
  <c r="AU24" i="55"/>
  <c r="AU10" i="55"/>
  <c r="AU5" i="55"/>
  <c r="AU13" i="55"/>
  <c r="AU11" i="55"/>
  <c r="AU12" i="55"/>
  <c r="AU14" i="55"/>
  <c r="AU15" i="55"/>
  <c r="AU16" i="55"/>
  <c r="AU17" i="55"/>
  <c r="AU18" i="55"/>
  <c r="AU19" i="55"/>
  <c r="AU20" i="55"/>
  <c r="AU21" i="55"/>
  <c r="AU4" i="55"/>
  <c r="AT4" i="55"/>
  <c r="AT6" i="55"/>
  <c r="AT7" i="55"/>
  <c r="AT8" i="55"/>
  <c r="AT9" i="55"/>
  <c r="AT10" i="55"/>
  <c r="AT5" i="55"/>
  <c r="AT13" i="55"/>
  <c r="AT11" i="55"/>
  <c r="AT12" i="55"/>
  <c r="AT14" i="55"/>
  <c r="AT15" i="55"/>
  <c r="AT16" i="55"/>
  <c r="AT17" i="55"/>
  <c r="AT18" i="55"/>
  <c r="AT19" i="55"/>
  <c r="AT20" i="55"/>
  <c r="AT21" i="55"/>
  <c r="Y19" i="55"/>
  <c r="X19" i="55"/>
  <c r="W19" i="55"/>
  <c r="G30" i="55"/>
  <c r="G31" i="55"/>
  <c r="G32" i="55"/>
  <c r="G55" i="55"/>
  <c r="G33" i="55"/>
  <c r="G56" i="55"/>
  <c r="G34" i="55"/>
  <c r="G29" i="55"/>
  <c r="G37" i="55"/>
  <c r="X37" i="55"/>
  <c r="G35" i="55"/>
  <c r="G36" i="55"/>
  <c r="G38" i="55"/>
  <c r="G39" i="55"/>
  <c r="G40" i="55"/>
  <c r="G41" i="55"/>
  <c r="G42" i="55"/>
  <c r="W42" i="55"/>
  <c r="G44" i="55"/>
  <c r="G67" i="55"/>
  <c r="G45" i="55"/>
  <c r="G28" i="55"/>
  <c r="F37" i="55"/>
  <c r="F35" i="55"/>
  <c r="F36" i="55"/>
  <c r="F38" i="55"/>
  <c r="F39" i="55"/>
  <c r="F40" i="55"/>
  <c r="F41" i="55"/>
  <c r="F42" i="55"/>
  <c r="F44" i="55"/>
  <c r="F45" i="55"/>
  <c r="F28" i="55"/>
  <c r="F51" i="55"/>
  <c r="F30" i="55"/>
  <c r="F48" i="55"/>
  <c r="F31" i="55"/>
  <c r="X31" i="55"/>
  <c r="F32" i="55"/>
  <c r="W32" i="55"/>
  <c r="F33" i="55"/>
  <c r="F34" i="55"/>
  <c r="F29" i="55"/>
  <c r="E28" i="55"/>
  <c r="X28" i="55"/>
  <c r="E30" i="55"/>
  <c r="E31" i="55"/>
  <c r="E32" i="55"/>
  <c r="E33" i="55"/>
  <c r="E34" i="55"/>
  <c r="E29" i="55"/>
  <c r="E37" i="55"/>
  <c r="E35" i="55"/>
  <c r="E58" i="55"/>
  <c r="E36" i="55"/>
  <c r="E38" i="55"/>
  <c r="E39" i="55"/>
  <c r="E62" i="55"/>
  <c r="E40" i="55"/>
  <c r="E63" i="55"/>
  <c r="E41" i="55"/>
  <c r="E42" i="55"/>
  <c r="E44" i="55"/>
  <c r="E45" i="55"/>
  <c r="D30" i="55"/>
  <c r="D31" i="55"/>
  <c r="D32" i="55"/>
  <c r="D33" i="55"/>
  <c r="D34" i="55"/>
  <c r="D29" i="55"/>
  <c r="D37" i="55"/>
  <c r="D35" i="55"/>
  <c r="D36" i="55"/>
  <c r="D38" i="55"/>
  <c r="X38" i="55"/>
  <c r="D39" i="55"/>
  <c r="W39" i="55"/>
  <c r="D40" i="55"/>
  <c r="X40" i="55"/>
  <c r="D41" i="55"/>
  <c r="X41" i="55"/>
  <c r="D42" i="55"/>
  <c r="D44" i="55"/>
  <c r="D45" i="55"/>
  <c r="Y6" i="55"/>
  <c r="Y7" i="55"/>
  <c r="Y8" i="55"/>
  <c r="Y9" i="55"/>
  <c r="Y10" i="55"/>
  <c r="Y5" i="55"/>
  <c r="Y13" i="55"/>
  <c r="Y11" i="55"/>
  <c r="Y12" i="55"/>
  <c r="Y14" i="55"/>
  <c r="Y15" i="55"/>
  <c r="Y16" i="55"/>
  <c r="Y17" i="55"/>
  <c r="Y18" i="55"/>
  <c r="Y20" i="55"/>
  <c r="Y21" i="55"/>
  <c r="X4" i="55"/>
  <c r="X6" i="55"/>
  <c r="X7" i="55"/>
  <c r="X8" i="55"/>
  <c r="X9" i="55"/>
  <c r="X10" i="55"/>
  <c r="X5" i="55"/>
  <c r="X13" i="55"/>
  <c r="X11" i="55"/>
  <c r="X12" i="55"/>
  <c r="X14" i="55"/>
  <c r="X15" i="55"/>
  <c r="X16" i="55"/>
  <c r="X17" i="55"/>
  <c r="X18" i="55"/>
  <c r="X20" i="55"/>
  <c r="X21" i="55"/>
  <c r="W4" i="55"/>
  <c r="W6" i="55"/>
  <c r="W7" i="55"/>
  <c r="W8" i="55"/>
  <c r="W9" i="55"/>
  <c r="W10" i="55"/>
  <c r="W5" i="55"/>
  <c r="W13" i="55"/>
  <c r="W11" i="55"/>
  <c r="W12" i="55"/>
  <c r="W14" i="55"/>
  <c r="W15" i="55"/>
  <c r="W16" i="55"/>
  <c r="W17" i="55"/>
  <c r="W18" i="55"/>
  <c r="W20" i="55"/>
  <c r="W21" i="55"/>
  <c r="D24" i="55"/>
  <c r="E24" i="55"/>
  <c r="F24" i="55"/>
  <c r="G24" i="55"/>
  <c r="H24" i="55"/>
  <c r="I24" i="55"/>
  <c r="J24" i="55"/>
  <c r="K24" i="55"/>
  <c r="L24" i="55"/>
  <c r="M24" i="55"/>
  <c r="N24" i="55"/>
  <c r="O24" i="55"/>
  <c r="P24" i="55"/>
  <c r="Q24" i="55"/>
  <c r="R24" i="55"/>
  <c r="S24" i="55"/>
  <c r="T24" i="55"/>
  <c r="U24" i="55"/>
  <c r="V24" i="55"/>
  <c r="C24" i="55"/>
  <c r="AR43" i="56"/>
  <c r="U66" i="56"/>
  <c r="AQ43" i="56"/>
  <c r="T66" i="56"/>
  <c r="AP43" i="56"/>
  <c r="S66" i="56"/>
  <c r="AO43" i="56"/>
  <c r="R66" i="56"/>
  <c r="AN43" i="56"/>
  <c r="Q66" i="56"/>
  <c r="AM43" i="56"/>
  <c r="P66" i="56"/>
  <c r="AL43" i="56"/>
  <c r="O66" i="56"/>
  <c r="AK43" i="56"/>
  <c r="N66" i="56"/>
  <c r="AJ43" i="56"/>
  <c r="M66" i="56"/>
  <c r="AI43" i="56"/>
  <c r="L66" i="56"/>
  <c r="AG43" i="56"/>
  <c r="J66" i="56"/>
  <c r="AF43" i="56"/>
  <c r="I66" i="56"/>
  <c r="AE43" i="56"/>
  <c r="H66" i="56"/>
  <c r="AD43" i="56"/>
  <c r="G66" i="56"/>
  <c r="AC43" i="56"/>
  <c r="F66" i="56"/>
  <c r="AB43" i="56"/>
  <c r="E66" i="56"/>
  <c r="AA43" i="56"/>
  <c r="D66" i="56"/>
  <c r="U43" i="56"/>
  <c r="T43" i="56"/>
  <c r="S43" i="56"/>
  <c r="R43" i="56"/>
  <c r="Q43" i="56"/>
  <c r="P43" i="56"/>
  <c r="O43" i="56"/>
  <c r="V43" i="56"/>
  <c r="N43" i="56"/>
  <c r="M43" i="56"/>
  <c r="L43" i="56"/>
  <c r="K43" i="56"/>
  <c r="J43" i="56"/>
  <c r="I43" i="56"/>
  <c r="H43" i="56"/>
  <c r="G43" i="56"/>
  <c r="F43" i="56"/>
  <c r="E43" i="56"/>
  <c r="D43" i="56"/>
  <c r="C43" i="56"/>
  <c r="AR42" i="56"/>
  <c r="U65" i="56"/>
  <c r="AQ42" i="56"/>
  <c r="T65" i="56"/>
  <c r="AP42" i="56"/>
  <c r="S65" i="56"/>
  <c r="AO42" i="56"/>
  <c r="AS42" i="56"/>
  <c r="AN42" i="56"/>
  <c r="Q65" i="56"/>
  <c r="AM42" i="56"/>
  <c r="P65" i="56"/>
  <c r="AL42" i="56"/>
  <c r="AK42" i="56"/>
  <c r="N65" i="56"/>
  <c r="AJ42" i="56"/>
  <c r="M65" i="56"/>
  <c r="AI42" i="56"/>
  <c r="L65" i="56"/>
  <c r="AG42" i="56"/>
  <c r="J65" i="56"/>
  <c r="AF42" i="56"/>
  <c r="I65" i="56"/>
  <c r="AE42" i="56"/>
  <c r="H65" i="56"/>
  <c r="AD42" i="56"/>
  <c r="AC42" i="56"/>
  <c r="F65" i="56"/>
  <c r="AB42" i="56"/>
  <c r="E65" i="56"/>
  <c r="AA42" i="56"/>
  <c r="D65" i="56"/>
  <c r="U42" i="56"/>
  <c r="T42" i="56"/>
  <c r="S42" i="56"/>
  <c r="X42" i="56"/>
  <c r="R42" i="56"/>
  <c r="Q42" i="56"/>
  <c r="P42" i="56"/>
  <c r="O42" i="56"/>
  <c r="N42" i="56"/>
  <c r="M42" i="56"/>
  <c r="L42" i="56"/>
  <c r="K42" i="56"/>
  <c r="J42" i="56"/>
  <c r="I42" i="56"/>
  <c r="H42" i="56"/>
  <c r="G42" i="56"/>
  <c r="F42" i="56"/>
  <c r="E42" i="56"/>
  <c r="D42" i="56"/>
  <c r="C42" i="56"/>
  <c r="W42" i="56"/>
  <c r="AR41" i="56"/>
  <c r="U64" i="56"/>
  <c r="AQ41" i="56"/>
  <c r="T64" i="56"/>
  <c r="AP41" i="56"/>
  <c r="S64" i="56"/>
  <c r="AO41" i="56"/>
  <c r="R64" i="56"/>
  <c r="AN41" i="56"/>
  <c r="Q64" i="56"/>
  <c r="AM41" i="56"/>
  <c r="P64" i="56"/>
  <c r="AL41" i="56"/>
  <c r="O64" i="56"/>
  <c r="AK41" i="56"/>
  <c r="AJ41" i="56"/>
  <c r="M64" i="56"/>
  <c r="AI41" i="56"/>
  <c r="L64" i="56"/>
  <c r="AG41" i="56"/>
  <c r="J64" i="56"/>
  <c r="AF41" i="56"/>
  <c r="I64" i="56"/>
  <c r="AE41" i="56"/>
  <c r="H64" i="56"/>
  <c r="AD41" i="56"/>
  <c r="G64" i="56"/>
  <c r="AC41" i="56"/>
  <c r="AB41" i="56"/>
  <c r="AT41" i="56"/>
  <c r="AA41" i="56"/>
  <c r="D64" i="56"/>
  <c r="U41" i="56"/>
  <c r="T41" i="56"/>
  <c r="S41" i="56"/>
  <c r="R41" i="56"/>
  <c r="Q41" i="56"/>
  <c r="P41" i="56"/>
  <c r="O41" i="56"/>
  <c r="N41" i="56"/>
  <c r="M41" i="56"/>
  <c r="L41" i="56"/>
  <c r="K41" i="56"/>
  <c r="J41" i="56"/>
  <c r="I41" i="56"/>
  <c r="H41" i="56"/>
  <c r="G41" i="56"/>
  <c r="V41" i="56"/>
  <c r="F41" i="56"/>
  <c r="E41" i="56"/>
  <c r="D41" i="56"/>
  <c r="C41" i="56"/>
  <c r="AR40" i="56"/>
  <c r="U63" i="56"/>
  <c r="AQ40" i="56"/>
  <c r="T63" i="56"/>
  <c r="AP40" i="56"/>
  <c r="S63" i="56"/>
  <c r="AO40" i="56"/>
  <c r="R63" i="56"/>
  <c r="AN40" i="56"/>
  <c r="Q63" i="56"/>
  <c r="AM40" i="56"/>
  <c r="P63" i="56"/>
  <c r="AL40" i="56"/>
  <c r="O63" i="56"/>
  <c r="AK40" i="56"/>
  <c r="N63" i="56"/>
  <c r="AJ40" i="56"/>
  <c r="M63" i="56"/>
  <c r="AI40" i="56"/>
  <c r="L63" i="56"/>
  <c r="AG40" i="56"/>
  <c r="J63" i="56"/>
  <c r="AF40" i="56"/>
  <c r="AT40" i="56"/>
  <c r="AE40" i="56"/>
  <c r="H63" i="56"/>
  <c r="AD40" i="56"/>
  <c r="G63" i="56"/>
  <c r="AC40" i="56"/>
  <c r="F63" i="56"/>
  <c r="AB40" i="56"/>
  <c r="E63" i="56"/>
  <c r="AA40" i="56"/>
  <c r="D63" i="56"/>
  <c r="U40" i="56"/>
  <c r="T40" i="56"/>
  <c r="S40" i="56"/>
  <c r="R40" i="56"/>
  <c r="Q40" i="56"/>
  <c r="P40" i="56"/>
  <c r="O40" i="56"/>
  <c r="N40" i="56"/>
  <c r="M40" i="56"/>
  <c r="L40" i="56"/>
  <c r="K40" i="56"/>
  <c r="V40" i="56"/>
  <c r="J40" i="56"/>
  <c r="I40" i="56"/>
  <c r="H40" i="56"/>
  <c r="G40" i="56"/>
  <c r="F40" i="56"/>
  <c r="E40" i="56"/>
  <c r="D40" i="56"/>
  <c r="C40" i="56"/>
  <c r="AR39" i="56"/>
  <c r="AQ39" i="56"/>
  <c r="T62" i="56"/>
  <c r="AP39" i="56"/>
  <c r="S62" i="56"/>
  <c r="AO39" i="56"/>
  <c r="R62" i="56"/>
  <c r="AN39" i="56"/>
  <c r="Q62" i="56"/>
  <c r="AM39" i="56"/>
  <c r="P62" i="56"/>
  <c r="AL39" i="56"/>
  <c r="O62" i="56"/>
  <c r="AK39" i="56"/>
  <c r="AU39" i="56"/>
  <c r="AJ39" i="56"/>
  <c r="AI39" i="56"/>
  <c r="L62" i="56"/>
  <c r="AG39" i="56"/>
  <c r="J62" i="56"/>
  <c r="AF39" i="56"/>
  <c r="I62" i="56"/>
  <c r="AE39" i="56"/>
  <c r="H62" i="56"/>
  <c r="AD39" i="56"/>
  <c r="G62" i="56"/>
  <c r="AC39" i="56"/>
  <c r="F62" i="56"/>
  <c r="AB39" i="56"/>
  <c r="AA39" i="56"/>
  <c r="D62" i="56"/>
  <c r="U39" i="56"/>
  <c r="T39" i="56"/>
  <c r="S39" i="56"/>
  <c r="R39" i="56"/>
  <c r="Q39" i="56"/>
  <c r="P39" i="56"/>
  <c r="O39" i="56"/>
  <c r="V39" i="56"/>
  <c r="N39" i="56"/>
  <c r="M39" i="56"/>
  <c r="L39" i="56"/>
  <c r="K39" i="56"/>
  <c r="J39" i="56"/>
  <c r="I39" i="56"/>
  <c r="H39" i="56"/>
  <c r="G39" i="56"/>
  <c r="F39" i="56"/>
  <c r="E39" i="56"/>
  <c r="D39" i="56"/>
  <c r="C39" i="56"/>
  <c r="AR38" i="56"/>
  <c r="U61" i="56"/>
  <c r="AQ38" i="56"/>
  <c r="T61" i="56"/>
  <c r="AP38" i="56"/>
  <c r="S61" i="56"/>
  <c r="AO38" i="56"/>
  <c r="AU38" i="56"/>
  <c r="AN38" i="56"/>
  <c r="Q61" i="56"/>
  <c r="AM38" i="56"/>
  <c r="P61" i="56"/>
  <c r="AL38" i="56"/>
  <c r="O61" i="56"/>
  <c r="AK38" i="56"/>
  <c r="N61" i="56"/>
  <c r="AJ38" i="56"/>
  <c r="M61" i="56"/>
  <c r="AI38" i="56"/>
  <c r="L61" i="56"/>
  <c r="AG38" i="56"/>
  <c r="J61" i="56"/>
  <c r="AF38" i="56"/>
  <c r="I61" i="56"/>
  <c r="AE38" i="56"/>
  <c r="H61" i="56"/>
  <c r="AD38" i="56"/>
  <c r="G61" i="56"/>
  <c r="AC38" i="56"/>
  <c r="F61" i="56"/>
  <c r="AB38" i="56"/>
  <c r="E61" i="56"/>
  <c r="AA38" i="56"/>
  <c r="D61" i="56"/>
  <c r="U38" i="56"/>
  <c r="T38" i="56"/>
  <c r="S38" i="56"/>
  <c r="X38" i="56"/>
  <c r="R38" i="56"/>
  <c r="Q38" i="56"/>
  <c r="P38" i="56"/>
  <c r="O38" i="56"/>
  <c r="N38" i="56"/>
  <c r="M38" i="56"/>
  <c r="L38" i="56"/>
  <c r="K38" i="56"/>
  <c r="J38" i="56"/>
  <c r="I38" i="56"/>
  <c r="H38" i="56"/>
  <c r="G38" i="56"/>
  <c r="F38" i="56"/>
  <c r="E38" i="56"/>
  <c r="D38" i="56"/>
  <c r="C38" i="56"/>
  <c r="W38" i="56"/>
  <c r="AR37" i="56"/>
  <c r="U60" i="56"/>
  <c r="AQ37" i="56"/>
  <c r="AP37" i="56"/>
  <c r="S60" i="56"/>
  <c r="AO37" i="56"/>
  <c r="R60" i="56"/>
  <c r="AN37" i="56"/>
  <c r="Q60" i="56"/>
  <c r="AM37" i="56"/>
  <c r="P60" i="56"/>
  <c r="AL37" i="56"/>
  <c r="O60" i="56"/>
  <c r="AK37" i="56"/>
  <c r="N60" i="56"/>
  <c r="AJ37" i="56"/>
  <c r="M60" i="56"/>
  <c r="AI37" i="56"/>
  <c r="AG37" i="56"/>
  <c r="J60" i="56"/>
  <c r="AF37" i="56"/>
  <c r="I60" i="56"/>
  <c r="AE37" i="56"/>
  <c r="H60" i="56"/>
  <c r="AD37" i="56"/>
  <c r="G60" i="56"/>
  <c r="AC37" i="56"/>
  <c r="F60" i="56"/>
  <c r="AB37" i="56"/>
  <c r="AT37" i="56"/>
  <c r="AA37" i="56"/>
  <c r="U37" i="56"/>
  <c r="T37" i="56"/>
  <c r="S37" i="56"/>
  <c r="R37" i="56"/>
  <c r="Q37" i="56"/>
  <c r="P37" i="56"/>
  <c r="O37" i="56"/>
  <c r="N37" i="56"/>
  <c r="M37" i="56"/>
  <c r="L37" i="56"/>
  <c r="K37" i="56"/>
  <c r="J37" i="56"/>
  <c r="I37" i="56"/>
  <c r="H37" i="56"/>
  <c r="G37" i="56"/>
  <c r="W37" i="56"/>
  <c r="F37" i="56"/>
  <c r="E37" i="56"/>
  <c r="D37" i="56"/>
  <c r="C37" i="56"/>
  <c r="AR36" i="56"/>
  <c r="U59" i="56"/>
  <c r="AQ36" i="56"/>
  <c r="T59" i="56"/>
  <c r="AP36" i="56"/>
  <c r="S59" i="56"/>
  <c r="AO36" i="56"/>
  <c r="R59" i="56"/>
  <c r="AN36" i="56"/>
  <c r="Q59" i="56"/>
  <c r="AM36" i="56"/>
  <c r="P59" i="56"/>
  <c r="AL36" i="56"/>
  <c r="O59" i="56"/>
  <c r="AK36" i="56"/>
  <c r="N59" i="56"/>
  <c r="AJ36" i="56"/>
  <c r="M59" i="56"/>
  <c r="AI36" i="56"/>
  <c r="L59" i="56"/>
  <c r="AG36" i="56"/>
  <c r="J59" i="56"/>
  <c r="AF36" i="56"/>
  <c r="I59" i="56"/>
  <c r="AE36" i="56"/>
  <c r="H59" i="56"/>
  <c r="AD36" i="56"/>
  <c r="G59" i="56"/>
  <c r="AC36" i="56"/>
  <c r="F59" i="56"/>
  <c r="AB36" i="56"/>
  <c r="E59" i="56"/>
  <c r="AA36" i="56"/>
  <c r="D59" i="56"/>
  <c r="U36" i="56"/>
  <c r="T36" i="56"/>
  <c r="S36" i="56"/>
  <c r="R36" i="56"/>
  <c r="Q36" i="56"/>
  <c r="P36" i="56"/>
  <c r="O36" i="56"/>
  <c r="N36" i="56"/>
  <c r="M36" i="56"/>
  <c r="L36" i="56"/>
  <c r="K36" i="56"/>
  <c r="W36" i="56"/>
  <c r="J36" i="56"/>
  <c r="I36" i="56"/>
  <c r="H36" i="56"/>
  <c r="G36" i="56"/>
  <c r="F36" i="56"/>
  <c r="E36" i="56"/>
  <c r="D36" i="56"/>
  <c r="C36" i="56"/>
  <c r="AR34" i="56"/>
  <c r="U57" i="56"/>
  <c r="AQ34" i="56"/>
  <c r="T57" i="56"/>
  <c r="AP34" i="56"/>
  <c r="S57" i="56"/>
  <c r="AO34" i="56"/>
  <c r="R57" i="56"/>
  <c r="AN34" i="56"/>
  <c r="Q57" i="56"/>
  <c r="AM34" i="56"/>
  <c r="P57" i="56"/>
  <c r="AL34" i="56"/>
  <c r="O57" i="56"/>
  <c r="AK34" i="56"/>
  <c r="AU34" i="56"/>
  <c r="AJ34" i="56"/>
  <c r="M57" i="56"/>
  <c r="AI34" i="56"/>
  <c r="L57" i="56"/>
  <c r="AG34" i="56"/>
  <c r="J57" i="56"/>
  <c r="AF34" i="56"/>
  <c r="I57" i="56"/>
  <c r="AE34" i="56"/>
  <c r="H57" i="56"/>
  <c r="AD34" i="56"/>
  <c r="G57" i="56"/>
  <c r="AC34" i="56"/>
  <c r="F57" i="56"/>
  <c r="AB34" i="56"/>
  <c r="E57" i="56"/>
  <c r="AA34" i="56"/>
  <c r="D57" i="56"/>
  <c r="U34" i="56"/>
  <c r="T34" i="56"/>
  <c r="S34" i="56"/>
  <c r="R34" i="56"/>
  <c r="Q34" i="56"/>
  <c r="P34" i="56"/>
  <c r="O34" i="56"/>
  <c r="V34" i="56"/>
  <c r="N34" i="56"/>
  <c r="M34" i="56"/>
  <c r="L34" i="56"/>
  <c r="K34" i="56"/>
  <c r="J34" i="56"/>
  <c r="I34" i="56"/>
  <c r="H34" i="56"/>
  <c r="G34" i="56"/>
  <c r="F34" i="56"/>
  <c r="E34" i="56"/>
  <c r="D34" i="56"/>
  <c r="C34" i="56"/>
  <c r="AR33" i="56"/>
  <c r="U56" i="56"/>
  <c r="AQ33" i="56"/>
  <c r="T56" i="56"/>
  <c r="AP33" i="56"/>
  <c r="S56" i="56"/>
  <c r="AO33" i="56"/>
  <c r="AU33" i="56"/>
  <c r="AN33" i="56"/>
  <c r="Q56" i="56"/>
  <c r="AM33" i="56"/>
  <c r="P56" i="56"/>
  <c r="AL33" i="56"/>
  <c r="O56" i="56"/>
  <c r="AK33" i="56"/>
  <c r="N56" i="56"/>
  <c r="AJ33" i="56"/>
  <c r="M56" i="56"/>
  <c r="AI33" i="56"/>
  <c r="L56" i="56"/>
  <c r="AG33" i="56"/>
  <c r="AF33" i="56"/>
  <c r="I56" i="56"/>
  <c r="AE33" i="56"/>
  <c r="H56" i="56"/>
  <c r="AD33" i="56"/>
  <c r="G56" i="56"/>
  <c r="AC33" i="56"/>
  <c r="F56" i="56"/>
  <c r="AB33" i="56"/>
  <c r="E56" i="56"/>
  <c r="AA33" i="56"/>
  <c r="D56" i="56"/>
  <c r="U33" i="56"/>
  <c r="T33" i="56"/>
  <c r="S33" i="56"/>
  <c r="X33" i="56"/>
  <c r="R33" i="56"/>
  <c r="Q33" i="56"/>
  <c r="P33" i="56"/>
  <c r="O33" i="56"/>
  <c r="N33" i="56"/>
  <c r="M33" i="56"/>
  <c r="L33" i="56"/>
  <c r="K33" i="56"/>
  <c r="J33" i="56"/>
  <c r="I33" i="56"/>
  <c r="H33" i="56"/>
  <c r="G33" i="56"/>
  <c r="F33" i="56"/>
  <c r="E33" i="56"/>
  <c r="D33" i="56"/>
  <c r="C33" i="56"/>
  <c r="V33" i="56"/>
  <c r="AR35" i="56"/>
  <c r="U58" i="56"/>
  <c r="AQ35" i="56"/>
  <c r="T58" i="56"/>
  <c r="AP35" i="56"/>
  <c r="AO35" i="56"/>
  <c r="R58" i="56"/>
  <c r="AN35" i="56"/>
  <c r="Q58" i="56"/>
  <c r="AM35" i="56"/>
  <c r="P58" i="56"/>
  <c r="AL35" i="56"/>
  <c r="O58" i="56"/>
  <c r="AK35" i="56"/>
  <c r="N58" i="56"/>
  <c r="AJ35" i="56"/>
  <c r="M58" i="56"/>
  <c r="AI35" i="56"/>
  <c r="L58" i="56"/>
  <c r="AG35" i="56"/>
  <c r="J58" i="56"/>
  <c r="AF35" i="56"/>
  <c r="I58" i="56"/>
  <c r="AE35" i="56"/>
  <c r="H58" i="56"/>
  <c r="AD35" i="56"/>
  <c r="G58" i="56"/>
  <c r="AC35" i="56"/>
  <c r="F58" i="56"/>
  <c r="AB35" i="56"/>
  <c r="E58" i="56"/>
  <c r="AA35" i="56"/>
  <c r="D58" i="56"/>
  <c r="U35" i="56"/>
  <c r="T35" i="56"/>
  <c r="S35" i="56"/>
  <c r="R35" i="56"/>
  <c r="Q35" i="56"/>
  <c r="P35" i="56"/>
  <c r="O35" i="56"/>
  <c r="N35" i="56"/>
  <c r="M35" i="56"/>
  <c r="L35" i="56"/>
  <c r="K35" i="56"/>
  <c r="J35" i="56"/>
  <c r="I35" i="56"/>
  <c r="H35" i="56"/>
  <c r="G35" i="56"/>
  <c r="G46" i="56"/>
  <c r="F35" i="56"/>
  <c r="E35" i="56"/>
  <c r="D35" i="56"/>
  <c r="C35" i="56"/>
  <c r="AR27" i="56"/>
  <c r="U50" i="56"/>
  <c r="AQ27" i="56"/>
  <c r="T50" i="56"/>
  <c r="AP27" i="56"/>
  <c r="S50" i="56"/>
  <c r="AO27" i="56"/>
  <c r="R50" i="56"/>
  <c r="AN27" i="56"/>
  <c r="Q50" i="56"/>
  <c r="AM27" i="56"/>
  <c r="P50" i="56"/>
  <c r="AL27" i="56"/>
  <c r="AK27" i="56"/>
  <c r="N50" i="56"/>
  <c r="AJ27" i="56"/>
  <c r="M50" i="56"/>
  <c r="AI27" i="56"/>
  <c r="L50" i="56"/>
  <c r="AG27" i="56"/>
  <c r="J50" i="56"/>
  <c r="AF27" i="56"/>
  <c r="AF46" i="56"/>
  <c r="AE27" i="56"/>
  <c r="H50" i="56"/>
  <c r="AD27" i="56"/>
  <c r="AC27" i="56"/>
  <c r="F50" i="56"/>
  <c r="AB27" i="56"/>
  <c r="E50" i="56"/>
  <c r="AA27" i="56"/>
  <c r="D50" i="56"/>
  <c r="U27" i="56"/>
  <c r="T27" i="56"/>
  <c r="S27" i="56"/>
  <c r="R27" i="56"/>
  <c r="Q27" i="56"/>
  <c r="P27" i="56"/>
  <c r="O27" i="56"/>
  <c r="N27" i="56"/>
  <c r="M27" i="56"/>
  <c r="L27" i="56"/>
  <c r="K27" i="56"/>
  <c r="K45" i="56"/>
  <c r="J27" i="56"/>
  <c r="I27" i="56"/>
  <c r="H27" i="56"/>
  <c r="G27" i="56"/>
  <c r="F27" i="56"/>
  <c r="E27" i="56"/>
  <c r="D27" i="56"/>
  <c r="C27" i="56"/>
  <c r="AR32" i="56"/>
  <c r="U55" i="56"/>
  <c r="AQ32" i="56"/>
  <c r="T55" i="56"/>
  <c r="AP32" i="56"/>
  <c r="S55" i="56"/>
  <c r="AO32" i="56"/>
  <c r="R55" i="56"/>
  <c r="AN32" i="56"/>
  <c r="Q55" i="56"/>
  <c r="AM32" i="56"/>
  <c r="P55" i="56"/>
  <c r="AL32" i="56"/>
  <c r="O55" i="56"/>
  <c r="AK32" i="56"/>
  <c r="N55" i="56"/>
  <c r="AJ32" i="56"/>
  <c r="M55" i="56"/>
  <c r="AI32" i="56"/>
  <c r="L55" i="56"/>
  <c r="AG32" i="56"/>
  <c r="J55" i="56"/>
  <c r="AF32" i="56"/>
  <c r="I55" i="56"/>
  <c r="AE32" i="56"/>
  <c r="H55" i="56"/>
  <c r="AD32" i="56"/>
  <c r="G55" i="56"/>
  <c r="AC32" i="56"/>
  <c r="F55" i="56"/>
  <c r="AB32" i="56"/>
  <c r="E55" i="56"/>
  <c r="AA32" i="56"/>
  <c r="D55" i="56"/>
  <c r="U32" i="56"/>
  <c r="T32" i="56"/>
  <c r="S32" i="56"/>
  <c r="R32" i="56"/>
  <c r="Q32" i="56"/>
  <c r="P32" i="56"/>
  <c r="O32" i="56"/>
  <c r="O45" i="56"/>
  <c r="N32" i="56"/>
  <c r="M32" i="56"/>
  <c r="L32" i="56"/>
  <c r="K32" i="56"/>
  <c r="J32" i="56"/>
  <c r="I32" i="56"/>
  <c r="H32" i="56"/>
  <c r="G32" i="56"/>
  <c r="F32" i="56"/>
  <c r="E32" i="56"/>
  <c r="D32" i="56"/>
  <c r="C32" i="56"/>
  <c r="AR31" i="56"/>
  <c r="U54" i="56"/>
  <c r="AQ31" i="56"/>
  <c r="T54" i="56"/>
  <c r="AP31" i="56"/>
  <c r="S54" i="56"/>
  <c r="AO31" i="56"/>
  <c r="AU31" i="56"/>
  <c r="AN31" i="56"/>
  <c r="AM31" i="56"/>
  <c r="P54" i="56"/>
  <c r="AL31" i="56"/>
  <c r="O54" i="56"/>
  <c r="AK31" i="56"/>
  <c r="N54" i="56"/>
  <c r="AJ31" i="56"/>
  <c r="M54" i="56"/>
  <c r="AI31" i="56"/>
  <c r="L54" i="56"/>
  <c r="AG31" i="56"/>
  <c r="J54" i="56"/>
  <c r="AF31" i="56"/>
  <c r="AE31" i="56"/>
  <c r="H54" i="56"/>
  <c r="AD31" i="56"/>
  <c r="G54" i="56"/>
  <c r="AC31" i="56"/>
  <c r="F54" i="56"/>
  <c r="AB31" i="56"/>
  <c r="E54" i="56"/>
  <c r="AA31" i="56"/>
  <c r="D54" i="56"/>
  <c r="U31" i="56"/>
  <c r="T31" i="56"/>
  <c r="S31" i="56"/>
  <c r="S45" i="56"/>
  <c r="R31" i="56"/>
  <c r="Q31" i="56"/>
  <c r="P31" i="56"/>
  <c r="O31" i="56"/>
  <c r="N31" i="56"/>
  <c r="M31" i="56"/>
  <c r="L31" i="56"/>
  <c r="K31" i="56"/>
  <c r="J31" i="56"/>
  <c r="I31" i="56"/>
  <c r="H31" i="56"/>
  <c r="G31" i="56"/>
  <c r="F31" i="56"/>
  <c r="E31" i="56"/>
  <c r="D31" i="56"/>
  <c r="C31" i="56"/>
  <c r="W31" i="56"/>
  <c r="AR30" i="56"/>
  <c r="U53" i="56"/>
  <c r="AQ30" i="56"/>
  <c r="T53" i="56"/>
  <c r="AP30" i="56"/>
  <c r="S53" i="56"/>
  <c r="AO30" i="56"/>
  <c r="R53" i="56"/>
  <c r="AN30" i="56"/>
  <c r="Q53" i="56"/>
  <c r="AM30" i="56"/>
  <c r="P53" i="56"/>
  <c r="AL30" i="56"/>
  <c r="O53" i="56"/>
  <c r="AK30" i="56"/>
  <c r="N53" i="56"/>
  <c r="AJ30" i="56"/>
  <c r="M53" i="56"/>
  <c r="AI30" i="56"/>
  <c r="L53" i="56"/>
  <c r="AG30" i="56"/>
  <c r="J53" i="56"/>
  <c r="AF30" i="56"/>
  <c r="I53" i="56"/>
  <c r="AE30" i="56"/>
  <c r="H53" i="56"/>
  <c r="AD30" i="56"/>
  <c r="G53" i="56"/>
  <c r="AC30" i="56"/>
  <c r="F53" i="56"/>
  <c r="AB30" i="56"/>
  <c r="AT30" i="56"/>
  <c r="AA30" i="56"/>
  <c r="D53" i="56"/>
  <c r="U30" i="56"/>
  <c r="T30" i="56"/>
  <c r="S30" i="56"/>
  <c r="R30" i="56"/>
  <c r="Q30" i="56"/>
  <c r="P30" i="56"/>
  <c r="O30" i="56"/>
  <c r="M30" i="56"/>
  <c r="L30" i="56"/>
  <c r="K30" i="56"/>
  <c r="J30" i="56"/>
  <c r="I30" i="56"/>
  <c r="H30" i="56"/>
  <c r="G30" i="56"/>
  <c r="F30" i="56"/>
  <c r="W30" i="56"/>
  <c r="E30" i="56"/>
  <c r="D30" i="56"/>
  <c r="C30" i="56"/>
  <c r="AR29" i="56"/>
  <c r="U52" i="56"/>
  <c r="AQ29" i="56"/>
  <c r="T52" i="56"/>
  <c r="AP29" i="56"/>
  <c r="S52" i="56"/>
  <c r="AO29" i="56"/>
  <c r="R52" i="56"/>
  <c r="AN29" i="56"/>
  <c r="Q52" i="56"/>
  <c r="AM29" i="56"/>
  <c r="AL29" i="56"/>
  <c r="O52" i="56"/>
  <c r="AK29" i="56"/>
  <c r="N52" i="56"/>
  <c r="AJ29" i="56"/>
  <c r="M52" i="56"/>
  <c r="AI29" i="56"/>
  <c r="L52" i="56"/>
  <c r="AG29" i="56"/>
  <c r="J52" i="56"/>
  <c r="AF29" i="56"/>
  <c r="I52" i="56"/>
  <c r="AF45" i="56"/>
  <c r="AE29" i="56"/>
  <c r="AD29" i="56"/>
  <c r="G52" i="56"/>
  <c r="AC29" i="56"/>
  <c r="F52" i="56"/>
  <c r="AB29" i="56"/>
  <c r="E52" i="56"/>
  <c r="AA29" i="56"/>
  <c r="D52" i="56"/>
  <c r="U29" i="56"/>
  <c r="T29" i="56"/>
  <c r="S29" i="56"/>
  <c r="R29" i="56"/>
  <c r="Q29" i="56"/>
  <c r="P29" i="56"/>
  <c r="O29" i="56"/>
  <c r="N29" i="56"/>
  <c r="M29" i="56"/>
  <c r="L29" i="56"/>
  <c r="K29" i="56"/>
  <c r="V29" i="56"/>
  <c r="J29" i="56"/>
  <c r="I29" i="56"/>
  <c r="H29" i="56"/>
  <c r="G29" i="56"/>
  <c r="F29" i="56"/>
  <c r="E29" i="56"/>
  <c r="D29" i="56"/>
  <c r="C29" i="56"/>
  <c r="AR28" i="56"/>
  <c r="U51" i="56"/>
  <c r="AQ28" i="56"/>
  <c r="T51" i="56"/>
  <c r="AP28" i="56"/>
  <c r="S51" i="56"/>
  <c r="S69" i="56"/>
  <c r="AO28" i="56"/>
  <c r="R51" i="56"/>
  <c r="AN28" i="56"/>
  <c r="Q51" i="56"/>
  <c r="AM28" i="56"/>
  <c r="P51" i="56"/>
  <c r="AL28" i="56"/>
  <c r="O51" i="56"/>
  <c r="AK28" i="56"/>
  <c r="N51" i="56"/>
  <c r="AJ28" i="56"/>
  <c r="M51" i="56"/>
  <c r="AI28" i="56"/>
  <c r="L51" i="56"/>
  <c r="AG28" i="56"/>
  <c r="J51" i="56"/>
  <c r="AF28" i="56"/>
  <c r="I51" i="56"/>
  <c r="AE28" i="56"/>
  <c r="H51" i="56"/>
  <c r="AD28" i="56"/>
  <c r="G51" i="56"/>
  <c r="AC28" i="56"/>
  <c r="F51" i="56"/>
  <c r="AB28" i="56"/>
  <c r="E51" i="56"/>
  <c r="AA28" i="56"/>
  <c r="D51" i="56"/>
  <c r="T28" i="56"/>
  <c r="S28" i="56"/>
  <c r="R28" i="56"/>
  <c r="Q28" i="56"/>
  <c r="P28" i="56"/>
  <c r="O28" i="56"/>
  <c r="N28" i="56"/>
  <c r="N45" i="56"/>
  <c r="M28" i="56"/>
  <c r="L28" i="56"/>
  <c r="K28" i="56"/>
  <c r="J28" i="56"/>
  <c r="I28" i="56"/>
  <c r="H28" i="56"/>
  <c r="G28" i="56"/>
  <c r="F28" i="56"/>
  <c r="E28" i="56"/>
  <c r="D28" i="56"/>
  <c r="C28" i="56"/>
  <c r="AR26" i="56"/>
  <c r="U49" i="56"/>
  <c r="AQ26" i="56"/>
  <c r="T49" i="56"/>
  <c r="AQ45" i="56"/>
  <c r="AP26" i="56"/>
  <c r="AP45" i="56"/>
  <c r="AO26" i="56"/>
  <c r="AO45" i="56"/>
  <c r="AN26" i="56"/>
  <c r="AN45" i="56"/>
  <c r="AM26" i="56"/>
  <c r="AM45" i="56"/>
  <c r="AL26" i="56"/>
  <c r="AL45" i="56"/>
  <c r="AK26" i="56"/>
  <c r="N49" i="56"/>
  <c r="AJ26" i="56"/>
  <c r="M49" i="56"/>
  <c r="AJ45" i="56"/>
  <c r="AI26" i="56"/>
  <c r="L49" i="56"/>
  <c r="AH26" i="56"/>
  <c r="AG26" i="56"/>
  <c r="J49" i="56"/>
  <c r="J68" i="56"/>
  <c r="AG45" i="56"/>
  <c r="AF26" i="56"/>
  <c r="I49" i="56"/>
  <c r="AE26" i="56"/>
  <c r="AE45" i="56"/>
  <c r="AD26" i="56"/>
  <c r="AD45" i="56"/>
  <c r="AC26" i="56"/>
  <c r="F49" i="56"/>
  <c r="AC45" i="56"/>
  <c r="AB26" i="56"/>
  <c r="E49" i="56"/>
  <c r="AA26" i="56"/>
  <c r="AA45" i="56"/>
  <c r="Z26" i="56"/>
  <c r="U26" i="56"/>
  <c r="T26" i="56"/>
  <c r="S26" i="56"/>
  <c r="R26" i="56"/>
  <c r="V26" i="56"/>
  <c r="Q26" i="56"/>
  <c r="P26" i="56"/>
  <c r="O26" i="56"/>
  <c r="N26" i="56"/>
  <c r="M26" i="56"/>
  <c r="L26" i="56"/>
  <c r="K26" i="56"/>
  <c r="K49" i="56"/>
  <c r="J26" i="56"/>
  <c r="I26" i="56"/>
  <c r="H26" i="56"/>
  <c r="G26" i="56"/>
  <c r="F26" i="56"/>
  <c r="E26" i="56"/>
  <c r="D26" i="56"/>
  <c r="D49" i="56"/>
  <c r="C26" i="56"/>
  <c r="C49" i="56"/>
  <c r="C46" i="56"/>
  <c r="AR23" i="56"/>
  <c r="AQ23" i="56"/>
  <c r="AP23" i="56"/>
  <c r="AO23" i="56"/>
  <c r="AN23" i="56"/>
  <c r="AM23" i="56"/>
  <c r="AL23" i="56"/>
  <c r="AK23" i="56"/>
  <c r="AJ23" i="56"/>
  <c r="AI23" i="56"/>
  <c r="AH23" i="56"/>
  <c r="AG23" i="56"/>
  <c r="AF23" i="56"/>
  <c r="AE23" i="56"/>
  <c r="AD23" i="56"/>
  <c r="AC23" i="56"/>
  <c r="AB23" i="56"/>
  <c r="AA23" i="56"/>
  <c r="Z23" i="56"/>
  <c r="Y23" i="56"/>
  <c r="U23" i="56"/>
  <c r="T23" i="56"/>
  <c r="S23" i="56"/>
  <c r="R23" i="56"/>
  <c r="Q23" i="56"/>
  <c r="P23" i="56"/>
  <c r="O23" i="56"/>
  <c r="M23" i="56"/>
  <c r="L23" i="56"/>
  <c r="K23" i="56"/>
  <c r="J23" i="56"/>
  <c r="I23" i="56"/>
  <c r="H23" i="56"/>
  <c r="G23" i="56"/>
  <c r="F23" i="56"/>
  <c r="E23" i="56"/>
  <c r="D23" i="56"/>
  <c r="C23" i="56"/>
  <c r="B23" i="56"/>
  <c r="AU21" i="56"/>
  <c r="AT21" i="56"/>
  <c r="AS21" i="56"/>
  <c r="X21" i="56"/>
  <c r="W21" i="56"/>
  <c r="V21" i="56"/>
  <c r="AU20" i="56"/>
  <c r="AT20" i="56"/>
  <c r="AS20" i="56"/>
  <c r="AS24" i="56"/>
  <c r="X20" i="56"/>
  <c r="W20" i="56"/>
  <c r="V20" i="56"/>
  <c r="AU19" i="56"/>
  <c r="AT19" i="56"/>
  <c r="AS19" i="56"/>
  <c r="X19" i="56"/>
  <c r="W19" i="56"/>
  <c r="V19" i="56"/>
  <c r="AU18" i="56"/>
  <c r="AT18" i="56"/>
  <c r="AS18" i="56"/>
  <c r="X18" i="56"/>
  <c r="W18" i="56"/>
  <c r="V18" i="56"/>
  <c r="AU17" i="56"/>
  <c r="AU23" i="56"/>
  <c r="AT17" i="56"/>
  <c r="AS17" i="56"/>
  <c r="X17" i="56"/>
  <c r="W17" i="56"/>
  <c r="V17" i="56"/>
  <c r="AU16" i="56"/>
  <c r="AT16" i="56"/>
  <c r="AS16" i="56"/>
  <c r="X16" i="56"/>
  <c r="W16" i="56"/>
  <c r="V16" i="56"/>
  <c r="AU15" i="56"/>
  <c r="AT15" i="56"/>
  <c r="AS15" i="56"/>
  <c r="X15" i="56"/>
  <c r="W15" i="56"/>
  <c r="V15" i="56"/>
  <c r="AU14" i="56"/>
  <c r="AT14" i="56"/>
  <c r="AS14" i="56"/>
  <c r="X14" i="56"/>
  <c r="W14" i="56"/>
  <c r="V14" i="56"/>
  <c r="AU12" i="56"/>
  <c r="AT12" i="56"/>
  <c r="AS12" i="56"/>
  <c r="X12" i="56"/>
  <c r="W12" i="56"/>
  <c r="V12" i="56"/>
  <c r="AU11" i="56"/>
  <c r="AT11" i="56"/>
  <c r="AS11" i="56"/>
  <c r="X11" i="56"/>
  <c r="W11" i="56"/>
  <c r="V11" i="56"/>
  <c r="AU13" i="56"/>
  <c r="AT13" i="56"/>
  <c r="AS13" i="56"/>
  <c r="X13" i="56"/>
  <c r="W13" i="56"/>
  <c r="V13" i="56"/>
  <c r="AU5" i="56"/>
  <c r="AT5" i="56"/>
  <c r="AS5" i="56"/>
  <c r="X5" i="56"/>
  <c r="W5" i="56"/>
  <c r="V5" i="56"/>
  <c r="AU10" i="56"/>
  <c r="AT10" i="56"/>
  <c r="AS10" i="56"/>
  <c r="X10" i="56"/>
  <c r="W10" i="56"/>
  <c r="V10" i="56"/>
  <c r="AU9" i="56"/>
  <c r="AT9" i="56"/>
  <c r="AS9" i="56"/>
  <c r="X9" i="56"/>
  <c r="W9" i="56"/>
  <c r="V9" i="56"/>
  <c r="AU8" i="56"/>
  <c r="AT8" i="56"/>
  <c r="AT24" i="56"/>
  <c r="AS8" i="56"/>
  <c r="W8" i="56"/>
  <c r="N8" i="56"/>
  <c r="V8" i="56"/>
  <c r="AU7" i="56"/>
  <c r="AT7" i="56"/>
  <c r="AS7" i="56"/>
  <c r="X7" i="56"/>
  <c r="W7" i="56"/>
  <c r="V7" i="56"/>
  <c r="AU6" i="56"/>
  <c r="AT6" i="56"/>
  <c r="AS6" i="56"/>
  <c r="AS23" i="56"/>
  <c r="X6" i="56"/>
  <c r="W6" i="56"/>
  <c r="V6" i="56"/>
  <c r="AU4" i="56"/>
  <c r="AU24" i="56"/>
  <c r="AT4" i="56"/>
  <c r="AS4" i="56"/>
  <c r="X4" i="56"/>
  <c r="W4" i="56"/>
  <c r="W24" i="56"/>
  <c r="V4" i="56"/>
  <c r="V24" i="56"/>
  <c r="AD37" i="55"/>
  <c r="AT37" i="55"/>
  <c r="AS30" i="55"/>
  <c r="V53" i="55"/>
  <c r="Z24" i="55"/>
  <c r="U35" i="48"/>
  <c r="T35" i="48"/>
  <c r="S35" i="48"/>
  <c r="X35" i="48"/>
  <c r="R35" i="48"/>
  <c r="Q35" i="48"/>
  <c r="P35" i="48"/>
  <c r="U35" i="45"/>
  <c r="T35" i="45"/>
  <c r="S35" i="45"/>
  <c r="R35" i="45"/>
  <c r="Q35" i="45"/>
  <c r="P35" i="45"/>
  <c r="AO28" i="48"/>
  <c r="AN28" i="48"/>
  <c r="AM28" i="48"/>
  <c r="AR28" i="48"/>
  <c r="AQ28" i="48"/>
  <c r="AP28" i="48"/>
  <c r="U28" i="48"/>
  <c r="U47" i="48"/>
  <c r="U30" i="48"/>
  <c r="U31" i="48"/>
  <c r="U32" i="48"/>
  <c r="U33" i="48"/>
  <c r="U34" i="48"/>
  <c r="U29" i="48"/>
  <c r="U37" i="48"/>
  <c r="U36" i="48"/>
  <c r="U38" i="48"/>
  <c r="U39" i="48"/>
  <c r="U40" i="48"/>
  <c r="U41" i="48"/>
  <c r="U42" i="48"/>
  <c r="U43" i="48"/>
  <c r="U44" i="48"/>
  <c r="U45" i="48"/>
  <c r="T28" i="48"/>
  <c r="S28" i="48"/>
  <c r="S51" i="48"/>
  <c r="AP28" i="45"/>
  <c r="AO28" i="45"/>
  <c r="AN28" i="45"/>
  <c r="AM28" i="45"/>
  <c r="AR28" i="45"/>
  <c r="AQ28" i="45"/>
  <c r="U30" i="45"/>
  <c r="U31" i="45"/>
  <c r="U32" i="45"/>
  <c r="U33" i="45"/>
  <c r="U34" i="45"/>
  <c r="U29" i="45"/>
  <c r="U37" i="45"/>
  <c r="U36" i="45"/>
  <c r="U38" i="45"/>
  <c r="U39" i="45"/>
  <c r="U40" i="45"/>
  <c r="U41" i="45"/>
  <c r="U42" i="45"/>
  <c r="U43" i="45"/>
  <c r="U44" i="45"/>
  <c r="U45" i="45"/>
  <c r="U28" i="45"/>
  <c r="U51" i="45"/>
  <c r="T28" i="45"/>
  <c r="S28" i="45"/>
  <c r="S48" i="45"/>
  <c r="AU5" i="48"/>
  <c r="AU7" i="48"/>
  <c r="AU8" i="48"/>
  <c r="AU9" i="48"/>
  <c r="AU10" i="48"/>
  <c r="AU11" i="48"/>
  <c r="AU6" i="48"/>
  <c r="AU14" i="48"/>
  <c r="AU12" i="48"/>
  <c r="AU13" i="48"/>
  <c r="AU15" i="48"/>
  <c r="AU16" i="48"/>
  <c r="AU17" i="48"/>
  <c r="AU18" i="48"/>
  <c r="AU19" i="48"/>
  <c r="AU20" i="48"/>
  <c r="AU21" i="48"/>
  <c r="AU22" i="48"/>
  <c r="AT5" i="48"/>
  <c r="AT7" i="48"/>
  <c r="AT8" i="48"/>
  <c r="AT9" i="48"/>
  <c r="AT10" i="48"/>
  <c r="AT11" i="48"/>
  <c r="AT6" i="48"/>
  <c r="AT14" i="48"/>
  <c r="AT12" i="48"/>
  <c r="AT13" i="48"/>
  <c r="AT15" i="48"/>
  <c r="AT16" i="48"/>
  <c r="AT17" i="48"/>
  <c r="AT18" i="48"/>
  <c r="AT19" i="48"/>
  <c r="AT20" i="48"/>
  <c r="AT21" i="48"/>
  <c r="AT22" i="48"/>
  <c r="X5" i="48"/>
  <c r="X7" i="48"/>
  <c r="X8" i="48"/>
  <c r="X9" i="48"/>
  <c r="X10" i="48"/>
  <c r="X11" i="48"/>
  <c r="X6" i="48"/>
  <c r="X14" i="48"/>
  <c r="X12" i="48"/>
  <c r="X13" i="48"/>
  <c r="X15" i="48"/>
  <c r="X16" i="48"/>
  <c r="X17" i="48"/>
  <c r="X18" i="48"/>
  <c r="X19" i="48"/>
  <c r="X20" i="48"/>
  <c r="X21" i="48"/>
  <c r="X22" i="48"/>
  <c r="W5" i="48"/>
  <c r="W7" i="48"/>
  <c r="W8" i="48"/>
  <c r="W9" i="48"/>
  <c r="W10" i="48"/>
  <c r="W11" i="48"/>
  <c r="W6" i="48"/>
  <c r="W14" i="48"/>
  <c r="W12" i="48"/>
  <c r="W13" i="48"/>
  <c r="W15" i="48"/>
  <c r="W16" i="48"/>
  <c r="W17" i="48"/>
  <c r="W18" i="48"/>
  <c r="W19" i="48"/>
  <c r="W20" i="48"/>
  <c r="W21" i="48"/>
  <c r="W22" i="48"/>
  <c r="AU5" i="45"/>
  <c r="AU7" i="45"/>
  <c r="AU8" i="45"/>
  <c r="AU9" i="45"/>
  <c r="AU10" i="45"/>
  <c r="AU11" i="45"/>
  <c r="AU6" i="45"/>
  <c r="AU14" i="45"/>
  <c r="AU12" i="45"/>
  <c r="AU13" i="45"/>
  <c r="AU15" i="45"/>
  <c r="AU16" i="45"/>
  <c r="AU17" i="45"/>
  <c r="AU18" i="45"/>
  <c r="AU19" i="45"/>
  <c r="AU20" i="45"/>
  <c r="AU21" i="45"/>
  <c r="AU22" i="45"/>
  <c r="AT5" i="45"/>
  <c r="AT7" i="45"/>
  <c r="AT8" i="45"/>
  <c r="AT9" i="45"/>
  <c r="AT10" i="45"/>
  <c r="AT11" i="45"/>
  <c r="AT6" i="45"/>
  <c r="AT14" i="45"/>
  <c r="AT12" i="45"/>
  <c r="AT13" i="45"/>
  <c r="AT15" i="45"/>
  <c r="AT16" i="45"/>
  <c r="AT17" i="45"/>
  <c r="AT18" i="45"/>
  <c r="AT19" i="45"/>
  <c r="AT20" i="45"/>
  <c r="AT21" i="45"/>
  <c r="AT22" i="45"/>
  <c r="AS5" i="45"/>
  <c r="AS7" i="45"/>
  <c r="AS8" i="45"/>
  <c r="AS9" i="45"/>
  <c r="AS10" i="45"/>
  <c r="AS11" i="45"/>
  <c r="AS6" i="45"/>
  <c r="AS14" i="45"/>
  <c r="AS12" i="45"/>
  <c r="AS25" i="45"/>
  <c r="AS13" i="45"/>
  <c r="AS15" i="45"/>
  <c r="AS16" i="45"/>
  <c r="AS17" i="45"/>
  <c r="AS18" i="45"/>
  <c r="AS19" i="45"/>
  <c r="AS20" i="45"/>
  <c r="AS21" i="45"/>
  <c r="AS22" i="45"/>
  <c r="X5" i="45"/>
  <c r="X7" i="45"/>
  <c r="X8" i="45"/>
  <c r="X9" i="45"/>
  <c r="X10" i="45"/>
  <c r="X11" i="45"/>
  <c r="X6" i="45"/>
  <c r="X14" i="45"/>
  <c r="X12" i="45"/>
  <c r="X13" i="45"/>
  <c r="X15" i="45"/>
  <c r="X16" i="45"/>
  <c r="X17" i="45"/>
  <c r="X18" i="45"/>
  <c r="X19" i="45"/>
  <c r="X20" i="45"/>
  <c r="X21" i="45"/>
  <c r="X22" i="45"/>
  <c r="W5" i="45"/>
  <c r="W7" i="45"/>
  <c r="W8" i="45"/>
  <c r="W9" i="45"/>
  <c r="W10" i="45"/>
  <c r="W11" i="45"/>
  <c r="W6" i="45"/>
  <c r="W14" i="45"/>
  <c r="W12" i="45"/>
  <c r="W13" i="45"/>
  <c r="W15" i="45"/>
  <c r="W16" i="45"/>
  <c r="W17" i="45"/>
  <c r="W18" i="45"/>
  <c r="W19" i="45"/>
  <c r="W20" i="45"/>
  <c r="W21" i="45"/>
  <c r="W22" i="45"/>
  <c r="V5" i="45"/>
  <c r="V7" i="45"/>
  <c r="V8" i="45"/>
  <c r="V9" i="45"/>
  <c r="V10" i="45"/>
  <c r="V11" i="45"/>
  <c r="V6" i="45"/>
  <c r="V14" i="45"/>
  <c r="V12" i="45"/>
  <c r="V13" i="45"/>
  <c r="V15" i="45"/>
  <c r="V16" i="45"/>
  <c r="V17" i="45"/>
  <c r="V18" i="45"/>
  <c r="V19" i="45"/>
  <c r="V20" i="45"/>
  <c r="V21" i="45"/>
  <c r="V22" i="45"/>
  <c r="AS7" i="48"/>
  <c r="T30" i="48"/>
  <c r="T31" i="48"/>
  <c r="T32" i="48"/>
  <c r="T33" i="48"/>
  <c r="T34" i="48"/>
  <c r="T29" i="48"/>
  <c r="T48" i="48"/>
  <c r="T37" i="48"/>
  <c r="T36" i="48"/>
  <c r="T38" i="48"/>
  <c r="T39" i="48"/>
  <c r="T40" i="48"/>
  <c r="T41" i="48"/>
  <c r="T42" i="48"/>
  <c r="T43" i="48"/>
  <c r="T44" i="48"/>
  <c r="T45" i="48"/>
  <c r="T47" i="48"/>
  <c r="S30" i="48"/>
  <c r="S31" i="48"/>
  <c r="S32" i="48"/>
  <c r="S33" i="48"/>
  <c r="S34" i="48"/>
  <c r="S29" i="48"/>
  <c r="S37" i="48"/>
  <c r="R28" i="48"/>
  <c r="R51" i="48"/>
  <c r="R30" i="48"/>
  <c r="R31" i="48"/>
  <c r="R32" i="48"/>
  <c r="R33" i="48"/>
  <c r="R34" i="48"/>
  <c r="R29" i="48"/>
  <c r="R37" i="48"/>
  <c r="P28" i="48"/>
  <c r="P48" i="48"/>
  <c r="P30" i="48"/>
  <c r="P31" i="48"/>
  <c r="P32" i="48"/>
  <c r="P33" i="48"/>
  <c r="P34" i="48"/>
  <c r="P29" i="48"/>
  <c r="P37" i="48"/>
  <c r="P36" i="48"/>
  <c r="P38" i="48"/>
  <c r="P39" i="48"/>
  <c r="P40" i="48"/>
  <c r="P41" i="48"/>
  <c r="P42" i="48"/>
  <c r="P43" i="48"/>
  <c r="P44" i="48"/>
  <c r="P45" i="48"/>
  <c r="X45" i="48"/>
  <c r="O28" i="48"/>
  <c r="O51" i="48"/>
  <c r="O30" i="48"/>
  <c r="O31" i="48"/>
  <c r="O32" i="48"/>
  <c r="O33" i="48"/>
  <c r="O34" i="48"/>
  <c r="O29" i="48"/>
  <c r="O37" i="48"/>
  <c r="O35" i="48"/>
  <c r="O36" i="48"/>
  <c r="O38" i="48"/>
  <c r="O39" i="48"/>
  <c r="O40" i="48"/>
  <c r="O41" i="48"/>
  <c r="O42" i="48"/>
  <c r="O43" i="48"/>
  <c r="X43" i="48"/>
  <c r="O44" i="48"/>
  <c r="O45" i="48"/>
  <c r="V5" i="48"/>
  <c r="V7" i="48"/>
  <c r="V8" i="48"/>
  <c r="V9" i="48"/>
  <c r="V10" i="48"/>
  <c r="V11" i="48"/>
  <c r="V6" i="48"/>
  <c r="V14" i="48"/>
  <c r="V12" i="48"/>
  <c r="V13" i="48"/>
  <c r="V15" i="48"/>
  <c r="V16" i="48"/>
  <c r="V17" i="48"/>
  <c r="V18" i="48"/>
  <c r="V19" i="48"/>
  <c r="V20" i="48"/>
  <c r="V21" i="48"/>
  <c r="V22" i="48"/>
  <c r="AS5" i="48"/>
  <c r="AS8" i="48"/>
  <c r="AS9" i="48"/>
  <c r="AS10" i="48"/>
  <c r="AS11" i="48"/>
  <c r="AS6" i="48"/>
  <c r="AS14" i="48"/>
  <c r="AS13" i="48"/>
  <c r="AS15" i="48"/>
  <c r="AS16" i="48"/>
  <c r="AS17" i="48"/>
  <c r="AS18" i="48"/>
  <c r="AS19" i="48"/>
  <c r="AS20" i="48"/>
  <c r="AS21" i="48"/>
  <c r="AS22" i="48"/>
  <c r="AL28" i="48"/>
  <c r="AK28" i="48"/>
  <c r="AJ28" i="48"/>
  <c r="T45" i="45"/>
  <c r="S45" i="45"/>
  <c r="R45" i="45"/>
  <c r="Q45" i="45"/>
  <c r="P45" i="45"/>
  <c r="O45" i="45"/>
  <c r="N45" i="45"/>
  <c r="X45" i="45"/>
  <c r="M45" i="45"/>
  <c r="L45" i="45"/>
  <c r="K45" i="45"/>
  <c r="J45" i="45"/>
  <c r="I45" i="45"/>
  <c r="H45" i="45"/>
  <c r="G45" i="45"/>
  <c r="F45" i="45"/>
  <c r="E45" i="45"/>
  <c r="D45" i="45"/>
  <c r="W45" i="45"/>
  <c r="C45" i="45"/>
  <c r="T44" i="45"/>
  <c r="S44" i="45"/>
  <c r="R44" i="45"/>
  <c r="Q44" i="45"/>
  <c r="P44" i="45"/>
  <c r="X44" i="45"/>
  <c r="O44" i="45"/>
  <c r="N44" i="45"/>
  <c r="M44" i="45"/>
  <c r="L44" i="45"/>
  <c r="K44" i="45"/>
  <c r="J44" i="45"/>
  <c r="I44" i="45"/>
  <c r="H44" i="45"/>
  <c r="G44" i="45"/>
  <c r="F44" i="45"/>
  <c r="W44" i="45"/>
  <c r="E44" i="45"/>
  <c r="D44" i="45"/>
  <c r="C44" i="45"/>
  <c r="T43" i="45"/>
  <c r="S43" i="45"/>
  <c r="R43" i="45"/>
  <c r="X43" i="45"/>
  <c r="Q43" i="45"/>
  <c r="P43" i="45"/>
  <c r="O43" i="45"/>
  <c r="N43" i="45"/>
  <c r="M43" i="45"/>
  <c r="L43" i="45"/>
  <c r="K43" i="45"/>
  <c r="J43" i="45"/>
  <c r="I43" i="45"/>
  <c r="H43" i="45"/>
  <c r="G43" i="45"/>
  <c r="F43" i="45"/>
  <c r="E43" i="45"/>
  <c r="D43" i="45"/>
  <c r="C43" i="45"/>
  <c r="W43" i="45"/>
  <c r="T42" i="45"/>
  <c r="X42" i="45"/>
  <c r="S42" i="45"/>
  <c r="R42" i="45"/>
  <c r="Q42" i="45"/>
  <c r="P42" i="45"/>
  <c r="O42" i="45"/>
  <c r="N42" i="45"/>
  <c r="M42" i="45"/>
  <c r="L42" i="45"/>
  <c r="K42" i="45"/>
  <c r="J42" i="45"/>
  <c r="I42" i="45"/>
  <c r="H42" i="45"/>
  <c r="G42" i="45"/>
  <c r="F42" i="45"/>
  <c r="E42" i="45"/>
  <c r="D42" i="45"/>
  <c r="V42" i="45"/>
  <c r="C42" i="45"/>
  <c r="T41" i="45"/>
  <c r="S41" i="45"/>
  <c r="R41" i="45"/>
  <c r="Q41" i="45"/>
  <c r="P41" i="45"/>
  <c r="O41" i="45"/>
  <c r="N41" i="45"/>
  <c r="M41" i="45"/>
  <c r="L41" i="45"/>
  <c r="K41" i="45"/>
  <c r="J41" i="45"/>
  <c r="I41" i="45"/>
  <c r="H41" i="45"/>
  <c r="G41" i="45"/>
  <c r="F41" i="45"/>
  <c r="V41" i="45"/>
  <c r="E41" i="45"/>
  <c r="D41" i="45"/>
  <c r="C41" i="45"/>
  <c r="T40" i="45"/>
  <c r="S40" i="45"/>
  <c r="R40" i="45"/>
  <c r="Q40" i="45"/>
  <c r="P40" i="45"/>
  <c r="O40" i="45"/>
  <c r="N40" i="45"/>
  <c r="X40" i="45"/>
  <c r="M40" i="45"/>
  <c r="L40" i="45"/>
  <c r="K40" i="45"/>
  <c r="J40" i="45"/>
  <c r="I40" i="45"/>
  <c r="H40" i="45"/>
  <c r="V40" i="45"/>
  <c r="G40" i="45"/>
  <c r="F40" i="45"/>
  <c r="E40" i="45"/>
  <c r="D40" i="45"/>
  <c r="C40" i="45"/>
  <c r="T39" i="45"/>
  <c r="S39" i="45"/>
  <c r="R39" i="45"/>
  <c r="Q39" i="45"/>
  <c r="P39" i="45"/>
  <c r="X39" i="45"/>
  <c r="O39" i="45"/>
  <c r="N39" i="45"/>
  <c r="M39" i="45"/>
  <c r="L39" i="45"/>
  <c r="K39" i="45"/>
  <c r="J39" i="45"/>
  <c r="W39" i="45"/>
  <c r="I39" i="45"/>
  <c r="H39" i="45"/>
  <c r="G39" i="45"/>
  <c r="F39" i="45"/>
  <c r="E39" i="45"/>
  <c r="D39" i="45"/>
  <c r="C39" i="45"/>
  <c r="T38" i="45"/>
  <c r="S38" i="45"/>
  <c r="R38" i="45"/>
  <c r="Q38" i="45"/>
  <c r="P38" i="45"/>
  <c r="O38" i="45"/>
  <c r="N38" i="45"/>
  <c r="M38" i="45"/>
  <c r="X38" i="45"/>
  <c r="L38" i="45"/>
  <c r="V38" i="45"/>
  <c r="K38" i="45"/>
  <c r="J38" i="45"/>
  <c r="I38" i="45"/>
  <c r="H38" i="45"/>
  <c r="G38" i="45"/>
  <c r="F38" i="45"/>
  <c r="E38" i="45"/>
  <c r="D38" i="45"/>
  <c r="C38" i="45"/>
  <c r="T36" i="45"/>
  <c r="S36" i="45"/>
  <c r="R36" i="45"/>
  <c r="Q36" i="45"/>
  <c r="P36" i="45"/>
  <c r="O36" i="45"/>
  <c r="N36" i="45"/>
  <c r="N47" i="45"/>
  <c r="M36" i="45"/>
  <c r="L36" i="45"/>
  <c r="K36" i="45"/>
  <c r="J36" i="45"/>
  <c r="I36" i="45"/>
  <c r="H36" i="45"/>
  <c r="G36" i="45"/>
  <c r="F36" i="45"/>
  <c r="E36" i="45"/>
  <c r="D36" i="45"/>
  <c r="W36" i="45"/>
  <c r="C36" i="45"/>
  <c r="O35" i="45"/>
  <c r="N35" i="45"/>
  <c r="M35" i="45"/>
  <c r="L35" i="45"/>
  <c r="K35" i="45"/>
  <c r="W35" i="45"/>
  <c r="J35" i="45"/>
  <c r="I35" i="45"/>
  <c r="H35" i="45"/>
  <c r="G35" i="45"/>
  <c r="F35" i="45"/>
  <c r="E35" i="45"/>
  <c r="D35" i="45"/>
  <c r="C35" i="45"/>
  <c r="T37" i="45"/>
  <c r="S37" i="45"/>
  <c r="R37" i="45"/>
  <c r="Q37" i="45"/>
  <c r="P37" i="45"/>
  <c r="O37" i="45"/>
  <c r="N37" i="45"/>
  <c r="M37" i="45"/>
  <c r="X37" i="45"/>
  <c r="L37" i="45"/>
  <c r="K37" i="45"/>
  <c r="J37" i="45"/>
  <c r="I37" i="45"/>
  <c r="H37" i="45"/>
  <c r="G37" i="45"/>
  <c r="F37" i="45"/>
  <c r="E37" i="45"/>
  <c r="D37" i="45"/>
  <c r="C37" i="45"/>
  <c r="T29" i="45"/>
  <c r="T48" i="45"/>
  <c r="S29" i="45"/>
  <c r="S47" i="45"/>
  <c r="R29" i="45"/>
  <c r="Q29" i="45"/>
  <c r="P29" i="45"/>
  <c r="P52" i="45"/>
  <c r="O29" i="45"/>
  <c r="O48" i="45"/>
  <c r="N29" i="45"/>
  <c r="M29" i="45"/>
  <c r="L29" i="45"/>
  <c r="K29" i="45"/>
  <c r="J29" i="45"/>
  <c r="I29" i="45"/>
  <c r="H29" i="45"/>
  <c r="G29" i="45"/>
  <c r="F29" i="45"/>
  <c r="E29" i="45"/>
  <c r="V29" i="45"/>
  <c r="D29" i="45"/>
  <c r="C29" i="45"/>
  <c r="T34" i="45"/>
  <c r="S34" i="45"/>
  <c r="R34" i="45"/>
  <c r="R48" i="45"/>
  <c r="Q34" i="45"/>
  <c r="Q48" i="45"/>
  <c r="P34" i="45"/>
  <c r="O34" i="45"/>
  <c r="N34" i="45"/>
  <c r="M34" i="45"/>
  <c r="L34" i="45"/>
  <c r="K34" i="45"/>
  <c r="J34" i="45"/>
  <c r="I34" i="45"/>
  <c r="H34" i="45"/>
  <c r="G34" i="45"/>
  <c r="F34" i="45"/>
  <c r="E34" i="45"/>
  <c r="D34" i="45"/>
  <c r="C34" i="45"/>
  <c r="V34" i="45"/>
  <c r="T33" i="45"/>
  <c r="T47" i="45"/>
  <c r="S33" i="45"/>
  <c r="R33" i="45"/>
  <c r="Q33" i="45"/>
  <c r="P33" i="45"/>
  <c r="O33" i="45"/>
  <c r="N33" i="45"/>
  <c r="M33" i="45"/>
  <c r="L33" i="45"/>
  <c r="K33" i="45"/>
  <c r="J33" i="45"/>
  <c r="I33" i="45"/>
  <c r="H33" i="45"/>
  <c r="G33" i="45"/>
  <c r="F33" i="45"/>
  <c r="E33" i="45"/>
  <c r="D33" i="45"/>
  <c r="W33" i="45"/>
  <c r="C33" i="45"/>
  <c r="T32" i="45"/>
  <c r="S32" i="45"/>
  <c r="R32" i="45"/>
  <c r="Q32" i="45"/>
  <c r="P32" i="45"/>
  <c r="O32" i="45"/>
  <c r="N32" i="45"/>
  <c r="M32" i="45"/>
  <c r="L32" i="45"/>
  <c r="L48" i="45"/>
  <c r="K32" i="45"/>
  <c r="J32" i="45"/>
  <c r="I32" i="45"/>
  <c r="H32" i="45"/>
  <c r="G32" i="45"/>
  <c r="G47" i="45"/>
  <c r="F32" i="45"/>
  <c r="F48" i="45"/>
  <c r="E32" i="45"/>
  <c r="D32" i="45"/>
  <c r="C32" i="45"/>
  <c r="T31" i="45"/>
  <c r="S31" i="45"/>
  <c r="R31" i="45"/>
  <c r="Q31" i="45"/>
  <c r="P31" i="45"/>
  <c r="O31" i="45"/>
  <c r="N31" i="45"/>
  <c r="X31" i="45"/>
  <c r="M31" i="45"/>
  <c r="L31" i="45"/>
  <c r="K31" i="45"/>
  <c r="J31" i="45"/>
  <c r="I31" i="45"/>
  <c r="I54" i="45"/>
  <c r="H31" i="45"/>
  <c r="W31" i="45"/>
  <c r="G31" i="45"/>
  <c r="F31" i="45"/>
  <c r="E31" i="45"/>
  <c r="D31" i="45"/>
  <c r="C31" i="45"/>
  <c r="T30" i="45"/>
  <c r="S30" i="45"/>
  <c r="R30" i="45"/>
  <c r="Q30" i="45"/>
  <c r="P30" i="45"/>
  <c r="X30" i="45"/>
  <c r="O30" i="45"/>
  <c r="N30" i="45"/>
  <c r="M30" i="45"/>
  <c r="L30" i="45"/>
  <c r="K30" i="45"/>
  <c r="K48" i="45"/>
  <c r="J30" i="45"/>
  <c r="J48" i="45"/>
  <c r="I30" i="45"/>
  <c r="H30" i="45"/>
  <c r="G30" i="45"/>
  <c r="F30" i="45"/>
  <c r="E30" i="45"/>
  <c r="D30" i="45"/>
  <c r="C30" i="45"/>
  <c r="R28" i="45"/>
  <c r="R51" i="45"/>
  <c r="Q28" i="45"/>
  <c r="Q51" i="45"/>
  <c r="P28" i="45"/>
  <c r="P47" i="45"/>
  <c r="O28" i="45"/>
  <c r="N28" i="45"/>
  <c r="M28" i="45"/>
  <c r="M47" i="45"/>
  <c r="L28" i="45"/>
  <c r="L51" i="45"/>
  <c r="K28" i="45"/>
  <c r="K51" i="45"/>
  <c r="J28" i="45"/>
  <c r="J51" i="45"/>
  <c r="I28" i="45"/>
  <c r="I51" i="45"/>
  <c r="H28" i="45"/>
  <c r="H47" i="45"/>
  <c r="G28" i="45"/>
  <c r="G51" i="45"/>
  <c r="F28" i="45"/>
  <c r="F51" i="45"/>
  <c r="E28" i="45"/>
  <c r="E48" i="45"/>
  <c r="D28" i="45"/>
  <c r="D51" i="45"/>
  <c r="C28" i="45"/>
  <c r="W28" i="45"/>
  <c r="S45" i="48"/>
  <c r="R45" i="48"/>
  <c r="Q45" i="48"/>
  <c r="N45" i="48"/>
  <c r="M45" i="48"/>
  <c r="L45" i="48"/>
  <c r="K45" i="48"/>
  <c r="J45" i="48"/>
  <c r="I45" i="48"/>
  <c r="H45" i="48"/>
  <c r="G45" i="48"/>
  <c r="F45" i="48"/>
  <c r="W45" i="48"/>
  <c r="E45" i="48"/>
  <c r="D45" i="48"/>
  <c r="C45" i="48"/>
  <c r="S44" i="48"/>
  <c r="R44" i="48"/>
  <c r="Q44" i="48"/>
  <c r="N44" i="48"/>
  <c r="M44" i="48"/>
  <c r="L44" i="48"/>
  <c r="K44" i="48"/>
  <c r="J44" i="48"/>
  <c r="I44" i="48"/>
  <c r="H44" i="48"/>
  <c r="G44" i="48"/>
  <c r="F44" i="48"/>
  <c r="E44" i="48"/>
  <c r="V44" i="48"/>
  <c r="D44" i="48"/>
  <c r="C44" i="48"/>
  <c r="S43" i="48"/>
  <c r="R43" i="48"/>
  <c r="Q43" i="48"/>
  <c r="N43" i="48"/>
  <c r="M43" i="48"/>
  <c r="L43" i="48"/>
  <c r="K43" i="48"/>
  <c r="J43" i="48"/>
  <c r="I43" i="48"/>
  <c r="H43" i="48"/>
  <c r="G43" i="48"/>
  <c r="F43" i="48"/>
  <c r="E43" i="48"/>
  <c r="D43" i="48"/>
  <c r="V43" i="48"/>
  <c r="C43" i="48"/>
  <c r="S42" i="48"/>
  <c r="R42" i="48"/>
  <c r="Q42" i="48"/>
  <c r="N42" i="48"/>
  <c r="M42" i="48"/>
  <c r="L42" i="48"/>
  <c r="K42" i="48"/>
  <c r="J42" i="48"/>
  <c r="I42" i="48"/>
  <c r="H42" i="48"/>
  <c r="G42" i="48"/>
  <c r="F42" i="48"/>
  <c r="E42" i="48"/>
  <c r="D42" i="48"/>
  <c r="C42" i="48"/>
  <c r="V42" i="48"/>
  <c r="S41" i="48"/>
  <c r="R41" i="48"/>
  <c r="Q41" i="48"/>
  <c r="N41" i="48"/>
  <c r="M41" i="48"/>
  <c r="L41" i="48"/>
  <c r="K41" i="48"/>
  <c r="J41" i="48"/>
  <c r="I41" i="48"/>
  <c r="H41" i="48"/>
  <c r="G41" i="48"/>
  <c r="F41" i="48"/>
  <c r="E41" i="48"/>
  <c r="D41" i="48"/>
  <c r="C41" i="48"/>
  <c r="S40" i="48"/>
  <c r="X40" i="48"/>
  <c r="R40" i="48"/>
  <c r="Q40" i="48"/>
  <c r="N40" i="48"/>
  <c r="M40" i="48"/>
  <c r="L40" i="48"/>
  <c r="K40" i="48"/>
  <c r="J40" i="48"/>
  <c r="I40" i="48"/>
  <c r="H40" i="48"/>
  <c r="G40" i="48"/>
  <c r="F40" i="48"/>
  <c r="E40" i="48"/>
  <c r="D40" i="48"/>
  <c r="C40" i="48"/>
  <c r="S39" i="48"/>
  <c r="R39" i="48"/>
  <c r="X39" i="48"/>
  <c r="Q39" i="48"/>
  <c r="N39" i="48"/>
  <c r="M39" i="48"/>
  <c r="L39" i="48"/>
  <c r="K39" i="48"/>
  <c r="J39" i="48"/>
  <c r="I39" i="48"/>
  <c r="H39" i="48"/>
  <c r="G39" i="48"/>
  <c r="F39" i="48"/>
  <c r="E39" i="48"/>
  <c r="D39" i="48"/>
  <c r="C39" i="48"/>
  <c r="S38" i="48"/>
  <c r="R38" i="48"/>
  <c r="Q38" i="48"/>
  <c r="V38" i="48"/>
  <c r="N38" i="48"/>
  <c r="M38" i="48"/>
  <c r="L38" i="48"/>
  <c r="K38" i="48"/>
  <c r="J38" i="48"/>
  <c r="I38" i="48"/>
  <c r="H38" i="48"/>
  <c r="G38" i="48"/>
  <c r="F38" i="48"/>
  <c r="E38" i="48"/>
  <c r="D38" i="48"/>
  <c r="C38" i="48"/>
  <c r="S36" i="48"/>
  <c r="R36" i="48"/>
  <c r="Q36" i="48"/>
  <c r="N36" i="48"/>
  <c r="X36" i="48"/>
  <c r="M36" i="48"/>
  <c r="L36" i="48"/>
  <c r="K36" i="48"/>
  <c r="J36" i="48"/>
  <c r="I36" i="48"/>
  <c r="H36" i="48"/>
  <c r="G36" i="48"/>
  <c r="F36" i="48"/>
  <c r="E36" i="48"/>
  <c r="D36" i="48"/>
  <c r="C36" i="48"/>
  <c r="N35" i="48"/>
  <c r="M35" i="48"/>
  <c r="L35" i="48"/>
  <c r="K35" i="48"/>
  <c r="J35" i="48"/>
  <c r="W35" i="48"/>
  <c r="I35" i="48"/>
  <c r="H35" i="48"/>
  <c r="G35" i="48"/>
  <c r="F35" i="48"/>
  <c r="E35" i="48"/>
  <c r="D35" i="48"/>
  <c r="C35" i="48"/>
  <c r="Q37" i="48"/>
  <c r="N37" i="48"/>
  <c r="M37" i="48"/>
  <c r="L37" i="48"/>
  <c r="K37" i="48"/>
  <c r="J37" i="48"/>
  <c r="I37" i="48"/>
  <c r="H37" i="48"/>
  <c r="G37" i="48"/>
  <c r="W37" i="48"/>
  <c r="F37" i="48"/>
  <c r="E37" i="48"/>
  <c r="D37" i="48"/>
  <c r="C37" i="48"/>
  <c r="Q29" i="48"/>
  <c r="N29" i="48"/>
  <c r="M29" i="48"/>
  <c r="L29" i="48"/>
  <c r="K29" i="48"/>
  <c r="J29" i="48"/>
  <c r="I29" i="48"/>
  <c r="H29" i="48"/>
  <c r="G29" i="48"/>
  <c r="F29" i="48"/>
  <c r="E29" i="48"/>
  <c r="D29" i="48"/>
  <c r="D47" i="48"/>
  <c r="C29" i="48"/>
  <c r="Q34" i="48"/>
  <c r="N34" i="48"/>
  <c r="M34" i="48"/>
  <c r="L34" i="48"/>
  <c r="K34" i="48"/>
  <c r="J34" i="48"/>
  <c r="I34" i="48"/>
  <c r="H34" i="48"/>
  <c r="G34" i="48"/>
  <c r="F34" i="48"/>
  <c r="E34" i="48"/>
  <c r="D34" i="48"/>
  <c r="C34" i="48"/>
  <c r="Q33" i="48"/>
  <c r="N33" i="48"/>
  <c r="X33" i="48"/>
  <c r="M33" i="48"/>
  <c r="L33" i="48"/>
  <c r="K33" i="48"/>
  <c r="J33" i="48"/>
  <c r="I33" i="48"/>
  <c r="H33" i="48"/>
  <c r="G33" i="48"/>
  <c r="F33" i="48"/>
  <c r="E33" i="48"/>
  <c r="D33" i="48"/>
  <c r="C33" i="48"/>
  <c r="Q32" i="48"/>
  <c r="N32" i="48"/>
  <c r="M32" i="48"/>
  <c r="L32" i="48"/>
  <c r="K32" i="48"/>
  <c r="V32" i="48"/>
  <c r="J32" i="48"/>
  <c r="I32" i="48"/>
  <c r="H32" i="48"/>
  <c r="G32" i="48"/>
  <c r="F32" i="48"/>
  <c r="E32" i="48"/>
  <c r="D32" i="48"/>
  <c r="C32" i="48"/>
  <c r="Q31" i="48"/>
  <c r="N31" i="48"/>
  <c r="M31" i="48"/>
  <c r="L31" i="48"/>
  <c r="K31" i="48"/>
  <c r="J31" i="48"/>
  <c r="I31" i="48"/>
  <c r="H31" i="48"/>
  <c r="V31" i="48"/>
  <c r="G31" i="48"/>
  <c r="F31" i="48"/>
  <c r="E31" i="48"/>
  <c r="D31" i="48"/>
  <c r="C31" i="48"/>
  <c r="Q30" i="48"/>
  <c r="N30" i="48"/>
  <c r="M30" i="48"/>
  <c r="L30" i="48"/>
  <c r="K30" i="48"/>
  <c r="J30" i="48"/>
  <c r="I30" i="48"/>
  <c r="H30" i="48"/>
  <c r="G30" i="48"/>
  <c r="F30" i="48"/>
  <c r="E30" i="48"/>
  <c r="W30" i="48"/>
  <c r="D30" i="48"/>
  <c r="C30" i="48"/>
  <c r="Q28" i="48"/>
  <c r="Q48" i="48"/>
  <c r="N28" i="48"/>
  <c r="N51" i="48"/>
  <c r="M28" i="48"/>
  <c r="M51" i="48"/>
  <c r="L28" i="48"/>
  <c r="L47" i="48"/>
  <c r="K28" i="48"/>
  <c r="K47" i="48"/>
  <c r="J28" i="48"/>
  <c r="J47" i="48"/>
  <c r="I28" i="48"/>
  <c r="I47" i="48"/>
  <c r="H28" i="48"/>
  <c r="H47" i="48"/>
  <c r="G28" i="48"/>
  <c r="G47" i="48"/>
  <c r="F28" i="48"/>
  <c r="F47" i="48"/>
  <c r="E28" i="48"/>
  <c r="E47" i="48"/>
  <c r="D28" i="48"/>
  <c r="D51" i="48"/>
  <c r="C28" i="48"/>
  <c r="C51" i="48"/>
  <c r="Z24" i="48"/>
  <c r="Z28" i="45"/>
  <c r="B24" i="48"/>
  <c r="C24" i="48"/>
  <c r="D24" i="48"/>
  <c r="E24" i="48"/>
  <c r="F24" i="48"/>
  <c r="G24" i="48"/>
  <c r="H24" i="48"/>
  <c r="I24" i="48"/>
  <c r="J24" i="48"/>
  <c r="K24" i="48"/>
  <c r="L24" i="48"/>
  <c r="M24" i="48"/>
  <c r="N24" i="48"/>
  <c r="O24" i="48"/>
  <c r="P24" i="48"/>
  <c r="Q24" i="48"/>
  <c r="R24" i="48"/>
  <c r="S24" i="48"/>
  <c r="T24" i="48"/>
  <c r="U24" i="48"/>
  <c r="Y24" i="48"/>
  <c r="AA24" i="48"/>
  <c r="AB24" i="48"/>
  <c r="AC24" i="48"/>
  <c r="AD24" i="48"/>
  <c r="AE24" i="48"/>
  <c r="AF24" i="48"/>
  <c r="AG24" i="48"/>
  <c r="AH24" i="48"/>
  <c r="AI24" i="48"/>
  <c r="AJ24" i="48"/>
  <c r="AK24" i="48"/>
  <c r="AM24" i="48"/>
  <c r="AN24" i="48"/>
  <c r="AA28" i="48"/>
  <c r="AB28" i="48"/>
  <c r="AC28" i="48"/>
  <c r="AD28" i="48"/>
  <c r="AE28" i="48"/>
  <c r="AF28" i="48"/>
  <c r="AG28" i="48"/>
  <c r="AH28" i="48"/>
  <c r="AI28" i="48"/>
  <c r="AA28" i="45"/>
  <c r="AB28" i="45"/>
  <c r="AC28" i="45"/>
  <c r="AD28" i="45"/>
  <c r="AE28" i="45"/>
  <c r="AF28" i="45"/>
  <c r="AG28" i="45"/>
  <c r="AH28" i="45"/>
  <c r="AI28" i="45"/>
  <c r="AJ28" i="45"/>
  <c r="AK28" i="45"/>
  <c r="AL28" i="45"/>
  <c r="AO24" i="48"/>
  <c r="AP24" i="48"/>
  <c r="AQ24" i="48"/>
  <c r="AR24" i="48"/>
  <c r="AS12" i="48"/>
  <c r="AL24" i="48"/>
  <c r="AH45" i="56"/>
  <c r="Z48" i="45"/>
  <c r="U47" i="45"/>
  <c r="AR48" i="45"/>
  <c r="AB48" i="45"/>
  <c r="X34" i="48"/>
  <c r="X30" i="48"/>
  <c r="AS40" i="48"/>
  <c r="AT42" i="48"/>
  <c r="W34" i="48"/>
  <c r="AU38" i="48"/>
  <c r="AU36" i="48"/>
  <c r="AT43" i="48"/>
  <c r="W38" i="48"/>
  <c r="AS33" i="48"/>
  <c r="X37" i="48"/>
  <c r="AU39" i="48"/>
  <c r="W36" i="48"/>
  <c r="AS34" i="48"/>
  <c r="X29" i="48"/>
  <c r="W41" i="48"/>
  <c r="V34" i="48"/>
  <c r="W33" i="48"/>
  <c r="AT28" i="48"/>
  <c r="AT33" i="48"/>
  <c r="V41" i="48"/>
  <c r="AT45" i="48"/>
  <c r="AT31" i="48"/>
  <c r="X32" i="48"/>
  <c r="AU35" i="48"/>
  <c r="W28" i="48"/>
  <c r="AU41" i="48"/>
  <c r="X31" i="48"/>
  <c r="AU40" i="48"/>
  <c r="AU28" i="48"/>
  <c r="W40" i="48"/>
  <c r="X44" i="48"/>
  <c r="AS28" i="48"/>
  <c r="X42" i="48"/>
  <c r="X41" i="48"/>
  <c r="AU33" i="48"/>
  <c r="V29" i="48"/>
  <c r="AT34" i="48"/>
  <c r="AU37" i="48"/>
  <c r="AU34" i="48"/>
  <c r="W39" i="48"/>
  <c r="AT29" i="48"/>
  <c r="W37" i="45"/>
  <c r="X34" i="45"/>
  <c r="AS28" i="45"/>
  <c r="X25" i="45"/>
  <c r="AU28" i="45"/>
  <c r="X32" i="45"/>
  <c r="V35" i="45"/>
  <c r="X41" i="45"/>
  <c r="AT28" i="45"/>
  <c r="X35" i="45"/>
  <c r="V39" i="45"/>
  <c r="N24" i="56"/>
  <c r="AT23" i="56"/>
  <c r="Y38" i="55"/>
  <c r="Y44" i="55"/>
  <c r="AV43" i="55"/>
  <c r="AU29" i="55"/>
  <c r="AU42" i="55"/>
  <c r="AU45" i="55"/>
  <c r="AU34" i="55"/>
  <c r="Y45" i="55"/>
  <c r="Y32" i="55"/>
  <c r="W45" i="55"/>
  <c r="D48" i="55"/>
  <c r="AV44" i="55"/>
  <c r="X33" i="55"/>
  <c r="AB47" i="55"/>
  <c r="AV24" i="55"/>
  <c r="R48" i="55"/>
  <c r="Y31" i="55"/>
  <c r="AL47" i="55"/>
  <c r="AT45" i="55"/>
  <c r="AV39" i="55"/>
  <c r="G47" i="55"/>
  <c r="U48" i="55"/>
  <c r="I47" i="55"/>
  <c r="X39" i="55"/>
  <c r="AG47" i="55"/>
  <c r="W43" i="55"/>
  <c r="Y40" i="55"/>
  <c r="J47" i="55"/>
  <c r="Y29" i="55"/>
  <c r="F47" i="55"/>
  <c r="AT41" i="55"/>
  <c r="W33" i="55"/>
  <c r="AE47" i="55"/>
  <c r="W40" i="55"/>
  <c r="AU33" i="55"/>
  <c r="D47" i="55"/>
  <c r="AU41" i="55"/>
  <c r="L48" i="55"/>
  <c r="AU30" i="55"/>
  <c r="W36" i="55"/>
  <c r="AT35" i="55"/>
  <c r="X29" i="55"/>
  <c r="X35" i="55"/>
  <c r="W34" i="55"/>
  <c r="AT39" i="55"/>
  <c r="AV35" i="55"/>
  <c r="W29" i="55"/>
  <c r="AU43" i="55"/>
  <c r="AV45" i="55"/>
  <c r="AU28" i="55"/>
  <c r="Q48" i="55"/>
  <c r="AU44" i="55"/>
  <c r="AV29" i="55"/>
  <c r="E47" i="55"/>
  <c r="W37" i="55"/>
  <c r="U47" i="55"/>
  <c r="X36" i="55"/>
  <c r="X45" i="55"/>
  <c r="AV34" i="55"/>
  <c r="Y30" i="55"/>
  <c r="U46" i="56"/>
  <c r="D46" i="56"/>
  <c r="T46" i="56"/>
  <c r="E46" i="56"/>
  <c r="S46" i="56"/>
  <c r="H46" i="56"/>
  <c r="I46" i="56"/>
  <c r="J46" i="56"/>
  <c r="L46" i="56"/>
  <c r="M46" i="56"/>
  <c r="P46" i="56"/>
  <c r="Q46" i="56"/>
  <c r="R46" i="56"/>
  <c r="Q45" i="56"/>
  <c r="X37" i="56"/>
  <c r="AT29" i="56"/>
  <c r="W28" i="56"/>
  <c r="X32" i="56"/>
  <c r="AU40" i="56"/>
  <c r="AT33" i="56"/>
  <c r="AU27" i="56"/>
  <c r="X36" i="56"/>
  <c r="AT32" i="56"/>
  <c r="AE46" i="56"/>
  <c r="AU36" i="56"/>
  <c r="AL46" i="56"/>
  <c r="AU28" i="56"/>
  <c r="AT42" i="56"/>
  <c r="AM46" i="56"/>
  <c r="AQ46" i="56"/>
  <c r="D45" i="56"/>
  <c r="V23" i="56"/>
  <c r="AU30" i="56"/>
  <c r="AU35" i="56"/>
  <c r="W23" i="56"/>
  <c r="AP46" i="56"/>
  <c r="X29" i="56"/>
  <c r="AU37" i="56"/>
  <c r="W39" i="56"/>
  <c r="AR45" i="56"/>
  <c r="W32" i="56"/>
  <c r="AC46" i="56"/>
  <c r="X41" i="56"/>
  <c r="AR46" i="56"/>
  <c r="AU29" i="56"/>
  <c r="AG46" i="56"/>
  <c r="AS27" i="56"/>
  <c r="X40" i="56"/>
  <c r="AT38" i="56"/>
  <c r="AU41" i="56"/>
  <c r="AS29" i="56"/>
  <c r="X35" i="56"/>
  <c r="AD46" i="56"/>
  <c r="W41" i="56"/>
  <c r="P45" i="56"/>
  <c r="X8" i="56"/>
  <c r="X23" i="56"/>
  <c r="AT31" i="56"/>
  <c r="AT39" i="56"/>
  <c r="AT26" i="56"/>
  <c r="AT28" i="56"/>
  <c r="X27" i="56"/>
  <c r="W43" i="56"/>
  <c r="M45" i="56"/>
  <c r="AA46" i="56"/>
  <c r="AT43" i="56"/>
  <c r="L45" i="56"/>
  <c r="V35" i="56"/>
  <c r="AN46" i="56"/>
  <c r="N23" i="56"/>
  <c r="W26" i="56"/>
  <c r="W34" i="56"/>
  <c r="J45" i="56"/>
  <c r="I45" i="56"/>
  <c r="H45" i="56"/>
  <c r="AT34" i="56"/>
  <c r="N30" i="56"/>
  <c r="AJ46" i="56"/>
  <c r="AI46" i="56"/>
  <c r="U45" i="56"/>
  <c r="T45" i="56"/>
  <c r="E45" i="56"/>
  <c r="V37" i="56"/>
  <c r="X24" i="56"/>
  <c r="V30" i="56"/>
  <c r="X30" i="56"/>
  <c r="AS25" i="48"/>
  <c r="V25" i="48"/>
  <c r="W25" i="48"/>
  <c r="V24" i="48"/>
  <c r="W24" i="48"/>
  <c r="X25" i="48"/>
  <c r="X55" i="48"/>
  <c r="AT25" i="48"/>
  <c r="AU25" i="48"/>
  <c r="R70" i="48"/>
  <c r="R71" i="48"/>
  <c r="X64" i="48"/>
  <c r="X63" i="48"/>
  <c r="V66" i="48"/>
  <c r="V61" i="48"/>
  <c r="W61" i="48"/>
  <c r="X62" i="48"/>
  <c r="X61" i="48"/>
  <c r="W59" i="48"/>
  <c r="X60" i="48"/>
  <c r="W58" i="48"/>
  <c r="V58" i="48"/>
  <c r="V57" i="48"/>
  <c r="W57" i="48"/>
  <c r="X58" i="48"/>
  <c r="V56" i="48"/>
  <c r="W56" i="48"/>
  <c r="V55" i="48"/>
  <c r="W55" i="48"/>
  <c r="X56" i="48"/>
  <c r="C71" i="48"/>
  <c r="C70" i="48"/>
  <c r="V54" i="48"/>
  <c r="W54" i="48"/>
  <c r="X54" i="48"/>
  <c r="W65" i="48"/>
  <c r="W68" i="48"/>
  <c r="W67" i="48"/>
  <c r="V67" i="48"/>
  <c r="X67" i="48"/>
  <c r="X57" i="48"/>
  <c r="V33" i="48"/>
  <c r="W31" i="48"/>
  <c r="W47" i="48"/>
  <c r="AT38" i="48"/>
  <c r="AJ47" i="48"/>
  <c r="S47" i="48"/>
  <c r="AE48" i="48"/>
  <c r="N48" i="48"/>
  <c r="F51" i="48"/>
  <c r="S53" i="48"/>
  <c r="X53" i="48"/>
  <c r="W66" i="48"/>
  <c r="V45" i="48"/>
  <c r="AS29" i="48"/>
  <c r="V30" i="48"/>
  <c r="AU32" i="48"/>
  <c r="W44" i="48"/>
  <c r="AU24" i="48"/>
  <c r="AI47" i="48"/>
  <c r="R47" i="48"/>
  <c r="AD48" i="48"/>
  <c r="M48" i="48"/>
  <c r="G51" i="48"/>
  <c r="D52" i="48"/>
  <c r="D70" i="48"/>
  <c r="I62" i="48"/>
  <c r="W62" i="48"/>
  <c r="S52" i="48"/>
  <c r="S71" i="48"/>
  <c r="AS42" i="48"/>
  <c r="AS35" i="48"/>
  <c r="AS32" i="48"/>
  <c r="AT35" i="48"/>
  <c r="AT24" i="48"/>
  <c r="AH47" i="48"/>
  <c r="Q47" i="48"/>
  <c r="AC48" i="48"/>
  <c r="L48" i="48"/>
  <c r="H51" i="48"/>
  <c r="V51" i="48"/>
  <c r="L52" i="48"/>
  <c r="V36" i="48"/>
  <c r="AU44" i="48"/>
  <c r="AT37" i="48"/>
  <c r="AS24" i="48"/>
  <c r="C47" i="48"/>
  <c r="AG47" i="48"/>
  <c r="P47" i="48"/>
  <c r="AR48" i="48"/>
  <c r="AB48" i="48"/>
  <c r="K48" i="48"/>
  <c r="I51" i="48"/>
  <c r="E52" i="48"/>
  <c r="E70" i="48"/>
  <c r="K63" i="48"/>
  <c r="V63" i="48"/>
  <c r="M68" i="48"/>
  <c r="X68" i="48"/>
  <c r="V37" i="48"/>
  <c r="AT44" i="48"/>
  <c r="C48" i="48"/>
  <c r="AF47" i="48"/>
  <c r="O47" i="48"/>
  <c r="AQ48" i="48"/>
  <c r="AA48" i="48"/>
  <c r="J48" i="48"/>
  <c r="J51" i="48"/>
  <c r="M52" i="48"/>
  <c r="T52" i="48"/>
  <c r="V40" i="48"/>
  <c r="AU45" i="48"/>
  <c r="AS43" i="48"/>
  <c r="AS44" i="48"/>
  <c r="AE47" i="48"/>
  <c r="N47" i="48"/>
  <c r="AP48" i="48"/>
  <c r="Z48" i="48"/>
  <c r="I48" i="48"/>
  <c r="K51" i="48"/>
  <c r="F52" i="48"/>
  <c r="V35" i="48"/>
  <c r="AU42" i="48"/>
  <c r="W43" i="48"/>
  <c r="AD47" i="48"/>
  <c r="M47" i="48"/>
  <c r="AO48" i="48"/>
  <c r="H48" i="48"/>
  <c r="L51" i="48"/>
  <c r="L64" i="48"/>
  <c r="V64" i="48"/>
  <c r="N52" i="48"/>
  <c r="N70" i="48"/>
  <c r="U52" i="48"/>
  <c r="AF48" i="48"/>
  <c r="AS41" i="48"/>
  <c r="X24" i="48"/>
  <c r="AT30" i="48"/>
  <c r="AT47" i="48"/>
  <c r="W29" i="48"/>
  <c r="W32" i="48"/>
  <c r="AN48" i="48"/>
  <c r="G48" i="48"/>
  <c r="AU31" i="48"/>
  <c r="AU29" i="48"/>
  <c r="AT32" i="48"/>
  <c r="AT36" i="48"/>
  <c r="AM48" i="48"/>
  <c r="F48" i="48"/>
  <c r="H53" i="48"/>
  <c r="V53" i="48"/>
  <c r="O52" i="48"/>
  <c r="O71" i="48"/>
  <c r="G60" i="48"/>
  <c r="W60" i="48"/>
  <c r="V39" i="48"/>
  <c r="AS31" i="48"/>
  <c r="X28" i="48"/>
  <c r="AU43" i="48"/>
  <c r="AL48" i="48"/>
  <c r="U48" i="48"/>
  <c r="E48" i="48"/>
  <c r="N65" i="48"/>
  <c r="X65" i="48"/>
  <c r="N59" i="48"/>
  <c r="V59" i="48"/>
  <c r="AS37" i="48"/>
  <c r="X38" i="48"/>
  <c r="AS36" i="48"/>
  <c r="W42" i="48"/>
  <c r="Z47" i="48"/>
  <c r="D48" i="48"/>
  <c r="P51" i="48"/>
  <c r="P52" i="48"/>
  <c r="AS38" i="48"/>
  <c r="S48" i="48"/>
  <c r="Q51" i="48"/>
  <c r="O48" i="48"/>
  <c r="V28" i="48"/>
  <c r="AT39" i="48"/>
  <c r="AN47" i="48"/>
  <c r="R48" i="48"/>
  <c r="U51" i="48"/>
  <c r="J52" i="48"/>
  <c r="X55" i="45"/>
  <c r="V25" i="45"/>
  <c r="AT24" i="45"/>
  <c r="W25" i="45"/>
  <c r="X24" i="45"/>
  <c r="AU24" i="45"/>
  <c r="X67" i="45"/>
  <c r="X66" i="45"/>
  <c r="AS24" i="45"/>
  <c r="W60" i="45"/>
  <c r="J71" i="45"/>
  <c r="J70" i="45"/>
  <c r="K70" i="45"/>
  <c r="K71" i="45"/>
  <c r="V58" i="45"/>
  <c r="X68" i="45"/>
  <c r="V55" i="45"/>
  <c r="W55" i="45"/>
  <c r="W54" i="45"/>
  <c r="V53" i="45"/>
  <c r="W53" i="45"/>
  <c r="Q70" i="45"/>
  <c r="W62" i="45"/>
  <c r="W66" i="45"/>
  <c r="V66" i="45"/>
  <c r="V56" i="45"/>
  <c r="D71" i="45"/>
  <c r="D70" i="45"/>
  <c r="W65" i="45"/>
  <c r="X63" i="45"/>
  <c r="W64" i="45"/>
  <c r="X58" i="45"/>
  <c r="G71" i="45"/>
  <c r="G70" i="45"/>
  <c r="I71" i="45"/>
  <c r="I70" i="45"/>
  <c r="V63" i="45"/>
  <c r="W63" i="45"/>
  <c r="X57" i="45"/>
  <c r="W42" i="45"/>
  <c r="AL47" i="45"/>
  <c r="AT33" i="45"/>
  <c r="K58" i="45"/>
  <c r="W58" i="45"/>
  <c r="R57" i="45"/>
  <c r="V57" i="45"/>
  <c r="W57" i="45"/>
  <c r="C48" i="45"/>
  <c r="AT25" i="45"/>
  <c r="V28" i="45"/>
  <c r="Q47" i="45"/>
  <c r="P48" i="45"/>
  <c r="AB47" i="45"/>
  <c r="AQ47" i="45"/>
  <c r="AS31" i="45"/>
  <c r="AT32" i="45"/>
  <c r="AU33" i="45"/>
  <c r="P51" i="45"/>
  <c r="L59" i="45"/>
  <c r="L71" i="45"/>
  <c r="M61" i="45"/>
  <c r="AS32" i="45"/>
  <c r="V43" i="45"/>
  <c r="AU25" i="45"/>
  <c r="AG48" i="45"/>
  <c r="AC47" i="45"/>
  <c r="G48" i="45"/>
  <c r="O47" i="45"/>
  <c r="AS30" i="45"/>
  <c r="AT31" i="45"/>
  <c r="AU32" i="45"/>
  <c r="C51" i="45"/>
  <c r="M60" i="45"/>
  <c r="X60" i="45"/>
  <c r="AT34" i="45"/>
  <c r="W56" i="45"/>
  <c r="C47" i="45"/>
  <c r="X28" i="45"/>
  <c r="W29" i="45"/>
  <c r="X36" i="45"/>
  <c r="AC48" i="45"/>
  <c r="F47" i="45"/>
  <c r="AD47" i="45"/>
  <c r="AS45" i="45"/>
  <c r="AS29" i="45"/>
  <c r="AT30" i="45"/>
  <c r="AU31" i="45"/>
  <c r="C68" i="45"/>
  <c r="M59" i="45"/>
  <c r="X59" i="45"/>
  <c r="N61" i="45"/>
  <c r="N71" i="45"/>
  <c r="D47" i="45"/>
  <c r="F64" i="45"/>
  <c r="V33" i="45"/>
  <c r="V31" i="45"/>
  <c r="W30" i="45"/>
  <c r="R47" i="45"/>
  <c r="AM47" i="45"/>
  <c r="AF47" i="45"/>
  <c r="H48" i="45"/>
  <c r="AS44" i="45"/>
  <c r="AT29" i="45"/>
  <c r="AU30" i="45"/>
  <c r="C67" i="45"/>
  <c r="C52" i="45"/>
  <c r="S51" i="45"/>
  <c r="O62" i="45"/>
  <c r="O71" i="45"/>
  <c r="AS43" i="45"/>
  <c r="AU45" i="45"/>
  <c r="AU29" i="45"/>
  <c r="P63" i="45"/>
  <c r="L61" i="45"/>
  <c r="W61" i="45"/>
  <c r="X33" i="45"/>
  <c r="V44" i="45"/>
  <c r="W34" i="45"/>
  <c r="AD48" i="45"/>
  <c r="AH48" i="45"/>
  <c r="I48" i="45"/>
  <c r="I47" i="45"/>
  <c r="U48" i="45"/>
  <c r="AS42" i="45"/>
  <c r="AT43" i="45"/>
  <c r="AU44" i="45"/>
  <c r="E51" i="45"/>
  <c r="Q64" i="45"/>
  <c r="X64" i="45"/>
  <c r="M48" i="45"/>
  <c r="D48" i="45"/>
  <c r="N48" i="45"/>
  <c r="AI47" i="45"/>
  <c r="AJ47" i="45"/>
  <c r="AS41" i="45"/>
  <c r="AT42" i="45"/>
  <c r="AU43" i="45"/>
  <c r="S52" i="45"/>
  <c r="X52" i="45"/>
  <c r="V37" i="45"/>
  <c r="W38" i="45"/>
  <c r="W41" i="45"/>
  <c r="V36" i="45"/>
  <c r="AE48" i="45"/>
  <c r="AN47" i="45"/>
  <c r="AJ48" i="45"/>
  <c r="J47" i="45"/>
  <c r="AS40" i="45"/>
  <c r="AT41" i="45"/>
  <c r="AU42" i="45"/>
  <c r="R65" i="45"/>
  <c r="X65" i="45"/>
  <c r="T53" i="45"/>
  <c r="T70" i="45"/>
  <c r="V45" i="45"/>
  <c r="X29" i="45"/>
  <c r="AK48" i="45"/>
  <c r="AS39" i="45"/>
  <c r="AT40" i="45"/>
  <c r="AU41" i="45"/>
  <c r="H51" i="45"/>
  <c r="U54" i="45"/>
  <c r="X54" i="45"/>
  <c r="W32" i="45"/>
  <c r="V30" i="45"/>
  <c r="K47" i="45"/>
  <c r="AS38" i="45"/>
  <c r="AT39" i="45"/>
  <c r="D52" i="45"/>
  <c r="AS33" i="45"/>
  <c r="W24" i="45"/>
  <c r="V24" i="45"/>
  <c r="AS37" i="45"/>
  <c r="AT38" i="45"/>
  <c r="W40" i="45"/>
  <c r="AO48" i="45"/>
  <c r="L47" i="45"/>
  <c r="AS36" i="45"/>
  <c r="AT37" i="45"/>
  <c r="V32" i="45"/>
  <c r="AA48" i="45"/>
  <c r="AF48" i="45"/>
  <c r="AE47" i="45"/>
  <c r="AP47" i="45"/>
  <c r="AS35" i="45"/>
  <c r="AT36" i="45"/>
  <c r="M51" i="45"/>
  <c r="E47" i="45"/>
  <c r="AT35" i="45"/>
  <c r="W61" i="56"/>
  <c r="J69" i="56"/>
  <c r="V60" i="56"/>
  <c r="L69" i="56"/>
  <c r="V59" i="56"/>
  <c r="W59" i="56"/>
  <c r="H69" i="56"/>
  <c r="X51" i="56"/>
  <c r="M69" i="56"/>
  <c r="X55" i="56"/>
  <c r="X66" i="56"/>
  <c r="W58" i="56"/>
  <c r="V58" i="56"/>
  <c r="X62" i="56"/>
  <c r="K68" i="56"/>
  <c r="F68" i="56"/>
  <c r="O69" i="56"/>
  <c r="W56" i="56"/>
  <c r="V56" i="56"/>
  <c r="N68" i="56"/>
  <c r="P69" i="56"/>
  <c r="V55" i="56"/>
  <c r="W55" i="56"/>
  <c r="T68" i="56"/>
  <c r="Q69" i="56"/>
  <c r="X50" i="56"/>
  <c r="X59" i="56"/>
  <c r="X63" i="56"/>
  <c r="W54" i="56"/>
  <c r="O68" i="56"/>
  <c r="U68" i="56"/>
  <c r="X52" i="56"/>
  <c r="W57" i="56"/>
  <c r="V52" i="56"/>
  <c r="W52" i="56"/>
  <c r="T69" i="56"/>
  <c r="C69" i="56"/>
  <c r="W51" i="56"/>
  <c r="V51" i="56"/>
  <c r="D69" i="56"/>
  <c r="U69" i="56"/>
  <c r="X53" i="56"/>
  <c r="X58" i="56"/>
  <c r="X60" i="56"/>
  <c r="X64" i="56"/>
  <c r="W66" i="56"/>
  <c r="V66" i="56"/>
  <c r="V50" i="56"/>
  <c r="W50" i="56"/>
  <c r="K69" i="56"/>
  <c r="L68" i="56"/>
  <c r="V65" i="56"/>
  <c r="W65" i="56"/>
  <c r="C68" i="56"/>
  <c r="F69" i="56"/>
  <c r="V62" i="56"/>
  <c r="W62" i="56"/>
  <c r="X45" i="56"/>
  <c r="D68" i="56"/>
  <c r="M68" i="56"/>
  <c r="G69" i="56"/>
  <c r="V63" i="56"/>
  <c r="W63" i="56"/>
  <c r="N46" i="56"/>
  <c r="AS32" i="56"/>
  <c r="X26" i="56"/>
  <c r="AU32" i="56"/>
  <c r="X39" i="56"/>
  <c r="F46" i="56"/>
  <c r="P49" i="56"/>
  <c r="P68" i="56"/>
  <c r="AB46" i="56"/>
  <c r="AT27" i="56"/>
  <c r="AT45" i="56"/>
  <c r="AK46" i="56"/>
  <c r="Q49" i="56"/>
  <c r="Q68" i="56"/>
  <c r="E60" i="56"/>
  <c r="W60" i="56"/>
  <c r="N62" i="56"/>
  <c r="R54" i="56"/>
  <c r="X54" i="56"/>
  <c r="Z46" i="56"/>
  <c r="V28" i="56"/>
  <c r="V46" i="56"/>
  <c r="V31" i="56"/>
  <c r="AS37" i="56"/>
  <c r="AS36" i="56"/>
  <c r="AI45" i="56"/>
  <c r="R49" i="56"/>
  <c r="F45" i="56"/>
  <c r="C45" i="56"/>
  <c r="AU26" i="56"/>
  <c r="AO46" i="56"/>
  <c r="S49" i="56"/>
  <c r="S68" i="56"/>
  <c r="I50" i="56"/>
  <c r="I68" i="56"/>
  <c r="X28" i="56"/>
  <c r="V38" i="56"/>
  <c r="AS40" i="56"/>
  <c r="AT35" i="56"/>
  <c r="W27" i="56"/>
  <c r="W45" i="56"/>
  <c r="O46" i="56"/>
  <c r="AS34" i="56"/>
  <c r="R65" i="56"/>
  <c r="X65" i="56"/>
  <c r="AS43" i="56"/>
  <c r="V36" i="56"/>
  <c r="AU42" i="56"/>
  <c r="AU43" i="56"/>
  <c r="K46" i="56"/>
  <c r="AB45" i="56"/>
  <c r="AK45" i="56"/>
  <c r="I63" i="56"/>
  <c r="I69" i="56"/>
  <c r="N57" i="56"/>
  <c r="X57" i="56"/>
  <c r="V27" i="56"/>
  <c r="AS31" i="56"/>
  <c r="W35" i="56"/>
  <c r="G49" i="56"/>
  <c r="G68" i="56"/>
  <c r="R56" i="56"/>
  <c r="X56" i="56"/>
  <c r="G45" i="56"/>
  <c r="AS41" i="56"/>
  <c r="V57" i="56"/>
  <c r="W29" i="56"/>
  <c r="AS35" i="56"/>
  <c r="AT36" i="56"/>
  <c r="AT46" i="56"/>
  <c r="AS30" i="56"/>
  <c r="H49" i="56"/>
  <c r="H68" i="56"/>
  <c r="E53" i="56"/>
  <c r="E69" i="56"/>
  <c r="W33" i="56"/>
  <c r="AS39" i="56"/>
  <c r="X31" i="56"/>
  <c r="AS33" i="56"/>
  <c r="V42" i="56"/>
  <c r="R45" i="56"/>
  <c r="R61" i="56"/>
  <c r="V61" i="56"/>
  <c r="AH46" i="56"/>
  <c r="V32" i="56"/>
  <c r="W40" i="56"/>
  <c r="AS28" i="56"/>
  <c r="X34" i="56"/>
  <c r="AS38" i="56"/>
  <c r="X43" i="56"/>
  <c r="E64" i="56"/>
  <c r="V64" i="56"/>
  <c r="AS26" i="56"/>
  <c r="Z45" i="56"/>
  <c r="AV25" i="55"/>
  <c r="X24" i="55"/>
  <c r="W24" i="55"/>
  <c r="X68" i="55"/>
  <c r="AT24" i="55"/>
  <c r="Y63" i="55"/>
  <c r="AT25" i="55"/>
  <c r="Y52" i="55"/>
  <c r="F70" i="55"/>
  <c r="V70" i="55"/>
  <c r="Y56" i="55"/>
  <c r="X58" i="55"/>
  <c r="W58" i="55"/>
  <c r="Y54" i="55"/>
  <c r="J70" i="55"/>
  <c r="J71" i="55"/>
  <c r="M71" i="55"/>
  <c r="M70" i="55"/>
  <c r="Y57" i="55"/>
  <c r="X56" i="55"/>
  <c r="Y67" i="55"/>
  <c r="H70" i="55"/>
  <c r="W54" i="55"/>
  <c r="X54" i="55"/>
  <c r="V71" i="55"/>
  <c r="Y62" i="55"/>
  <c r="R70" i="55"/>
  <c r="W67" i="55"/>
  <c r="X67" i="55"/>
  <c r="Y66" i="55"/>
  <c r="H71" i="55"/>
  <c r="Y65" i="55"/>
  <c r="Y58" i="55"/>
  <c r="Y61" i="55"/>
  <c r="O71" i="55"/>
  <c r="O70" i="55"/>
  <c r="X66" i="55"/>
  <c r="W66" i="55"/>
  <c r="X64" i="55"/>
  <c r="X34" i="55"/>
  <c r="AU37" i="55"/>
  <c r="AV30" i="55"/>
  <c r="AU39" i="55"/>
  <c r="Y34" i="55"/>
  <c r="AV42" i="55"/>
  <c r="AH47" i="55"/>
  <c r="AR47" i="55"/>
  <c r="AA47" i="55"/>
  <c r="AG48" i="55"/>
  <c r="AU25" i="55"/>
  <c r="D63" i="55"/>
  <c r="E61" i="55"/>
  <c r="W61" i="55"/>
  <c r="I51" i="55"/>
  <c r="N64" i="55"/>
  <c r="Y64" i="55"/>
  <c r="AA48" i="55"/>
  <c r="AO48" i="55"/>
  <c r="D62" i="55"/>
  <c r="F63" i="55"/>
  <c r="F71" i="55"/>
  <c r="G65" i="55"/>
  <c r="X65" i="55"/>
  <c r="P53" i="55"/>
  <c r="Y53" i="55"/>
  <c r="R71" i="55"/>
  <c r="AU31" i="55"/>
  <c r="W38" i="55"/>
  <c r="M48" i="55"/>
  <c r="AV38" i="55"/>
  <c r="AU36" i="55"/>
  <c r="AJ48" i="55"/>
  <c r="G51" i="55"/>
  <c r="W41" i="55"/>
  <c r="AV40" i="55"/>
  <c r="W44" i="55"/>
  <c r="Y35" i="55"/>
  <c r="AT42" i="55"/>
  <c r="AO47" i="55"/>
  <c r="AS47" i="55"/>
  <c r="AC47" i="55"/>
  <c r="AT33" i="55"/>
  <c r="AP48" i="55"/>
  <c r="D59" i="55"/>
  <c r="U51" i="55"/>
  <c r="Q52" i="55"/>
  <c r="Q71" i="55"/>
  <c r="S56" i="55"/>
  <c r="S71" i="55"/>
  <c r="U60" i="55"/>
  <c r="Y60" i="55"/>
  <c r="Y28" i="55"/>
  <c r="AJ47" i="55"/>
  <c r="AU40" i="55"/>
  <c r="AI47" i="55"/>
  <c r="P48" i="55"/>
  <c r="AV31" i="55"/>
  <c r="W30" i="55"/>
  <c r="T51" i="55"/>
  <c r="N59" i="55"/>
  <c r="Y59" i="55"/>
  <c r="AF47" i="55"/>
  <c r="AN47" i="55"/>
  <c r="O48" i="55"/>
  <c r="AV28" i="55"/>
  <c r="W31" i="55"/>
  <c r="D53" i="55"/>
  <c r="D57" i="55"/>
  <c r="G60" i="55"/>
  <c r="X60" i="55"/>
  <c r="K52" i="55"/>
  <c r="E51" i="55"/>
  <c r="L53" i="55"/>
  <c r="L70" i="55"/>
  <c r="AF48" i="55"/>
  <c r="D52" i="55"/>
  <c r="X32" i="55"/>
  <c r="K47" i="55"/>
  <c r="AT44" i="55"/>
  <c r="X42" i="55"/>
  <c r="H48" i="55"/>
  <c r="AU32" i="55"/>
  <c r="AV32" i="55"/>
  <c r="AV33" i="55"/>
  <c r="D55" i="55"/>
  <c r="T55" i="55"/>
  <c r="Y55" i="55"/>
  <c r="W28" i="55"/>
  <c r="N47" i="55"/>
  <c r="AQ47" i="55"/>
  <c r="AD47" i="55"/>
  <c r="E48" i="55"/>
  <c r="G48" i="55"/>
  <c r="E52" i="55"/>
  <c r="P51" i="55"/>
  <c r="X44" i="55"/>
  <c r="O47" i="55"/>
  <c r="Y37" i="55"/>
  <c r="X30" i="55"/>
  <c r="AU35" i="55"/>
  <c r="AK47" i="55"/>
  <c r="AT43" i="55"/>
  <c r="AT48" i="55"/>
  <c r="V48" i="55"/>
  <c r="AC48" i="55"/>
  <c r="AS48" i="55"/>
  <c r="AU38" i="55"/>
  <c r="AM47" i="55"/>
  <c r="O70" i="48"/>
  <c r="X59" i="48"/>
  <c r="S70" i="48"/>
  <c r="W48" i="48"/>
  <c r="V52" i="48"/>
  <c r="AT48" i="48"/>
  <c r="E71" i="48"/>
  <c r="X52" i="48"/>
  <c r="V47" i="48"/>
  <c r="V48" i="48"/>
  <c r="J70" i="48"/>
  <c r="J71" i="48"/>
  <c r="AS47" i="48"/>
  <c r="AS48" i="48"/>
  <c r="W51" i="48"/>
  <c r="Q70" i="48"/>
  <c r="Q71" i="48"/>
  <c r="X47" i="48"/>
  <c r="X48" i="48"/>
  <c r="W52" i="48"/>
  <c r="K70" i="48"/>
  <c r="K71" i="48"/>
  <c r="F70" i="48"/>
  <c r="F71" i="48"/>
  <c r="V62" i="48"/>
  <c r="V68" i="48"/>
  <c r="P71" i="48"/>
  <c r="P70" i="48"/>
  <c r="G71" i="48"/>
  <c r="G70" i="48"/>
  <c r="V65" i="48"/>
  <c r="W63" i="48"/>
  <c r="H70" i="48"/>
  <c r="H71" i="48"/>
  <c r="T70" i="48"/>
  <c r="T71" i="48"/>
  <c r="W53" i="48"/>
  <c r="N71" i="48"/>
  <c r="L71" i="48"/>
  <c r="L70" i="48"/>
  <c r="X51" i="48"/>
  <c r="U70" i="48"/>
  <c r="U71" i="48"/>
  <c r="D71" i="48"/>
  <c r="M71" i="48"/>
  <c r="V60" i="48"/>
  <c r="W64" i="48"/>
  <c r="AU47" i="48"/>
  <c r="AU48" i="48"/>
  <c r="I71" i="48"/>
  <c r="I70" i="48"/>
  <c r="M70" i="48"/>
  <c r="V64" i="45"/>
  <c r="X53" i="45"/>
  <c r="F71" i="45"/>
  <c r="T71" i="45"/>
  <c r="R71" i="45"/>
  <c r="N70" i="45"/>
  <c r="W47" i="45"/>
  <c r="V65" i="45"/>
  <c r="P71" i="45"/>
  <c r="P70" i="45"/>
  <c r="R70" i="45"/>
  <c r="H70" i="45"/>
  <c r="H71" i="45"/>
  <c r="S71" i="45"/>
  <c r="S70" i="45"/>
  <c r="V51" i="45"/>
  <c r="C71" i="45"/>
  <c r="C70" i="45"/>
  <c r="W51" i="45"/>
  <c r="Q71" i="45"/>
  <c r="W52" i="45"/>
  <c r="V52" i="45"/>
  <c r="V68" i="45"/>
  <c r="W68" i="45"/>
  <c r="W67" i="45"/>
  <c r="V67" i="45"/>
  <c r="F70" i="45"/>
  <c r="E70" i="45"/>
  <c r="E71" i="45"/>
  <c r="AT47" i="45"/>
  <c r="AT48" i="45"/>
  <c r="AS47" i="45"/>
  <c r="AS48" i="45"/>
  <c r="V54" i="45"/>
  <c r="W59" i="45"/>
  <c r="V48" i="45"/>
  <c r="V47" i="45"/>
  <c r="V59" i="45"/>
  <c r="M70" i="45"/>
  <c r="M71" i="45"/>
  <c r="X51" i="45"/>
  <c r="W48" i="45"/>
  <c r="X62" i="45"/>
  <c r="V62" i="45"/>
  <c r="V61" i="45"/>
  <c r="O70" i="45"/>
  <c r="U70" i="45"/>
  <c r="U71" i="45"/>
  <c r="X47" i="45"/>
  <c r="X48" i="45"/>
  <c r="X61" i="45"/>
  <c r="L70" i="45"/>
  <c r="V60" i="45"/>
  <c r="AU47" i="45"/>
  <c r="AU48" i="45"/>
  <c r="W53" i="56"/>
  <c r="AS45" i="56"/>
  <c r="AS46" i="56"/>
  <c r="AU46" i="56"/>
  <c r="AU45" i="56"/>
  <c r="V53" i="56"/>
  <c r="V69" i="56"/>
  <c r="E68" i="56"/>
  <c r="W64" i="56"/>
  <c r="W69" i="56"/>
  <c r="R69" i="56"/>
  <c r="R68" i="56"/>
  <c r="W49" i="56"/>
  <c r="W68" i="56"/>
  <c r="W46" i="56"/>
  <c r="V49" i="56"/>
  <c r="X61" i="56"/>
  <c r="X69" i="56"/>
  <c r="V54" i="56"/>
  <c r="N69" i="56"/>
  <c r="V45" i="56"/>
  <c r="X49" i="56"/>
  <c r="X46" i="56"/>
  <c r="N71" i="55"/>
  <c r="AU48" i="55"/>
  <c r="AT47" i="55"/>
  <c r="N70" i="55"/>
  <c r="L71" i="55"/>
  <c r="X47" i="55"/>
  <c r="W64" i="55"/>
  <c r="S70" i="55"/>
  <c r="X48" i="55"/>
  <c r="X62" i="55"/>
  <c r="W62" i="55"/>
  <c r="X52" i="55"/>
  <c r="W52" i="55"/>
  <c r="W48" i="55"/>
  <c r="W47" i="55"/>
  <c r="E70" i="55"/>
  <c r="E71" i="55"/>
  <c r="K71" i="55"/>
  <c r="K70" i="55"/>
  <c r="W65" i="55"/>
  <c r="W56" i="55"/>
  <c r="W60" i="55"/>
  <c r="W55" i="55"/>
  <c r="X55" i="55"/>
  <c r="Y48" i="55"/>
  <c r="Y47" i="55"/>
  <c r="I70" i="55"/>
  <c r="I71" i="55"/>
  <c r="X53" i="55"/>
  <c r="W53" i="55"/>
  <c r="X57" i="55"/>
  <c r="W57" i="55"/>
  <c r="W63" i="55"/>
  <c r="X63" i="55"/>
  <c r="X61" i="55"/>
  <c r="G71" i="55"/>
  <c r="G70" i="55"/>
  <c r="AV47" i="55"/>
  <c r="AV48" i="55"/>
  <c r="U70" i="55"/>
  <c r="U71" i="55"/>
  <c r="W59" i="55"/>
  <c r="X59" i="55"/>
  <c r="P70" i="55"/>
  <c r="P71" i="55"/>
  <c r="Q70" i="55"/>
  <c r="W51" i="55"/>
  <c r="D70" i="55"/>
  <c r="Y51" i="55"/>
  <c r="AU47" i="55"/>
  <c r="X51" i="55"/>
  <c r="T70" i="55"/>
  <c r="T71" i="55"/>
  <c r="D71" i="55"/>
  <c r="V70" i="48"/>
  <c r="W71" i="48"/>
  <c r="W70" i="48"/>
  <c r="X71" i="48"/>
  <c r="X70" i="48"/>
  <c r="V71" i="48"/>
  <c r="X71" i="45"/>
  <c r="X70" i="45"/>
  <c r="V71" i="45"/>
  <c r="V70" i="45"/>
  <c r="W71" i="45"/>
  <c r="W70" i="45"/>
  <c r="V68" i="56"/>
  <c r="X68" i="56"/>
  <c r="Y70" i="55"/>
  <c r="Y71" i="55"/>
  <c r="W70" i="55"/>
  <c r="W71" i="55"/>
  <c r="X70" i="55"/>
  <c r="X71" i="55"/>
  <c r="L32" i="63" l="1"/>
  <c r="L40" i="63"/>
  <c r="S22" i="63"/>
  <c r="L41" i="63"/>
  <c r="L34" i="63"/>
  <c r="L27" i="63"/>
  <c r="L35" i="63"/>
  <c r="L43" i="63"/>
  <c r="T22" i="63"/>
  <c r="L30" i="63"/>
  <c r="L36" i="63"/>
  <c r="L29" i="63"/>
  <c r="S24" i="63"/>
  <c r="T23" i="6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Amanda Zaleski</author>
  </authors>
  <commentList>
    <comment ref="I1" authorId="0" shapeId="0" xr:uid="{C251B9DD-A29C-4A76-9757-CED77DADB670}">
      <text>
        <r>
          <rPr>
            <b/>
            <sz val="8"/>
            <color indexed="81"/>
            <rFont val="Tahoma"/>
            <family val="2"/>
          </rPr>
          <t xml:space="preserve">Amanda Zaleski:
1= Yes
2=No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0" shapeId="0" xr:uid="{00000000-0006-0000-0500-000001000000}">
      <text>
        <r>
          <rPr>
            <b/>
            <sz val="8"/>
            <color indexed="81"/>
            <rFont val="Tahoma"/>
            <family val="2"/>
          </rPr>
          <t>Amanda Zaleski:</t>
        </r>
        <r>
          <rPr>
            <sz val="8"/>
            <color indexed="81"/>
            <rFont val="Tahoma"/>
            <family val="2"/>
          </rPr>
          <t xml:space="preserve">
Average of the total six measurements for left and right. If readings differ by &gt;5mmHg between arms then average the readings in the higher arm and record
</t>
        </r>
      </text>
    </comment>
    <comment ref="O1" authorId="0" shapeId="0" xr:uid="{00000000-0006-0000-0500-000002000000}">
      <text>
        <r>
          <rPr>
            <b/>
            <sz val="8"/>
            <color indexed="81"/>
            <rFont val="Tahoma"/>
            <family val="2"/>
          </rPr>
          <t>Amanda Zaleski:</t>
        </r>
        <r>
          <rPr>
            <sz val="8"/>
            <color indexed="81"/>
            <rFont val="Tahoma"/>
            <family val="2"/>
          </rPr>
          <t xml:space="preserve">
Average of the total 6 measurements for both left and right</t>
        </r>
      </text>
    </comment>
    <comment ref="AA1" authorId="0" shapeId="0" xr:uid="{00000000-0006-0000-0500-000003000000}">
      <text>
        <r>
          <rPr>
            <b/>
            <sz val="8"/>
            <color indexed="81"/>
            <rFont val="Tahoma"/>
            <family val="2"/>
          </rPr>
          <t>Amanda Zaleski:</t>
        </r>
        <r>
          <rPr>
            <sz val="8"/>
            <color indexed="81"/>
            <rFont val="Tahoma"/>
            <family val="2"/>
          </rPr>
          <t xml:space="preserve">
From 5min Resting EKG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C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D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W3" authorId="0" shapeId="0" xr:uid="{00000000-0006-0000-0000-000003000000}">
      <text>
        <r>
          <rPr>
            <b/>
            <sz val="9"/>
            <color indexed="8"/>
            <rFont val="Tahoma"/>
            <family val="2"/>
          </rPr>
          <t>PC:</t>
        </r>
        <r>
          <rPr>
            <sz val="9"/>
            <color indexed="8"/>
            <rFont val="Tahoma"/>
            <family val="2"/>
          </rPr>
          <t xml:space="preserve">
</t>
        </r>
        <r>
          <rPr>
            <sz val="9"/>
            <color indexed="8"/>
            <rFont val="Tahoma"/>
            <family val="2"/>
          </rPr>
          <t xml:space="preserve">averages the hourly averages over first 19 hours post-exercise (hour0 in the laboratory then ambulatory hours 1-18)
</t>
        </r>
        <r>
          <rPr>
            <sz val="9"/>
            <color indexed="8"/>
            <rFont val="Tahoma"/>
            <family val="2"/>
          </rPr>
          <t xml:space="preserve">The next column averages the first 10 of these hours (hour0 in the laboratory then ambulatory hours 1-9)
</t>
        </r>
        <r>
          <rPr>
            <sz val="9"/>
            <color indexed="8"/>
            <rFont val="Tahoma"/>
            <family val="2"/>
          </rPr>
          <t>The following column does the last 9 of these hours (hours 10-18 ambulatory)</t>
        </r>
      </text>
    </comment>
    <comment ref="Z3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AA3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AT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B3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C3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V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  <comment ref="Y3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Z3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AS3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B4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C4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V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  <comment ref="Y4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Z4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AS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PC</author>
  </authors>
  <commentList>
    <comment ref="B4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C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V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  <comment ref="Y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 of the pre-exercise baseline BP readings</t>
        </r>
      </text>
    </comment>
    <comment ref="Z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Hourly averages from ABP reports</t>
        </r>
      </text>
    </comment>
    <comment ref="AS4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PC:</t>
        </r>
        <r>
          <rPr>
            <sz val="9"/>
            <color indexed="81"/>
            <rFont val="Tahoma"/>
            <family val="2"/>
          </rPr>
          <t xml:space="preserve">
averages the hourly averages over first 19 hours post-exercise (hour0 in the laboratory then ambulatory hours 1-18)
The next column averages the first 10 of these hours (hour0 in the laboratory then ambulatory hours 1-9)
The following column does the last 9 of these hours (hours 10-18 ambulatory)</t>
        </r>
      </text>
    </comment>
  </commentList>
</comments>
</file>

<file path=xl/sharedStrings.xml><?xml version="1.0" encoding="utf-8"?>
<sst xmlns="http://schemas.openxmlformats.org/spreadsheetml/2006/main" count="806" uniqueCount="175">
  <si>
    <t>Subject</t>
  </si>
  <si>
    <t>Post2</t>
  </si>
  <si>
    <t>Post4</t>
  </si>
  <si>
    <t>Post6</t>
  </si>
  <si>
    <t>Post8</t>
  </si>
  <si>
    <t>Post10</t>
  </si>
  <si>
    <t>Post12</t>
  </si>
  <si>
    <t>Post14</t>
  </si>
  <si>
    <t>Post16</t>
  </si>
  <si>
    <t>Post18</t>
  </si>
  <si>
    <t>CHANGE</t>
  </si>
  <si>
    <t>Post1</t>
  </si>
  <si>
    <t>Post3</t>
  </si>
  <si>
    <t>Post5</t>
  </si>
  <si>
    <t>Post7</t>
  </si>
  <si>
    <t>Post9</t>
  </si>
  <si>
    <t>Post11</t>
  </si>
  <si>
    <t>Post13</t>
  </si>
  <si>
    <t>Post15</t>
  </si>
  <si>
    <t>Post17</t>
  </si>
  <si>
    <t>Post19</t>
  </si>
  <si>
    <t>Awake</t>
  </si>
  <si>
    <t>Sleep</t>
  </si>
  <si>
    <t>Ambualtory Awake</t>
  </si>
  <si>
    <t>Ambulatory Sleep</t>
  </si>
  <si>
    <t>RESPONSE VS CONTROL</t>
  </si>
  <si>
    <t>Average</t>
  </si>
  <si>
    <t>Baseline</t>
  </si>
  <si>
    <t>Ambulatory Awake</t>
  </si>
  <si>
    <t>PP-5</t>
  </si>
  <si>
    <t>PP-9</t>
  </si>
  <si>
    <t>PP-13</t>
  </si>
  <si>
    <t>24hr</t>
  </si>
  <si>
    <t>PP-19</t>
  </si>
  <si>
    <t>PP-22</t>
  </si>
  <si>
    <t>PP-23</t>
  </si>
  <si>
    <t>PP-06</t>
  </si>
  <si>
    <t>PP-26</t>
  </si>
  <si>
    <t>PP-24</t>
  </si>
  <si>
    <t>PP-25</t>
  </si>
  <si>
    <t>PP-28</t>
  </si>
  <si>
    <t xml:space="preserve">PP-29 </t>
  </si>
  <si>
    <t>PP-32</t>
  </si>
  <si>
    <t>PP-33</t>
  </si>
  <si>
    <t>PP-35</t>
  </si>
  <si>
    <t>PP-38</t>
  </si>
  <si>
    <t>PP-40</t>
  </si>
  <si>
    <t>PP-41</t>
  </si>
  <si>
    <t>MEAN</t>
  </si>
  <si>
    <t>Post TRAINING CONTROL</t>
  </si>
  <si>
    <t>POST TRAINING GEST V6</t>
  </si>
  <si>
    <t>CONTROL</t>
  </si>
  <si>
    <t>GEST</t>
  </si>
  <si>
    <t>Pre</t>
  </si>
  <si>
    <t>Post</t>
  </si>
  <si>
    <t>19hr</t>
  </si>
  <si>
    <t>PRE TRAINING CONTROL</t>
  </si>
  <si>
    <t>PRE TRAINING GEST V2</t>
  </si>
  <si>
    <t>No need to include those in red.  So we should have 18 subjecs in total</t>
  </si>
  <si>
    <t>Pre-Training Control</t>
  </si>
  <si>
    <t>Standard Dev</t>
  </si>
  <si>
    <t>Mean</t>
  </si>
  <si>
    <t>SDNN</t>
  </si>
  <si>
    <t>RMSSD</t>
  </si>
  <si>
    <t>Pnn50%</t>
  </si>
  <si>
    <t>LF (MS2)</t>
  </si>
  <si>
    <t>HF (MS2)</t>
  </si>
  <si>
    <t>LF (NU)</t>
  </si>
  <si>
    <t>HF (NU)</t>
  </si>
  <si>
    <t>LF/HF</t>
  </si>
  <si>
    <t>SampEn</t>
  </si>
  <si>
    <t>PRE</t>
  </si>
  <si>
    <t>POST</t>
  </si>
  <si>
    <t>PP-6</t>
  </si>
  <si>
    <t>STd</t>
  </si>
  <si>
    <t>Kubios (3.4.1)</t>
  </si>
  <si>
    <t>Subjects</t>
  </si>
  <si>
    <t>StD</t>
  </si>
  <si>
    <t>StE</t>
  </si>
  <si>
    <t>Pre_GESTmaxDBP</t>
  </si>
  <si>
    <t>Post_GESTmaxDBP</t>
  </si>
  <si>
    <t>Post_MAP</t>
  </si>
  <si>
    <t>Post_BMI</t>
  </si>
  <si>
    <t>Post_SBP</t>
  </si>
  <si>
    <t>Post_DBP</t>
  </si>
  <si>
    <t>Post_GEST_AHA_SBP</t>
  </si>
  <si>
    <t>Post_GEST_AHA_DBP</t>
  </si>
  <si>
    <t>Post_GESTRestingHR</t>
  </si>
  <si>
    <t>Post_GESTmaxSBP</t>
  </si>
  <si>
    <t>Pre_GESTmaxSBP</t>
  </si>
  <si>
    <t>Pre_BMI</t>
  </si>
  <si>
    <t>Pre_WC</t>
  </si>
  <si>
    <t>Pre_MAP</t>
  </si>
  <si>
    <t>Pre_GEST_AHA_SBP</t>
  </si>
  <si>
    <t>Pre_GEST_AHA_DBP</t>
  </si>
  <si>
    <t>Pre_GESTRestingHR</t>
  </si>
  <si>
    <t>Age</t>
  </si>
  <si>
    <t>PRE-CONTROL</t>
  </si>
  <si>
    <t>PRE-GEST</t>
  </si>
  <si>
    <t>POST-CONTROL</t>
  </si>
  <si>
    <t>POST-GEST</t>
  </si>
  <si>
    <t>24 hour</t>
  </si>
  <si>
    <t>HEART RATE</t>
  </si>
  <si>
    <t>pNN50</t>
  </si>
  <si>
    <t>LFms2</t>
  </si>
  <si>
    <t>HFms2</t>
  </si>
  <si>
    <t>Lfnu</t>
  </si>
  <si>
    <t>Hfnu</t>
  </si>
  <si>
    <t>presbp19change</t>
  </si>
  <si>
    <t>presbpaveragechange</t>
  </si>
  <si>
    <t>presleepchange</t>
  </si>
  <si>
    <t>predbp19change</t>
  </si>
  <si>
    <t>predbpaveragechange</t>
  </si>
  <si>
    <t>predbpsleepchange</t>
  </si>
  <si>
    <t>postsbp19change</t>
  </si>
  <si>
    <t>psotsbpaveragechange</t>
  </si>
  <si>
    <t>postsleepchange</t>
  </si>
  <si>
    <t>postdbp19change</t>
  </si>
  <si>
    <t>posttdbpaveragechange</t>
  </si>
  <si>
    <t>postdbpsleepchange</t>
  </si>
  <si>
    <t>awake</t>
  </si>
  <si>
    <t>sleep</t>
  </si>
  <si>
    <t>systolic</t>
  </si>
  <si>
    <t>diastolic</t>
  </si>
  <si>
    <t>post</t>
  </si>
  <si>
    <t>pre</t>
  </si>
  <si>
    <t>presbp19RESPONSE</t>
  </si>
  <si>
    <t>presbpaverageRESPONSE</t>
  </si>
  <si>
    <t>presleepRESPONSE</t>
  </si>
  <si>
    <t>predbp19RESPONSE</t>
  </si>
  <si>
    <t>predbpaverageRESPONSE</t>
  </si>
  <si>
    <t>predbpsleepRESPONSE</t>
  </si>
  <si>
    <t xml:space="preserve">Diastolic </t>
  </si>
  <si>
    <t>postbp19RESPONSE</t>
  </si>
  <si>
    <t>postsbpaverageRESPONSE</t>
  </si>
  <si>
    <t>postsleepRESPONSE</t>
  </si>
  <si>
    <t>postdbp19RESPONSE</t>
  </si>
  <si>
    <t>postdbpaverageRESPONSE</t>
  </si>
  <si>
    <t>postdbpsleepRESPONSE</t>
  </si>
  <si>
    <t>SE</t>
  </si>
  <si>
    <t>Race</t>
  </si>
  <si>
    <t>Yrs_HTN</t>
  </si>
  <si>
    <t>AntiHTN_DrugName</t>
  </si>
  <si>
    <t>Class</t>
  </si>
  <si>
    <t>Dose</t>
  </si>
  <si>
    <t>HTN_Med</t>
  </si>
  <si>
    <t>losartan potassium</t>
  </si>
  <si>
    <t>Angiotensin II receptor antagonist</t>
  </si>
  <si>
    <t>100mg</t>
  </si>
  <si>
    <t>none</t>
  </si>
  <si>
    <t>na</t>
  </si>
  <si>
    <t>HCTZ, amlodipine, benicar</t>
  </si>
  <si>
    <t>diuretic</t>
  </si>
  <si>
    <t>12mg</t>
  </si>
  <si>
    <t>Benicar</t>
  </si>
  <si>
    <t xml:space="preserve">20mg/12.5mg </t>
  </si>
  <si>
    <t>lisinopril/metoprolol</t>
  </si>
  <si>
    <t>ACE/Bblocker</t>
  </si>
  <si>
    <t>10/12mg</t>
  </si>
  <si>
    <t>10/50mg</t>
  </si>
  <si>
    <t>25mg</t>
  </si>
  <si>
    <t>atenelol, lisinopril</t>
  </si>
  <si>
    <t>Bblocker/ACE</t>
  </si>
  <si>
    <t>50mg/20mg</t>
  </si>
  <si>
    <t>irbesartan</t>
  </si>
  <si>
    <t>ARBII receptor blocker</t>
  </si>
  <si>
    <t>300mg</t>
  </si>
  <si>
    <t>Sex (M/F)</t>
  </si>
  <si>
    <t>M</t>
  </si>
  <si>
    <t>F</t>
  </si>
  <si>
    <t>White</t>
  </si>
  <si>
    <t>Black</t>
  </si>
  <si>
    <t>Asian</t>
  </si>
  <si>
    <t>Pre_VO2max</t>
  </si>
  <si>
    <t xml:space="preserve">Post_VO2max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</si>
</sst>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indexed="8"/>
      <name val="Arial"/>
      <family val="2"/>
    </font>
    <font>
      <sz val="16"/>
      <color indexed="8"/>
      <name val="Arial"/>
      <family val="2"/>
    </font>
    <font>
      <sz val="16"/>
      <color indexed="10"/>
      <name val="Arial"/>
      <family val="2"/>
    </font>
    <font>
      <sz val="16"/>
      <name val="Arial"/>
      <family val="2"/>
    </font>
    <font>
      <b/>
      <sz val="20"/>
      <color indexed="8"/>
      <name val="Arial"/>
      <family val="2"/>
    </font>
    <font>
      <sz val="20"/>
      <color indexed="8"/>
      <name val="Arial"/>
      <family val="2"/>
    </font>
    <font>
      <sz val="20"/>
      <color indexed="10"/>
      <name val="Arial"/>
      <family val="2"/>
    </font>
    <font>
      <b/>
      <sz val="9"/>
      <color indexed="8"/>
      <name val="Tahoma"/>
      <family val="2"/>
    </font>
    <font>
      <sz val="9"/>
      <color indexed="8"/>
      <name val="Tahoma"/>
      <family val="2"/>
    </font>
    <font>
      <b/>
      <sz val="16"/>
      <name val="Arial"/>
      <family val="2"/>
    </font>
    <font>
      <sz val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rgb="FFFF0000"/>
      <name val="Arial"/>
      <family val="2"/>
    </font>
    <font>
      <b/>
      <sz val="16"/>
      <color theme="1"/>
      <name val="Arial"/>
      <family val="2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b/>
      <sz val="20"/>
      <color theme="1"/>
      <name val="Arial"/>
      <family val="2"/>
    </font>
    <font>
      <sz val="2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17" fillId="3" borderId="17" applyNumberFormat="0" applyAlignment="0" applyProtection="0"/>
    <xf numFmtId="0" fontId="1" fillId="0" borderId="0"/>
  </cellStyleXfs>
  <cellXfs count="119">
    <xf numFmtId="0" fontId="0" fillId="0" borderId="0" xfId="0"/>
    <xf numFmtId="1" fontId="19" fillId="0" borderId="1" xfId="0" applyNumberFormat="1" applyFont="1" applyBorder="1"/>
    <xf numFmtId="0" fontId="19" fillId="0" borderId="0" xfId="0" applyFont="1"/>
    <xf numFmtId="0" fontId="19" fillId="0" borderId="2" xfId="0" applyFont="1" applyBorder="1"/>
    <xf numFmtId="0" fontId="19" fillId="0" borderId="1" xfId="0" applyFont="1" applyBorder="1"/>
    <xf numFmtId="0" fontId="19" fillId="0" borderId="3" xfId="0" applyFont="1" applyBorder="1"/>
    <xf numFmtId="1" fontId="4" fillId="0" borderId="1" xfId="0" applyNumberFormat="1" applyFont="1" applyBorder="1"/>
    <xf numFmtId="164" fontId="19" fillId="0" borderId="3" xfId="0" applyNumberFormat="1" applyFont="1" applyBorder="1"/>
    <xf numFmtId="164" fontId="19" fillId="0" borderId="0" xfId="0" applyNumberFormat="1" applyFont="1"/>
    <xf numFmtId="164" fontId="19" fillId="0" borderId="2" xfId="0" applyNumberFormat="1" applyFont="1" applyBorder="1"/>
    <xf numFmtId="1" fontId="5" fillId="0" borderId="1" xfId="0" applyNumberFormat="1" applyFont="1" applyBorder="1"/>
    <xf numFmtId="1" fontId="6" fillId="0" borderId="1" xfId="0" applyNumberFormat="1" applyFont="1" applyBorder="1"/>
    <xf numFmtId="0" fontId="19" fillId="2" borderId="3" xfId="0" applyFont="1" applyFill="1" applyBorder="1"/>
    <xf numFmtId="0" fontId="19" fillId="2" borderId="0" xfId="0" applyFont="1" applyFill="1"/>
    <xf numFmtId="0" fontId="6" fillId="2" borderId="0" xfId="0" applyFont="1" applyFill="1"/>
    <xf numFmtId="164" fontId="19" fillId="4" borderId="3" xfId="0" applyNumberFormat="1" applyFont="1" applyFill="1" applyBorder="1"/>
    <xf numFmtId="0" fontId="19" fillId="4" borderId="0" xfId="0" applyFont="1" applyFill="1"/>
    <xf numFmtId="0" fontId="20" fillId="4" borderId="0" xfId="0" applyFont="1" applyFill="1"/>
    <xf numFmtId="164" fontId="21" fillId="0" borderId="0" xfId="0" applyNumberFormat="1" applyFont="1"/>
    <xf numFmtId="164" fontId="19" fillId="4" borderId="0" xfId="0" applyNumberFormat="1" applyFont="1" applyFill="1"/>
    <xf numFmtId="1" fontId="21" fillId="0" borderId="1" xfId="0" applyNumberFormat="1" applyFont="1" applyBorder="1"/>
    <xf numFmtId="164" fontId="21" fillId="0" borderId="3" xfId="0" applyNumberFormat="1" applyFont="1" applyBorder="1"/>
    <xf numFmtId="0" fontId="19" fillId="5" borderId="0" xfId="0" applyFont="1" applyFill="1"/>
    <xf numFmtId="164" fontId="7" fillId="0" borderId="0" xfId="0" applyNumberFormat="1" applyFont="1"/>
    <xf numFmtId="0" fontId="7" fillId="0" borderId="0" xfId="0" applyFont="1"/>
    <xf numFmtId="0" fontId="7" fillId="5" borderId="0" xfId="0" applyFont="1" applyFill="1"/>
    <xf numFmtId="0" fontId="20" fillId="0" borderId="4" xfId="0" applyFont="1" applyBorder="1"/>
    <xf numFmtId="0" fontId="20" fillId="0" borderId="5" xfId="0" applyFont="1" applyBorder="1"/>
    <xf numFmtId="0" fontId="20" fillId="0" borderId="6" xfId="0" applyFont="1" applyBorder="1"/>
    <xf numFmtId="164" fontId="20" fillId="0" borderId="0" xfId="0" applyNumberFormat="1" applyFont="1"/>
    <xf numFmtId="164" fontId="4" fillId="0" borderId="0" xfId="0" applyNumberFormat="1" applyFont="1"/>
    <xf numFmtId="0" fontId="19" fillId="0" borderId="7" xfId="0" applyFont="1" applyBorder="1"/>
    <xf numFmtId="0" fontId="19" fillId="0" borderId="8" xfId="0" applyFont="1" applyBorder="1"/>
    <xf numFmtId="0" fontId="19" fillId="0" borderId="9" xfId="0" applyFont="1" applyBorder="1"/>
    <xf numFmtId="0" fontId="19" fillId="0" borderId="10" xfId="0" applyFont="1" applyBorder="1"/>
    <xf numFmtId="0" fontId="19" fillId="0" borderId="11" xfId="0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164" fontId="19" fillId="0" borderId="10" xfId="0" applyNumberFormat="1" applyFont="1" applyBorder="1"/>
    <xf numFmtId="164" fontId="19" fillId="0" borderId="11" xfId="0" applyNumberFormat="1" applyFont="1" applyBorder="1"/>
    <xf numFmtId="164" fontId="19" fillId="0" borderId="12" xfId="0" applyNumberFormat="1" applyFont="1" applyBorder="1"/>
    <xf numFmtId="164" fontId="19" fillId="0" borderId="13" xfId="0" applyNumberFormat="1" applyFont="1" applyBorder="1"/>
    <xf numFmtId="164" fontId="19" fillId="0" borderId="14" xfId="0" applyNumberFormat="1" applyFont="1" applyBorder="1"/>
    <xf numFmtId="1" fontId="22" fillId="0" borderId="0" xfId="0" applyNumberFormat="1" applyFont="1"/>
    <xf numFmtId="1" fontId="8" fillId="0" borderId="0" xfId="0" applyNumberFormat="1" applyFont="1"/>
    <xf numFmtId="0" fontId="7" fillId="0" borderId="0" xfId="0" applyFont="1" applyProtection="1">
      <protection locked="0"/>
    </xf>
    <xf numFmtId="0" fontId="23" fillId="0" borderId="0" xfId="0" applyFont="1" applyAlignment="1" applyProtection="1">
      <alignment horizontal="left"/>
      <protection locked="0"/>
    </xf>
    <xf numFmtId="1" fontId="9" fillId="0" borderId="0" xfId="0" applyNumberFormat="1" applyFont="1" applyAlignment="1">
      <alignment horizontal="left"/>
    </xf>
    <xf numFmtId="1" fontId="22" fillId="0" borderId="0" xfId="0" applyNumberFormat="1" applyFont="1" applyAlignment="1">
      <alignment horizontal="left"/>
    </xf>
    <xf numFmtId="1" fontId="24" fillId="0" borderId="0" xfId="0" applyNumberFormat="1" applyFont="1"/>
    <xf numFmtId="164" fontId="21" fillId="0" borderId="2" xfId="0" applyNumberFormat="1" applyFont="1" applyBorder="1"/>
    <xf numFmtId="1" fontId="9" fillId="0" borderId="0" xfId="0" applyNumberFormat="1" applyFont="1"/>
    <xf numFmtId="1" fontId="10" fillId="0" borderId="0" xfId="0" applyNumberFormat="1" applyFont="1"/>
    <xf numFmtId="0" fontId="25" fillId="0" borderId="0" xfId="0" applyFont="1"/>
    <xf numFmtId="0" fontId="0" fillId="0" borderId="7" xfId="0" applyBorder="1"/>
    <xf numFmtId="0" fontId="0" fillId="0" borderId="8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21" fillId="0" borderId="10" xfId="0" applyNumberFormat="1" applyFont="1" applyBorder="1"/>
    <xf numFmtId="164" fontId="21" fillId="0" borderId="15" xfId="0" applyNumberFormat="1" applyFont="1" applyBorder="1"/>
    <xf numFmtId="0" fontId="6" fillId="2" borderId="10" xfId="0" applyFont="1" applyFill="1" applyBorder="1"/>
    <xf numFmtId="0" fontId="6" fillId="2" borderId="11" xfId="0" applyFont="1" applyFill="1" applyBorder="1"/>
    <xf numFmtId="0" fontId="19" fillId="4" borderId="10" xfId="0" applyFont="1" applyFill="1" applyBorder="1"/>
    <xf numFmtId="0" fontId="19" fillId="4" borderId="11" xfId="0" applyFont="1" applyFill="1" applyBorder="1"/>
    <xf numFmtId="164" fontId="5" fillId="0" borderId="10" xfId="0" applyNumberFormat="1" applyFont="1" applyBorder="1"/>
    <xf numFmtId="164" fontId="5" fillId="0" borderId="0" xfId="0" applyNumberFormat="1" applyFont="1"/>
    <xf numFmtId="164" fontId="5" fillId="0" borderId="11" xfId="0" applyNumberFormat="1" applyFont="1" applyBorder="1"/>
    <xf numFmtId="164" fontId="19" fillId="0" borderId="15" xfId="0" applyNumberFormat="1" applyFont="1" applyBorder="1"/>
    <xf numFmtId="0" fontId="21" fillId="0" borderId="0" xfId="0" applyFont="1"/>
    <xf numFmtId="1" fontId="4" fillId="0" borderId="11" xfId="0" applyNumberFormat="1" applyFont="1" applyBorder="1"/>
    <xf numFmtId="1" fontId="21" fillId="0" borderId="11" xfId="0" applyNumberFormat="1" applyFont="1" applyBorder="1"/>
    <xf numFmtId="0" fontId="13" fillId="0" borderId="11" xfId="0" applyFont="1" applyBorder="1" applyProtection="1">
      <protection locked="0"/>
    </xf>
    <xf numFmtId="0" fontId="21" fillId="0" borderId="11" xfId="0" applyFont="1" applyBorder="1"/>
    <xf numFmtId="0" fontId="21" fillId="0" borderId="13" xfId="0" applyFont="1" applyBorder="1"/>
    <xf numFmtId="0" fontId="21" fillId="0" borderId="8" xfId="0" applyFont="1" applyBorder="1"/>
    <xf numFmtId="164" fontId="21" fillId="0" borderId="16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26" fillId="0" borderId="0" xfId="0" applyFont="1" applyAlignment="1">
      <alignment wrapText="1"/>
    </xf>
    <xf numFmtId="0" fontId="28" fillId="0" borderId="0" xfId="0" applyFont="1" applyProtection="1">
      <protection locked="0"/>
    </xf>
    <xf numFmtId="0" fontId="29" fillId="0" borderId="0" xfId="0" applyFont="1"/>
    <xf numFmtId="0" fontId="26" fillId="0" borderId="0" xfId="0" applyFont="1" applyAlignment="1">
      <alignment horizontal="center"/>
    </xf>
    <xf numFmtId="0" fontId="29" fillId="0" borderId="17" xfId="1" applyFont="1" applyFill="1" applyAlignment="1" applyProtection="1">
      <alignment horizontal="left"/>
      <protection locked="0"/>
    </xf>
    <xf numFmtId="0" fontId="30" fillId="0" borderId="0" xfId="0" applyFont="1"/>
    <xf numFmtId="0" fontId="26" fillId="6" borderId="0" xfId="0" applyFont="1" applyFill="1"/>
    <xf numFmtId="164" fontId="29" fillId="0" borderId="0" xfId="0" applyNumberFormat="1" applyFont="1"/>
    <xf numFmtId="164" fontId="26" fillId="0" borderId="0" xfId="0" applyNumberFormat="1" applyFont="1"/>
    <xf numFmtId="0" fontId="31" fillId="6" borderId="0" xfId="0" applyFont="1" applyFill="1" applyAlignment="1">
      <alignment horizontal="left" vertical="center"/>
    </xf>
    <xf numFmtId="0" fontId="29" fillId="6" borderId="0" xfId="0" applyFont="1" applyFill="1"/>
    <xf numFmtId="0" fontId="29" fillId="6" borderId="0" xfId="0" applyFont="1" applyFill="1" applyAlignment="1">
      <alignment horizontal="left" vertical="center"/>
    </xf>
    <xf numFmtId="2" fontId="19" fillId="0" borderId="0" xfId="0" applyNumberFormat="1" applyFont="1"/>
    <xf numFmtId="164" fontId="0" fillId="0" borderId="0" xfId="0" applyNumberFormat="1"/>
    <xf numFmtId="164" fontId="32" fillId="0" borderId="0" xfId="0" applyNumberFormat="1" applyFont="1"/>
    <xf numFmtId="1" fontId="4" fillId="0" borderId="0" xfId="0" applyNumberFormat="1" applyFont="1"/>
    <xf numFmtId="1" fontId="21" fillId="0" borderId="0" xfId="0" applyNumberFormat="1" applyFont="1"/>
    <xf numFmtId="0" fontId="13" fillId="0" borderId="0" xfId="0" applyFont="1" applyProtection="1">
      <protection locked="0"/>
    </xf>
    <xf numFmtId="0" fontId="19" fillId="0" borderId="0" xfId="0" applyFont="1" applyAlignment="1">
      <alignment horizontal="right"/>
    </xf>
    <xf numFmtId="164" fontId="19" fillId="5" borderId="0" xfId="0" applyNumberFormat="1" applyFont="1" applyFill="1"/>
    <xf numFmtId="0" fontId="21" fillId="5" borderId="0" xfId="0" applyFont="1" applyFill="1"/>
    <xf numFmtId="0" fontId="21" fillId="0" borderId="0" xfId="0" applyFont="1" applyAlignment="1">
      <alignment horizontal="right"/>
    </xf>
    <xf numFmtId="164" fontId="19" fillId="5" borderId="10" xfId="0" applyNumberFormat="1" applyFont="1" applyFill="1" applyBorder="1"/>
    <xf numFmtId="164" fontId="19" fillId="5" borderId="11" xfId="0" applyNumberFormat="1" applyFont="1" applyFill="1" applyBorder="1"/>
    <xf numFmtId="0" fontId="7" fillId="5" borderId="0" xfId="0" applyFont="1" applyFill="1" applyProtection="1">
      <protection locked="0"/>
    </xf>
    <xf numFmtId="164" fontId="19" fillId="5" borderId="3" xfId="0" applyNumberFormat="1" applyFont="1" applyFill="1" applyBorder="1"/>
    <xf numFmtId="164" fontId="20" fillId="5" borderId="0" xfId="0" applyNumberFormat="1" applyFont="1" applyFill="1"/>
    <xf numFmtId="1" fontId="5" fillId="5" borderId="1" xfId="0" applyNumberFormat="1" applyFont="1" applyFill="1" applyBorder="1"/>
    <xf numFmtId="0" fontId="18" fillId="0" borderId="0" xfId="0" applyFont="1"/>
    <xf numFmtId="0" fontId="29" fillId="6" borderId="0" xfId="0" applyFont="1" applyFill="1" applyAlignment="1">
      <alignment horizontal="center"/>
    </xf>
    <xf numFmtId="0" fontId="0" fillId="0" borderId="0" xfId="0" applyAlignment="1">
      <alignment horizontal="right"/>
    </xf>
    <xf numFmtId="0" fontId="18" fillId="6" borderId="0" xfId="0" applyFont="1" applyFill="1"/>
    <xf numFmtId="0" fontId="18" fillId="6" borderId="0" xfId="0" applyFont="1" applyFill="1" applyAlignment="1">
      <alignment horizontal="left" vertical="center"/>
    </xf>
    <xf numFmtId="0" fontId="21" fillId="0" borderId="8" xfId="0" applyFont="1" applyBorder="1" applyAlignment="1">
      <alignment horizontal="center" wrapText="1"/>
    </xf>
    <xf numFmtId="0" fontId="21" fillId="0" borderId="0" xfId="0" applyFont="1" applyAlignment="1">
      <alignment horizontal="center" wrapText="1"/>
    </xf>
    <xf numFmtId="0" fontId="18" fillId="5" borderId="8" xfId="0" applyFont="1" applyFill="1" applyBorder="1" applyAlignment="1">
      <alignment horizontal="center"/>
    </xf>
    <xf numFmtId="0" fontId="0" fillId="5" borderId="9" xfId="0" applyFill="1" applyBorder="1" applyAlignment="1">
      <alignment horizontal="center"/>
    </xf>
  </cellXfs>
  <cellStyles count="3">
    <cellStyle name="Input" xfId="1" builtinId="20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'[1]HR Graph'!$A$3</c:f>
              <c:strCache>
                <c:ptCount val="1"/>
                <c:pt idx="0">
                  <c:v>CONTROL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pPr>
              <a:solidFill>
                <a:schemeClr val="tx1"/>
              </a:solidFill>
              <a:ln>
                <a:solidFill>
                  <a:sysClr val="windowText" lastClr="000000"/>
                </a:solidFill>
              </a:ln>
            </c:spPr>
          </c:marker>
          <c:cat>
            <c:numRef>
              <c:f>'[1]HR Graph'!$B$2:$T$2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'[1]HR Graph'!$B$3:$T$3</c:f>
              <c:numCache>
                <c:formatCode>General</c:formatCode>
                <c:ptCount val="19"/>
                <c:pt idx="0">
                  <c:v>7.083333333333333</c:v>
                </c:pt>
                <c:pt idx="1">
                  <c:v>3.0972222222222228</c:v>
                </c:pt>
                <c:pt idx="2">
                  <c:v>2.076388888888888</c:v>
                </c:pt>
                <c:pt idx="3">
                  <c:v>5.166666666666667</c:v>
                </c:pt>
                <c:pt idx="4">
                  <c:v>5.8611111111111098</c:v>
                </c:pt>
                <c:pt idx="5">
                  <c:v>3.6944444444444446</c:v>
                </c:pt>
                <c:pt idx="6">
                  <c:v>4.3472222222222223</c:v>
                </c:pt>
                <c:pt idx="7">
                  <c:v>4.5555555555555562</c:v>
                </c:pt>
                <c:pt idx="8">
                  <c:v>3.5833333333333339</c:v>
                </c:pt>
                <c:pt idx="9">
                  <c:v>3.0243055555555567</c:v>
                </c:pt>
                <c:pt idx="10">
                  <c:v>2.5625</c:v>
                </c:pt>
                <c:pt idx="11">
                  <c:v>0.61805555555555569</c:v>
                </c:pt>
                <c:pt idx="12">
                  <c:v>-0.47916666666666696</c:v>
                </c:pt>
                <c:pt idx="13">
                  <c:v>-2.5746527777777777</c:v>
                </c:pt>
                <c:pt idx="14">
                  <c:v>-3.1263020833333339</c:v>
                </c:pt>
                <c:pt idx="15">
                  <c:v>-4.0490813078703702</c:v>
                </c:pt>
                <c:pt idx="16">
                  <c:v>-5.8591911410108013</c:v>
                </c:pt>
                <c:pt idx="17">
                  <c:v>-6.4184301556873713</c:v>
                </c:pt>
                <c:pt idx="18">
                  <c:v>-4.9509636312518763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FE-47E7-B0FD-AF5FF00FEF10}"/>
            </c:ext>
          </c:extLst>
        </c:ser>
        <c:ser>
          <c:idx val="1"/>
          <c:order val="1"/>
          <c:tx>
            <c:strRef>
              <c:f>'[1]HR Graph'!$A$4</c:f>
              <c:strCache>
                <c:ptCount val="1"/>
                <c:pt idx="0">
                  <c:v>GEST</c:v>
                </c:pt>
              </c:strCache>
            </c:strRef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pPr>
              <a:solidFill>
                <a:schemeClr val="bg1">
                  <a:lumMod val="50000"/>
                </a:schemeClr>
              </a:solidFill>
              <a:ln>
                <a:solidFill>
                  <a:schemeClr val="bg1">
                    <a:lumMod val="50000"/>
                  </a:schemeClr>
                </a:solidFill>
              </a:ln>
            </c:spPr>
          </c:marker>
          <c:cat>
            <c:numRef>
              <c:f>'[1]HR Graph'!$B$2:$T$2</c:f>
              <c:numCache>
                <c:formatCode>General</c:formatCode>
                <c:ptCount val="1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</c:numCache>
            </c:numRef>
          </c:cat>
          <c:val>
            <c:numRef>
              <c:f>'[1]HR Graph'!$B$4:$T$4</c:f>
              <c:numCache>
                <c:formatCode>General</c:formatCode>
                <c:ptCount val="19"/>
                <c:pt idx="0">
                  <c:v>20.079710144927535</c:v>
                </c:pt>
                <c:pt idx="1">
                  <c:v>14.721014492753625</c:v>
                </c:pt>
                <c:pt idx="2">
                  <c:v>12.202898550724639</c:v>
                </c:pt>
                <c:pt idx="3">
                  <c:v>11.304347826086953</c:v>
                </c:pt>
                <c:pt idx="4">
                  <c:v>9.1449275362318829</c:v>
                </c:pt>
                <c:pt idx="5">
                  <c:v>11.815217391304346</c:v>
                </c:pt>
                <c:pt idx="6">
                  <c:v>10.108695652173912</c:v>
                </c:pt>
                <c:pt idx="7">
                  <c:v>10.111801242236025</c:v>
                </c:pt>
                <c:pt idx="8">
                  <c:v>7.6449275362318856</c:v>
                </c:pt>
                <c:pt idx="9">
                  <c:v>6.2318840579710137</c:v>
                </c:pt>
                <c:pt idx="10">
                  <c:v>4.2681159420289863</c:v>
                </c:pt>
                <c:pt idx="11">
                  <c:v>2.0362318840579716</c:v>
                </c:pt>
                <c:pt idx="12">
                  <c:v>2.0289855072463765</c:v>
                </c:pt>
                <c:pt idx="13">
                  <c:v>1.5543478260869565</c:v>
                </c:pt>
                <c:pt idx="14">
                  <c:v>3.3749999999999996</c:v>
                </c:pt>
                <c:pt idx="15">
                  <c:v>-5.1177536231884473E-2</c:v>
                </c:pt>
                <c:pt idx="16">
                  <c:v>-2.1264719202898559</c:v>
                </c:pt>
                <c:pt idx="17">
                  <c:v>-2.1682510028467905</c:v>
                </c:pt>
                <c:pt idx="18">
                  <c:v>-1.3056855809579275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FE-47E7-B0FD-AF5FF00FEF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056191"/>
        <c:axId val="1"/>
      </c:lineChart>
      <c:catAx>
        <c:axId val="14150561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HR Change (bpm)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056191"/>
        <c:crosses val="autoZero"/>
        <c:crossBetween val="between"/>
      </c:valAx>
      <c:spPr>
        <a:ln>
          <a:noFill/>
        </a:ln>
      </c:spPr>
    </c:plotArea>
    <c:legend>
      <c:legendPos val="r"/>
      <c:layout>
        <c:manualLayout>
          <c:xMode val="edge"/>
          <c:yMode val="edge"/>
          <c:x val="0.77986535502690812"/>
          <c:y val="9.7659325787401566E-2"/>
          <c:w val="0.14721944902775741"/>
          <c:h val="9.3753075787401566E-2"/>
        </c:manualLayout>
      </c:layout>
      <c:overlay val="0"/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'Post_DBP Figure'!$V$10</c:f>
              <c:strCache>
                <c:ptCount val="1"/>
                <c:pt idx="0">
                  <c:v>Pre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'Post_DBP Figure'!$U$11:$U$13</c:f>
              <c:strCache>
                <c:ptCount val="3"/>
                <c:pt idx="0">
                  <c:v>24hr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'Post_DBP Figure'!$V$11:$V$13</c:f>
              <c:numCache>
                <c:formatCode>General</c:formatCode>
                <c:ptCount val="3"/>
                <c:pt idx="0">
                  <c:v>2.2523804900706628</c:v>
                </c:pt>
                <c:pt idx="1">
                  <c:v>5.1652777777777779</c:v>
                </c:pt>
                <c:pt idx="2">
                  <c:v>-0.98417205182613265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9C-4C5E-9A69-4F4FB4F66BDE}"/>
            </c:ext>
          </c:extLst>
        </c:ser>
        <c:ser>
          <c:idx val="1"/>
          <c:order val="1"/>
          <c:tx>
            <c:strRef>
              <c:f>'Post_DBP Figure'!$W$10</c:f>
              <c:strCache>
                <c:ptCount val="1"/>
                <c:pt idx="0">
                  <c:v>Post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'Post_DBP Figure'!$U$11:$U$13</c:f>
              <c:strCache>
                <c:ptCount val="3"/>
                <c:pt idx="0">
                  <c:v>24hr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'Post_DBP Figure'!$W$11:$W$13</c:f>
              <c:numCache>
                <c:formatCode>General</c:formatCode>
                <c:ptCount val="3"/>
                <c:pt idx="0">
                  <c:v>-1.0483523562756614</c:v>
                </c:pt>
                <c:pt idx="1">
                  <c:v>1.9365740740740729</c:v>
                </c:pt>
                <c:pt idx="2">
                  <c:v>-4.3649372788864795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9C-4C5E-9A69-4F4FB4F66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4496207"/>
        <c:axId val="1"/>
      </c:barChart>
      <c:catAx>
        <c:axId val="1414496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449620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32372347878822"/>
          <c:y val="0.91887757485811661"/>
          <c:w val="0.15139902332925514"/>
          <c:h val="5.497547099806243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[1]cSBP!$AA$9</c:f>
              <c:strCache>
                <c:ptCount val="1"/>
                <c:pt idx="0">
                  <c:v>Pre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[1]cSBP!$AD$10:$AD$12</c:f>
                <c:numCache>
                  <c:formatCode>General</c:formatCode>
                  <c:ptCount val="3"/>
                  <c:pt idx="0">
                    <c:v>8.6999999999999993</c:v>
                  </c:pt>
                  <c:pt idx="1">
                    <c:v>1.6627163876903106</c:v>
                  </c:pt>
                  <c:pt idx="2">
                    <c:v>7.5061660592071471</c:v>
                  </c:pt>
                </c:numCache>
              </c:numRef>
            </c:plus>
            <c:minus>
              <c:numRef>
                <c:f>[1]cSBP!$AD$10:$AD$12</c:f>
                <c:numCache>
                  <c:formatCode>General</c:formatCode>
                  <c:ptCount val="3"/>
                  <c:pt idx="0">
                    <c:v>8.6999999999999993</c:v>
                  </c:pt>
                  <c:pt idx="1">
                    <c:v>1.6627163876903106</c:v>
                  </c:pt>
                  <c:pt idx="2">
                    <c:v>7.5061660592071471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[1]cSBP!$AA$10:$AA$12</c:f>
              <c:numCache>
                <c:formatCode>General</c:formatCode>
                <c:ptCount val="3"/>
                <c:pt idx="0">
                  <c:v>1.1845151072124753</c:v>
                </c:pt>
                <c:pt idx="1">
                  <c:v>7.6188425925925953</c:v>
                </c:pt>
                <c:pt idx="2">
                  <c:v>-5.9647376543209871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80-4E70-BF3D-14BEC6C1C8C2}"/>
            </c:ext>
          </c:extLst>
        </c:ser>
        <c:ser>
          <c:idx val="1"/>
          <c:order val="1"/>
          <c:tx>
            <c:strRef>
              <c:f>[1]cSBP!$AB$9</c:f>
              <c:strCache>
                <c:ptCount val="1"/>
                <c:pt idx="0">
                  <c:v>Post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both"/>
            <c:errValType val="cust"/>
            <c:noEndCap val="0"/>
            <c:plus>
              <c:numRef>
                <c:f>[1]cSBP!$AE$10:$AE$12</c:f>
                <c:numCache>
                  <c:formatCode>General</c:formatCode>
                  <c:ptCount val="3"/>
                  <c:pt idx="0">
                    <c:v>6</c:v>
                  </c:pt>
                  <c:pt idx="1">
                    <c:v>1.0623035503856073</c:v>
                  </c:pt>
                  <c:pt idx="2">
                    <c:v>6.1610990210297638</c:v>
                  </c:pt>
                </c:numCache>
              </c:numRef>
            </c:plus>
            <c:minus>
              <c:numRef>
                <c:f>[1]cSBP!$AE$10:$AE$12</c:f>
                <c:numCache>
                  <c:formatCode>General</c:formatCode>
                  <c:ptCount val="3"/>
                  <c:pt idx="0">
                    <c:v>6</c:v>
                  </c:pt>
                  <c:pt idx="1">
                    <c:v>1.0623035503856073</c:v>
                  </c:pt>
                  <c:pt idx="2">
                    <c:v>6.1610990210297638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[1]cSBP!$AB$10:$AB$12</c:f>
              <c:numCache>
                <c:formatCode>General</c:formatCode>
                <c:ptCount val="3"/>
                <c:pt idx="0">
                  <c:v>9.1999999999999993</c:v>
                </c:pt>
                <c:pt idx="1">
                  <c:v>13.183333333333332</c:v>
                </c:pt>
                <c:pt idx="2">
                  <c:v>4.7841502625265262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80-4E70-BF3D-14BEC6C1C8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053695"/>
        <c:axId val="1"/>
      </c:barChart>
      <c:catAx>
        <c:axId val="14150536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053695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4545319059092372"/>
          <c:y val="0.10606424196975378"/>
          <c:w val="0.10094968412860061"/>
          <c:h val="0.12338071377441456"/>
        </c:manualLayout>
      </c:layout>
      <c:overlay val="0"/>
      <c:txPr>
        <a:bodyPr/>
        <a:lstStyle/>
        <a:p>
          <a:pPr>
            <a:defRPr sz="10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Systolic Blood Pressure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234663215844536E-2"/>
          <c:y val="0.12920634920634921"/>
          <c:w val="0.88033206851929036"/>
          <c:h val="0.78252368453943255"/>
        </c:manualLayout>
      </c:layout>
      <c:lineChart>
        <c:grouping val="standard"/>
        <c:varyColors val="0"/>
        <c:ser>
          <c:idx val="0"/>
          <c:order val="0"/>
          <c:tx>
            <c:strRef>
              <c:f>'Pre_SBP Figure'!$A$3</c:f>
              <c:strCache>
                <c:ptCount val="1"/>
                <c:pt idx="0">
                  <c:v>PRE-CONTROL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val>
            <c:numRef>
              <c:f>'Pre_SBP Figure'!$B$3:$T$3</c:f>
              <c:numCache>
                <c:formatCode>General</c:formatCode>
                <c:ptCount val="19"/>
                <c:pt idx="0">
                  <c:v>8.1124074074074066</c:v>
                </c:pt>
                <c:pt idx="1">
                  <c:v>6.9590740740740751</c:v>
                </c:pt>
                <c:pt idx="2">
                  <c:v>6.3611111111111143</c:v>
                </c:pt>
                <c:pt idx="3">
                  <c:v>8.8851851851851862</c:v>
                </c:pt>
                <c:pt idx="4">
                  <c:v>6.2003086419753082</c:v>
                </c:pt>
                <c:pt idx="5">
                  <c:v>9.2898148148148145</c:v>
                </c:pt>
                <c:pt idx="6">
                  <c:v>7.8016666666666685</c:v>
                </c:pt>
                <c:pt idx="7">
                  <c:v>7.9977777777777801</c:v>
                </c:pt>
                <c:pt idx="8">
                  <c:v>7.3266666666666662</c:v>
                </c:pt>
                <c:pt idx="9">
                  <c:v>9.0255555555555578</c:v>
                </c:pt>
                <c:pt idx="10">
                  <c:v>9.1831481481481472</c:v>
                </c:pt>
                <c:pt idx="11">
                  <c:v>6.7685185185185173</c:v>
                </c:pt>
                <c:pt idx="12">
                  <c:v>0.18351851851851819</c:v>
                </c:pt>
                <c:pt idx="13">
                  <c:v>-3.7703703703703701</c:v>
                </c:pt>
                <c:pt idx="14">
                  <c:v>-7.4464814814814826</c:v>
                </c:pt>
                <c:pt idx="15">
                  <c:v>-9.418333333333333</c:v>
                </c:pt>
                <c:pt idx="16">
                  <c:v>-10.075740740740741</c:v>
                </c:pt>
                <c:pt idx="17">
                  <c:v>-9.3444444444444432</c:v>
                </c:pt>
                <c:pt idx="18">
                  <c:v>-13.649999999999999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4F-4913-A1DC-27D47362112C}"/>
            </c:ext>
          </c:extLst>
        </c:ser>
        <c:ser>
          <c:idx val="1"/>
          <c:order val="1"/>
          <c:tx>
            <c:strRef>
              <c:f>'Pre_SBP Figure'!$A$4</c:f>
              <c:strCache>
                <c:ptCount val="1"/>
                <c:pt idx="0">
                  <c:v>PRE-GEST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'Pre_SBP Figure'!$B$4:$T$4</c:f>
              <c:numCache>
                <c:formatCode>General</c:formatCode>
                <c:ptCount val="19"/>
                <c:pt idx="0">
                  <c:v>6.3825925925925917</c:v>
                </c:pt>
                <c:pt idx="1">
                  <c:v>5.4220370370370388</c:v>
                </c:pt>
                <c:pt idx="2">
                  <c:v>1.9587037037037034</c:v>
                </c:pt>
                <c:pt idx="3">
                  <c:v>2.5335185185185178</c:v>
                </c:pt>
                <c:pt idx="4">
                  <c:v>-1.6883333333333317</c:v>
                </c:pt>
                <c:pt idx="5">
                  <c:v>3.7844444444444441</c:v>
                </c:pt>
                <c:pt idx="6">
                  <c:v>9.3103703703703715</c:v>
                </c:pt>
                <c:pt idx="7">
                  <c:v>5.092777777777779</c:v>
                </c:pt>
                <c:pt idx="8">
                  <c:v>7.8144444444444456</c:v>
                </c:pt>
                <c:pt idx="9">
                  <c:v>5.3288888888888879</c:v>
                </c:pt>
                <c:pt idx="10">
                  <c:v>0.94462962962963026</c:v>
                </c:pt>
                <c:pt idx="11">
                  <c:v>4.3705555555555566</c:v>
                </c:pt>
                <c:pt idx="12">
                  <c:v>-0.25944444444444298</c:v>
                </c:pt>
                <c:pt idx="13">
                  <c:v>-5.3979629629629624</c:v>
                </c:pt>
                <c:pt idx="14">
                  <c:v>-7.8888888888888893</c:v>
                </c:pt>
                <c:pt idx="15">
                  <c:v>-10.333333333333334</c:v>
                </c:pt>
                <c:pt idx="16">
                  <c:v>-8.8705555555555531</c:v>
                </c:pt>
                <c:pt idx="17">
                  <c:v>-10.657222222222222</c:v>
                </c:pt>
                <c:pt idx="18">
                  <c:v>-12.105555555555554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4F-4913-A1DC-27D47362112C}"/>
            </c:ext>
          </c:extLst>
        </c:ser>
        <c:ser>
          <c:idx val="2"/>
          <c:order val="2"/>
          <c:tx>
            <c:strRef>
              <c:f>'Pre_SBP Figure'!$A$6</c:f>
              <c:strCache>
                <c:ptCount val="1"/>
                <c:pt idx="0">
                  <c:v>POST-CONTROL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triangle"/>
            <c:size val="9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  <a:prstDash val="sysDash"/>
              </a:ln>
            </c:spPr>
          </c:marker>
          <c:val>
            <c:numRef>
              <c:f>'Pre_SBP Figure'!$B$6:$T$6</c:f>
              <c:numCache>
                <c:formatCode>General</c:formatCode>
                <c:ptCount val="19"/>
                <c:pt idx="0">
                  <c:v>12.182407407407409</c:v>
                </c:pt>
                <c:pt idx="1">
                  <c:v>10.585185185185184</c:v>
                </c:pt>
                <c:pt idx="2">
                  <c:v>10.261111111111115</c:v>
                </c:pt>
                <c:pt idx="3">
                  <c:v>16.844444444444449</c:v>
                </c:pt>
                <c:pt idx="4">
                  <c:v>16.270370370370372</c:v>
                </c:pt>
                <c:pt idx="5">
                  <c:v>11.668518518518519</c:v>
                </c:pt>
                <c:pt idx="6">
                  <c:v>12.011111111111109</c:v>
                </c:pt>
                <c:pt idx="7">
                  <c:v>11.640740740740743</c:v>
                </c:pt>
                <c:pt idx="8">
                  <c:v>14.418518518518519</c:v>
                </c:pt>
                <c:pt idx="9">
                  <c:v>16.923148148148147</c:v>
                </c:pt>
                <c:pt idx="10">
                  <c:v>14.307407407407409</c:v>
                </c:pt>
                <c:pt idx="11">
                  <c:v>14.358333333333336</c:v>
                </c:pt>
                <c:pt idx="12">
                  <c:v>11.733333333333336</c:v>
                </c:pt>
                <c:pt idx="13">
                  <c:v>9.1384259259259295</c:v>
                </c:pt>
                <c:pt idx="14">
                  <c:v>7.1748842592592599</c:v>
                </c:pt>
                <c:pt idx="15">
                  <c:v>-8.0468749999998257E-2</c:v>
                </c:pt>
                <c:pt idx="16">
                  <c:v>-0.11493778935185064</c:v>
                </c:pt>
                <c:pt idx="17">
                  <c:v>-0.15570927372685064</c:v>
                </c:pt>
                <c:pt idx="18">
                  <c:v>1.0948310004340012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94-4F6F-87B2-FF9A077BCE17}"/>
            </c:ext>
          </c:extLst>
        </c:ser>
        <c:ser>
          <c:idx val="3"/>
          <c:order val="3"/>
          <c:tx>
            <c:strRef>
              <c:f>'Pre_SBP Figure'!$A$7</c:f>
              <c:strCache>
                <c:ptCount val="1"/>
                <c:pt idx="0">
                  <c:v>POST-GEST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triangl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ysDash"/>
              </a:ln>
            </c:spPr>
          </c:marker>
          <c:val>
            <c:numRef>
              <c:f>'Pre_SBP Figure'!$B$7:$T$7</c:f>
              <c:numCache>
                <c:formatCode>General</c:formatCode>
                <c:ptCount val="19"/>
                <c:pt idx="0">
                  <c:v>10.68888888888889</c:v>
                </c:pt>
                <c:pt idx="1">
                  <c:v>7.0379629629629612</c:v>
                </c:pt>
                <c:pt idx="2">
                  <c:v>11.068518518518522</c:v>
                </c:pt>
                <c:pt idx="3">
                  <c:v>6.2166666666666659</c:v>
                </c:pt>
                <c:pt idx="4">
                  <c:v>9.6796296296296305</c:v>
                </c:pt>
                <c:pt idx="5">
                  <c:v>9.9500000000000011</c:v>
                </c:pt>
                <c:pt idx="6">
                  <c:v>7.9203703703703701</c:v>
                </c:pt>
                <c:pt idx="7">
                  <c:v>9.6186507936507937</c:v>
                </c:pt>
                <c:pt idx="8">
                  <c:v>7.9499999999999984</c:v>
                </c:pt>
                <c:pt idx="9">
                  <c:v>8.6259259259259249</c:v>
                </c:pt>
                <c:pt idx="10">
                  <c:v>7.1675925925925936</c:v>
                </c:pt>
                <c:pt idx="11">
                  <c:v>9.1814814814814802</c:v>
                </c:pt>
                <c:pt idx="12">
                  <c:v>5.1907407407407398</c:v>
                </c:pt>
                <c:pt idx="13">
                  <c:v>0.87129629629629646</c:v>
                </c:pt>
                <c:pt idx="14">
                  <c:v>0.9037037037037029</c:v>
                </c:pt>
                <c:pt idx="15">
                  <c:v>-4.8277777777777793</c:v>
                </c:pt>
                <c:pt idx="16">
                  <c:v>-5.9111111111111114</c:v>
                </c:pt>
                <c:pt idx="17">
                  <c:v>-10.108730158730159</c:v>
                </c:pt>
                <c:pt idx="18">
                  <c:v>-11.245956160241873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94-4F6F-87B2-FF9A077BC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055775"/>
        <c:axId val="1"/>
      </c:lineChart>
      <c:catAx>
        <c:axId val="1415055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ASBP</a:t>
                </a:r>
                <a:r>
                  <a:rPr lang="en-US" baseline="0"/>
                  <a:t> </a:t>
                </a:r>
                <a:r>
                  <a:rPr lang="en-US"/>
                  <a:t>Change (mmHg)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0557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0905034261408437"/>
          <c:y val="9.6606702499719033E-2"/>
          <c:w val="0.15584887771083927"/>
          <c:h val="0.1451111957872720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1"/>
              <a:t>Figure 1. Pre and Post Training Mean ASBP Change from Baseline Following the GEST versus CONTROL over the Awake, Sleep, and 19 hr</a:t>
            </a:r>
          </a:p>
        </c:rich>
      </c:tx>
      <c:layout>
        <c:manualLayout>
          <c:xMode val="edge"/>
          <c:yMode val="edge"/>
          <c:x val="0.12277653677504757"/>
          <c:y val="1.4035085134210963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'Pre_SBP Figure'!$X$7</c:f>
              <c:strCache>
                <c:ptCount val="1"/>
                <c:pt idx="0">
                  <c:v>PRE-GEST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'Pre_SBP Figure'!$X$14:$X$16</c:f>
                <c:numCache>
                  <c:formatCode>General</c:formatCode>
                  <c:ptCount val="3"/>
                  <c:pt idx="0">
                    <c:v>2.5451997589612443</c:v>
                  </c:pt>
                  <c:pt idx="1">
                    <c:v>2.2717778725995257</c:v>
                  </c:pt>
                  <c:pt idx="2">
                    <c:v>-3.2816532804435798</c:v>
                  </c:pt>
                </c:numCache>
              </c:numRef>
            </c:plus>
            <c:minus>
              <c:numRef>
                <c:f>'Pre_SBP Figure'!$X$14:$X$16</c:f>
                <c:numCache>
                  <c:formatCode>General</c:formatCode>
                  <c:ptCount val="3"/>
                  <c:pt idx="0">
                    <c:v>2.5451997589612443</c:v>
                  </c:pt>
                  <c:pt idx="1">
                    <c:v>2.2717778725995257</c:v>
                  </c:pt>
                  <c:pt idx="2">
                    <c:v>-3.2816532804435798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'Pre_SBP Figure'!$X$8:$X$10</c:f>
              <c:numCache>
                <c:formatCode>General</c:formatCode>
                <c:ptCount val="3"/>
                <c:pt idx="0">
                  <c:v>-0.22412280701754334</c:v>
                </c:pt>
                <c:pt idx="1">
                  <c:v>4.5939444444444435</c:v>
                </c:pt>
                <c:pt idx="2">
                  <c:v>-5.5775308641975307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44-4964-BA64-ED78D63E54AC}"/>
            </c:ext>
          </c:extLst>
        </c:ser>
        <c:ser>
          <c:idx val="1"/>
          <c:order val="1"/>
          <c:tx>
            <c:strRef>
              <c:f>'Pre_SBP Figure'!$Y$7</c:f>
              <c:strCache>
                <c:ptCount val="1"/>
                <c:pt idx="0">
                  <c:v>PRE-CONTROL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plus"/>
            <c:errValType val="cust"/>
            <c:noEndCap val="0"/>
            <c:plus>
              <c:numRef>
                <c:f>'Pre_SBP Figure'!$Y$14:$Y$16</c:f>
                <c:numCache>
                  <c:formatCode>General</c:formatCode>
                  <c:ptCount val="3"/>
                  <c:pt idx="0">
                    <c:v>2.8362173008021774</c:v>
                  </c:pt>
                  <c:pt idx="1">
                    <c:v>2.3501213476147127</c:v>
                  </c:pt>
                  <c:pt idx="2">
                    <c:v>-3.7158188172297502</c:v>
                  </c:pt>
                </c:numCache>
              </c:numRef>
            </c:plus>
            <c:minus>
              <c:numRef>
                <c:f>'Pre_SBP Figure'!$Y$14:$Y$16</c:f>
                <c:numCache>
                  <c:formatCode>General</c:formatCode>
                  <c:ptCount val="3"/>
                  <c:pt idx="0">
                    <c:v>2.8362173008021774</c:v>
                  </c:pt>
                  <c:pt idx="1">
                    <c:v>2.3501213476147127</c:v>
                  </c:pt>
                  <c:pt idx="2">
                    <c:v>-3.7158188172297502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'Pre_SBP Figure'!$Y$8:$Y$10</c:f>
              <c:numCache>
                <c:formatCode>General</c:formatCode>
                <c:ptCount val="3"/>
                <c:pt idx="0">
                  <c:v>2.1257569850552311</c:v>
                </c:pt>
                <c:pt idx="1">
                  <c:v>7.7959567901234585</c:v>
                </c:pt>
                <c:pt idx="2">
                  <c:v>-4.1744650205761298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44-4964-BA64-ED78D63E54AC}"/>
            </c:ext>
          </c:extLst>
        </c:ser>
        <c:ser>
          <c:idx val="2"/>
          <c:order val="2"/>
          <c:tx>
            <c:strRef>
              <c:f>'Pre_SBP Figure'!$Z$7</c:f>
              <c:strCache>
                <c:ptCount val="1"/>
                <c:pt idx="0">
                  <c:v>POST-GEST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'Pre_SBP Figure'!$Z$14:$Z$16</c:f>
                <c:numCache>
                  <c:formatCode>General</c:formatCode>
                  <c:ptCount val="3"/>
                  <c:pt idx="0">
                    <c:v>1.801497699528058</c:v>
                  </c:pt>
                  <c:pt idx="1">
                    <c:v>2.1801811250052801</c:v>
                  </c:pt>
                  <c:pt idx="2">
                    <c:v>-2.4444286494049301</c:v>
                  </c:pt>
                </c:numCache>
              </c:numRef>
            </c:plus>
            <c:minus>
              <c:numRef>
                <c:f>'Pre_SBP Figure'!$Z$14:$Z$16</c:f>
                <c:numCache>
                  <c:formatCode>General</c:formatCode>
                  <c:ptCount val="3"/>
                  <c:pt idx="0">
                    <c:v>1.801497699528058</c:v>
                  </c:pt>
                  <c:pt idx="1">
                    <c:v>2.1801811250052801</c:v>
                  </c:pt>
                  <c:pt idx="2">
                    <c:v>-2.4444286494049301</c:v>
                  </c:pt>
                </c:numCache>
              </c:numRef>
            </c:minus>
          </c:errBars>
          <c:val>
            <c:numRef>
              <c:f>'Pre_SBP Figure'!$Z$8:$Z$10</c:f>
              <c:numCache>
                <c:formatCode>General</c:formatCode>
                <c:ptCount val="3"/>
                <c:pt idx="0">
                  <c:v>4.7059493973027804</c:v>
                </c:pt>
                <c:pt idx="1">
                  <c:v>9.8191798941798929</c:v>
                </c:pt>
                <c:pt idx="2">
                  <c:v>-0.97541782144956835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044-4964-BA64-ED78D63E54AC}"/>
            </c:ext>
          </c:extLst>
        </c:ser>
        <c:ser>
          <c:idx val="3"/>
          <c:order val="3"/>
          <c:tx>
            <c:strRef>
              <c:f>'Pre_SBP Figure'!$AA$7</c:f>
              <c:strCache>
                <c:ptCount val="1"/>
                <c:pt idx="0">
                  <c:v>POST-CONTROL</c:v>
                </c:pt>
              </c:strCache>
            </c:strRef>
          </c:tx>
          <c:spPr>
            <a:pattFill prst="dkUp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'Pre_SBP Figure'!$AA$14:$AA$16</c:f>
                <c:numCache>
                  <c:formatCode>General</c:formatCode>
                  <c:ptCount val="3"/>
                  <c:pt idx="0">
                    <c:v>2.0431233231012262</c:v>
                  </c:pt>
                  <c:pt idx="1">
                    <c:v>1.9750341272802265</c:v>
                  </c:pt>
                  <c:pt idx="2">
                    <c:v>2.4450697053314228</c:v>
                  </c:pt>
                </c:numCache>
              </c:numRef>
            </c:plus>
            <c:minus>
              <c:numRef>
                <c:f>'Pre_SBP Figure'!$AA$14:$AA$16</c:f>
                <c:numCache>
                  <c:formatCode>General</c:formatCode>
                  <c:ptCount val="3"/>
                  <c:pt idx="0">
                    <c:v>2.0431233231012262</c:v>
                  </c:pt>
                  <c:pt idx="1">
                    <c:v>1.9750341272802265</c:v>
                  </c:pt>
                  <c:pt idx="2">
                    <c:v>2.4450697053314228</c:v>
                  </c:pt>
                </c:numCache>
              </c:numRef>
            </c:minus>
          </c:errBars>
          <c:val>
            <c:numRef>
              <c:f>'Pre_SBP Figure'!$AA$8:$AA$10</c:f>
              <c:numCache>
                <c:formatCode>General</c:formatCode>
                <c:ptCount val="3"/>
                <c:pt idx="0">
                  <c:v>10.013771315903691</c:v>
                </c:pt>
                <c:pt idx="1">
                  <c:v>13.280555555555557</c:v>
                </c:pt>
                <c:pt idx="2">
                  <c:v>6.3840110496238403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044-4964-BA64-ED78D63E5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053695"/>
        <c:axId val="1"/>
      </c:barChart>
      <c:catAx>
        <c:axId val="14150536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1"/>
                  <a:t>Mean ASBP Change (mm Hg)</a:t>
                </a:r>
              </a:p>
            </c:rich>
          </c:tx>
          <c:layout>
            <c:manualLayout>
              <c:xMode val="edge"/>
              <c:yMode val="edge"/>
              <c:x val="1.7177912450807936E-2"/>
              <c:y val="0.225083533621856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/>
            </a:pPr>
            <a:endParaRPr lang="en-US"/>
          </a:p>
        </c:txPr>
        <c:crossAx val="1415053695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5315438998234643"/>
          <c:y val="0.93287435043986733"/>
          <c:w val="0.72472632001098303"/>
          <c:h val="5.0254077404047075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 b="1"/>
              <a:t>Figure 1. Pre and Post Training Mean ADBP Change from Baseline Following the GEST versus CONTROL over the Awake, Sleep, and 19 hr</a:t>
            </a:r>
          </a:p>
        </c:rich>
      </c:tx>
      <c:layout>
        <c:manualLayout>
          <c:xMode val="edge"/>
          <c:yMode val="edge"/>
          <c:x val="0.14564530852247093"/>
          <c:y val="2.2966585410665135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'Pre_DBP Figure'!$W$6</c:f>
              <c:strCache>
                <c:ptCount val="1"/>
                <c:pt idx="0">
                  <c:v>PRE-GEST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errBars>
            <c:errBarType val="minus"/>
            <c:errValType val="cust"/>
            <c:noEndCap val="0"/>
            <c:plus>
              <c:numRef>
                <c:f>'Pre_DBP Figure'!$W$12:$W$14</c:f>
                <c:numCache>
                  <c:formatCode>General</c:formatCode>
                  <c:ptCount val="3"/>
                  <c:pt idx="0">
                    <c:v>2.2816060896721373</c:v>
                  </c:pt>
                  <c:pt idx="1">
                    <c:v>2.2635583498579162</c:v>
                  </c:pt>
                  <c:pt idx="2">
                    <c:v>2.493928522271716</c:v>
                  </c:pt>
                </c:numCache>
              </c:numRef>
            </c:plus>
            <c:minus>
              <c:numRef>
                <c:f>'Pre_DBP Figure'!$W$12:$W$14</c:f>
                <c:numCache>
                  <c:formatCode>General</c:formatCode>
                  <c:ptCount val="3"/>
                  <c:pt idx="0">
                    <c:v>2.2816060896721373</c:v>
                  </c:pt>
                  <c:pt idx="1">
                    <c:v>2.2635583498579162</c:v>
                  </c:pt>
                  <c:pt idx="2">
                    <c:v>2.493928522271716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'Pre_DBP Figure'!$W$7:$W$9</c:f>
              <c:numCache>
                <c:formatCode>General</c:formatCode>
                <c:ptCount val="3"/>
                <c:pt idx="0">
                  <c:v>-8.2676900584795305</c:v>
                </c:pt>
                <c:pt idx="1">
                  <c:v>-2.7398148148148138</c:v>
                </c:pt>
                <c:pt idx="2">
                  <c:v>-14.409773662551443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7E-48EF-8042-44C6904C7D5A}"/>
            </c:ext>
          </c:extLst>
        </c:ser>
        <c:ser>
          <c:idx val="1"/>
          <c:order val="1"/>
          <c:tx>
            <c:strRef>
              <c:f>'Pre_DBP Figure'!$X$6</c:f>
              <c:strCache>
                <c:ptCount val="1"/>
                <c:pt idx="0">
                  <c:v>PRE-CONTROL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</c:spPr>
          <c:invertIfNegative val="0"/>
          <c:errBars>
            <c:errBarType val="minus"/>
            <c:errValType val="cust"/>
            <c:noEndCap val="0"/>
            <c:plus>
              <c:numRef>
                <c:f>'Pre_DBP Figure'!$X$12:$X$14</c:f>
                <c:numCache>
                  <c:formatCode>General</c:formatCode>
                  <c:ptCount val="3"/>
                  <c:pt idx="0">
                    <c:v>1.7335949227198926</c:v>
                  </c:pt>
                  <c:pt idx="1">
                    <c:v>1.4640959682000143</c:v>
                  </c:pt>
                  <c:pt idx="2">
                    <c:v>2.2092214946684883</c:v>
                  </c:pt>
                </c:numCache>
              </c:numRef>
            </c:plus>
            <c:minus>
              <c:numRef>
                <c:f>'Pre_DBP Figure'!$X$12:$X$14</c:f>
                <c:numCache>
                  <c:formatCode>General</c:formatCode>
                  <c:ptCount val="3"/>
                  <c:pt idx="0">
                    <c:v>1.7335949227198926</c:v>
                  </c:pt>
                  <c:pt idx="1">
                    <c:v>1.4640959682000143</c:v>
                  </c:pt>
                  <c:pt idx="2">
                    <c:v>2.2092214946684883</c:v>
                  </c:pt>
                </c:numCache>
              </c:numRef>
            </c:minus>
          </c:errBars>
          <c:cat>
            <c:strRef>
              <c:f>[1]cSBP!$Z$10:$Z$12</c:f>
              <c:strCache>
                <c:ptCount val="3"/>
                <c:pt idx="0">
                  <c:v>19hr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'Pre_DBP Figure'!$X$7:$X$9</c:f>
              <c:numCache>
                <c:formatCode>General</c:formatCode>
                <c:ptCount val="3"/>
                <c:pt idx="0">
                  <c:v>-5.6073718610251113</c:v>
                </c:pt>
                <c:pt idx="1">
                  <c:v>-7.6830065359477173E-2</c:v>
                </c:pt>
                <c:pt idx="2">
                  <c:v>-11.752418300653593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7E-48EF-8042-44C6904C7D5A}"/>
            </c:ext>
          </c:extLst>
        </c:ser>
        <c:ser>
          <c:idx val="2"/>
          <c:order val="2"/>
          <c:tx>
            <c:strRef>
              <c:f>'Pre_DBP Figure'!$Z$6</c:f>
              <c:strCache>
                <c:ptCount val="1"/>
                <c:pt idx="0">
                  <c:v>POST-GEST</c:v>
                </c:pt>
              </c:strCache>
            </c:strRef>
          </c:tx>
          <c:spPr>
            <a:pattFill prst="wdUpDiag">
              <a:fgClr>
                <a:schemeClr val="tx1"/>
              </a:fgClr>
              <a:bgClr>
                <a:schemeClr val="bg1"/>
              </a:bgClr>
            </a:pattFill>
            <a:ln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'Pre_DBP Figure'!$Y$12:$Y$14</c:f>
                <c:numCache>
                  <c:formatCode>General</c:formatCode>
                  <c:ptCount val="3"/>
                  <c:pt idx="0">
                    <c:v>-2.04055948861303</c:v>
                  </c:pt>
                  <c:pt idx="1">
                    <c:v>1.9602133973378018</c:v>
                  </c:pt>
                  <c:pt idx="2">
                    <c:v>-2.6374073752390301</c:v>
                  </c:pt>
                </c:numCache>
              </c:numRef>
            </c:plus>
            <c:minus>
              <c:numRef>
                <c:f>'Pre_DBP Figure'!$Y$12:$Y$14</c:f>
                <c:numCache>
                  <c:formatCode>General</c:formatCode>
                  <c:ptCount val="3"/>
                  <c:pt idx="0">
                    <c:v>-2.04055948861303</c:v>
                  </c:pt>
                  <c:pt idx="1">
                    <c:v>1.9602133973378018</c:v>
                  </c:pt>
                  <c:pt idx="2">
                    <c:v>-2.6374073752390301</c:v>
                  </c:pt>
                </c:numCache>
              </c:numRef>
            </c:minus>
          </c:errBars>
          <c:val>
            <c:numRef>
              <c:f>'Pre_DBP Figure'!$Y$7:$Y$9</c:f>
              <c:numCache>
                <c:formatCode>General</c:formatCode>
                <c:ptCount val="3"/>
                <c:pt idx="0">
                  <c:v>-0.21749047936115287</c:v>
                </c:pt>
                <c:pt idx="1">
                  <c:v>3.5152116402116391</c:v>
                </c:pt>
                <c:pt idx="2">
                  <c:v>-4.3649372788864795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7E-48EF-8042-44C6904C7D5A}"/>
            </c:ext>
          </c:extLst>
        </c:ser>
        <c:ser>
          <c:idx val="3"/>
          <c:order val="3"/>
          <c:tx>
            <c:strRef>
              <c:f>'Pre_DBP Figure'!$AA$6</c:f>
              <c:strCache>
                <c:ptCount val="1"/>
                <c:pt idx="0">
                  <c:v>POST-CONTROL</c:v>
                </c:pt>
              </c:strCache>
            </c:strRef>
          </c:tx>
          <c:spPr>
            <a:pattFill prst="dkUpDiag">
              <a:fgClr>
                <a:schemeClr val="bg1">
                  <a:lumMod val="50000"/>
                </a:schemeClr>
              </a:fgClr>
              <a:bgClr>
                <a:schemeClr val="bg1"/>
              </a:bgClr>
            </a:pattFill>
            <a:ln>
              <a:noFill/>
            </a:ln>
          </c:spPr>
          <c:invertIfNegative val="0"/>
          <c:errBars>
            <c:errBarType val="plus"/>
            <c:errValType val="cust"/>
            <c:noEndCap val="0"/>
            <c:plus>
              <c:numRef>
                <c:f>'Pre_DBP Figure'!$Z$12:$Z$14</c:f>
                <c:numCache>
                  <c:formatCode>General</c:formatCode>
                  <c:ptCount val="3"/>
                  <c:pt idx="0">
                    <c:v>2.7141199537148637</c:v>
                  </c:pt>
                  <c:pt idx="1">
                    <c:v>2.6335671528594422</c:v>
                  </c:pt>
                  <c:pt idx="2">
                    <c:v>-2.9719163983408698</c:v>
                  </c:pt>
                </c:numCache>
              </c:numRef>
            </c:plus>
            <c:minus>
              <c:numRef>
                <c:f>'Pre_DBP Figure'!$Z$12:$Z$14</c:f>
                <c:numCache>
                  <c:formatCode>General</c:formatCode>
                  <c:ptCount val="3"/>
                  <c:pt idx="0">
                    <c:v>2.7141199537148637</c:v>
                  </c:pt>
                  <c:pt idx="1">
                    <c:v>2.6335671528594422</c:v>
                  </c:pt>
                  <c:pt idx="2">
                    <c:v>-2.9719163983408698</c:v>
                  </c:pt>
                </c:numCache>
              </c:numRef>
            </c:minus>
          </c:errBars>
          <c:val>
            <c:numRef>
              <c:f>'Pre_DBP Figure'!$Z$7:$Z$9</c:f>
              <c:numCache>
                <c:formatCode>General</c:formatCode>
                <c:ptCount val="3"/>
                <c:pt idx="0">
                  <c:v>2.2523804900706628</c:v>
                </c:pt>
                <c:pt idx="1">
                  <c:v>5.165277777777777</c:v>
                </c:pt>
                <c:pt idx="2">
                  <c:v>-0.98417205182613265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7E-48EF-8042-44C6904C7D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5053695"/>
        <c:axId val="1"/>
      </c:barChart>
      <c:catAx>
        <c:axId val="141505369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5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 b="1"/>
                  <a:t>Mean ADBP Change (mm Hg)</a:t>
                </a:r>
              </a:p>
            </c:rich>
          </c:tx>
          <c:layout>
            <c:manualLayout>
              <c:xMode val="edge"/>
              <c:yMode val="edge"/>
              <c:x val="1.7177912450807936E-2"/>
              <c:y val="0.2250835336218568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/>
            </a:pPr>
            <a:endParaRPr lang="en-US"/>
          </a:p>
        </c:txPr>
        <c:crossAx val="1415053695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15315438998234643"/>
          <c:y val="0.93287435043986733"/>
          <c:w val="0.72472632001098303"/>
          <c:h val="5.0254077404047075E-2"/>
        </c:manualLayout>
      </c:layout>
      <c:overlay val="0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 panose="020B0604020202020204" pitchFamily="34" charset="0"/>
          <a:ea typeface="Calibri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200"/>
              <a:t>Diastolic Blood Pressure</a:t>
            </a:r>
          </a:p>
        </c:rich>
      </c:tx>
      <c:layout>
        <c:manualLayout>
          <c:xMode val="edge"/>
          <c:yMode val="edge"/>
          <c:x val="0.34331998706161004"/>
          <c:y val="2.271006813020439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69074592094493"/>
          <c:y val="0.12920634920634921"/>
          <c:w val="0.86587594512377319"/>
          <c:h val="0.78252368453943255"/>
        </c:manualLayout>
      </c:layout>
      <c:lineChart>
        <c:grouping val="standard"/>
        <c:varyColors val="0"/>
        <c:ser>
          <c:idx val="0"/>
          <c:order val="0"/>
          <c:tx>
            <c:strRef>
              <c:f>'Pre_DBP Figure'!$A$3</c:f>
              <c:strCache>
                <c:ptCount val="1"/>
                <c:pt idx="0">
                  <c:v>PRE-CONTROL</c:v>
                </c:pt>
              </c:strCache>
            </c:strRef>
          </c:tx>
          <c:spPr>
            <a:ln w="19050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bg1">
                  <a:lumMod val="75000"/>
                </a:schemeClr>
              </a:solidFill>
              <a:ln w="1905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val>
            <c:numRef>
              <c:f>'Pre_DBP Figure'!$B$3:$T$3</c:f>
              <c:numCache>
                <c:formatCode>General</c:formatCode>
                <c:ptCount val="19"/>
                <c:pt idx="0">
                  <c:v>2.3733333333333331</c:v>
                </c:pt>
                <c:pt idx="1">
                  <c:v>0.75759259259259204</c:v>
                </c:pt>
                <c:pt idx="2">
                  <c:v>1.8131481481481484</c:v>
                </c:pt>
                <c:pt idx="3">
                  <c:v>-0.52944444444444372</c:v>
                </c:pt>
                <c:pt idx="4">
                  <c:v>-1.2856172839506175</c:v>
                </c:pt>
                <c:pt idx="5">
                  <c:v>0.56314814814814751</c:v>
                </c:pt>
                <c:pt idx="6">
                  <c:v>-2.5887037037037035</c:v>
                </c:pt>
                <c:pt idx="7">
                  <c:v>-4.1035185185185181</c:v>
                </c:pt>
                <c:pt idx="8">
                  <c:v>1.072407407407407</c:v>
                </c:pt>
                <c:pt idx="9">
                  <c:v>-0.37203703703703739</c:v>
                </c:pt>
                <c:pt idx="10">
                  <c:v>-1.552592592592593</c:v>
                </c:pt>
                <c:pt idx="11">
                  <c:v>-2.6164814814814812</c:v>
                </c:pt>
                <c:pt idx="12">
                  <c:v>-9.8627777777777794</c:v>
                </c:pt>
                <c:pt idx="13">
                  <c:v>-13.186851851851852</c:v>
                </c:pt>
                <c:pt idx="14">
                  <c:v>-15.001666666666669</c:v>
                </c:pt>
                <c:pt idx="15">
                  <c:v>-15.390555555555558</c:v>
                </c:pt>
                <c:pt idx="16">
                  <c:v>-15.492407407407407</c:v>
                </c:pt>
                <c:pt idx="17">
                  <c:v>-13.140555555555558</c:v>
                </c:pt>
                <c:pt idx="18">
                  <c:v>-17.22388888888889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FE-47B1-A710-2DF5B08B611B}"/>
            </c:ext>
          </c:extLst>
        </c:ser>
        <c:ser>
          <c:idx val="1"/>
          <c:order val="1"/>
          <c:tx>
            <c:strRef>
              <c:f>'Pre_DBP Figure'!$A$4</c:f>
              <c:strCache>
                <c:ptCount val="1"/>
                <c:pt idx="0">
                  <c:v>PRE-GEST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19050">
                <a:solidFill>
                  <a:schemeClr val="tx1"/>
                </a:solidFill>
              </a:ln>
              <a:effectLst/>
            </c:spPr>
          </c:marker>
          <c:val>
            <c:numRef>
              <c:f>'Pre_DBP Figure'!$B$4:$T$4</c:f>
              <c:numCache>
                <c:formatCode>General</c:formatCode>
                <c:ptCount val="19"/>
                <c:pt idx="0">
                  <c:v>5.0722222222222237</c:v>
                </c:pt>
                <c:pt idx="1">
                  <c:v>-1.0629629629629624</c:v>
                </c:pt>
                <c:pt idx="2">
                  <c:v>-3.6129629629629614</c:v>
                </c:pt>
                <c:pt idx="3">
                  <c:v>-5.7444444444444436</c:v>
                </c:pt>
                <c:pt idx="4">
                  <c:v>-4.3351851851851855</c:v>
                </c:pt>
                <c:pt idx="5">
                  <c:v>-4.7444444444444436</c:v>
                </c:pt>
                <c:pt idx="6">
                  <c:v>-3.0018518518518511</c:v>
                </c:pt>
                <c:pt idx="7">
                  <c:v>-2.3907407407407399</c:v>
                </c:pt>
                <c:pt idx="8">
                  <c:v>-1.7888888888888874</c:v>
                </c:pt>
                <c:pt idx="9">
                  <c:v>-5.7888888888888879</c:v>
                </c:pt>
                <c:pt idx="10">
                  <c:v>-7.7287037037037045</c:v>
                </c:pt>
                <c:pt idx="11">
                  <c:v>-8.8629629629629605</c:v>
                </c:pt>
                <c:pt idx="12">
                  <c:v>-11.501851851851853</c:v>
                </c:pt>
                <c:pt idx="13">
                  <c:v>-14.761111111111111</c:v>
                </c:pt>
                <c:pt idx="14">
                  <c:v>-17.094444444444445</c:v>
                </c:pt>
                <c:pt idx="15">
                  <c:v>-17.483333333333334</c:v>
                </c:pt>
                <c:pt idx="16">
                  <c:v>-16.594444444444445</c:v>
                </c:pt>
                <c:pt idx="17">
                  <c:v>-16.87222222222222</c:v>
                </c:pt>
                <c:pt idx="18">
                  <c:v>-18.788888888888888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FE-47B1-A710-2DF5B08B611B}"/>
            </c:ext>
          </c:extLst>
        </c:ser>
        <c:ser>
          <c:idx val="2"/>
          <c:order val="2"/>
          <c:tx>
            <c:strRef>
              <c:f>'Pre_DBP Figure'!$A$6</c:f>
              <c:strCache>
                <c:ptCount val="1"/>
                <c:pt idx="0">
                  <c:v>POST-CONTROL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ash"/>
            </a:ln>
          </c:spPr>
          <c:marker>
            <c:symbol val="triangle"/>
            <c:size val="6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>
                    <a:lumMod val="65000"/>
                  </a:schemeClr>
                </a:solidFill>
                <a:prstDash val="sysDash"/>
              </a:ln>
            </c:spPr>
          </c:marker>
          <c:val>
            <c:numRef>
              <c:f>'Pre_DBP Figure'!$B$6:$T$6</c:f>
              <c:numCache>
                <c:formatCode>General</c:formatCode>
                <c:ptCount val="19"/>
                <c:pt idx="0">
                  <c:v>6.0601851851851851</c:v>
                </c:pt>
                <c:pt idx="1">
                  <c:v>7.1481481481481488</c:v>
                </c:pt>
                <c:pt idx="2">
                  <c:v>6.4537037037037042</c:v>
                </c:pt>
                <c:pt idx="3">
                  <c:v>7.4305555555555554</c:v>
                </c:pt>
                <c:pt idx="4">
                  <c:v>5.2916666666666661</c:v>
                </c:pt>
                <c:pt idx="5">
                  <c:v>2.6111111111111107</c:v>
                </c:pt>
                <c:pt idx="6">
                  <c:v>2.768518518518519</c:v>
                </c:pt>
                <c:pt idx="7">
                  <c:v>2.9027777777777768</c:v>
                </c:pt>
                <c:pt idx="8">
                  <c:v>4.6851851851851851</c:v>
                </c:pt>
                <c:pt idx="9">
                  <c:v>6.3009259259259256</c:v>
                </c:pt>
                <c:pt idx="10">
                  <c:v>6.5787037037037042</c:v>
                </c:pt>
                <c:pt idx="11">
                  <c:v>4.3657407407407405</c:v>
                </c:pt>
                <c:pt idx="12">
                  <c:v>2.407407407407407</c:v>
                </c:pt>
                <c:pt idx="13">
                  <c:v>-0.17129629629629603</c:v>
                </c:pt>
                <c:pt idx="14">
                  <c:v>-1.625</c:v>
                </c:pt>
                <c:pt idx="15">
                  <c:v>-5.614583333333333</c:v>
                </c:pt>
                <c:pt idx="16">
                  <c:v>-5.2844328703703702</c:v>
                </c:pt>
                <c:pt idx="17">
                  <c:v>-4.5407262731481488</c:v>
                </c:pt>
                <c:pt idx="18">
                  <c:v>-4.9733615451388893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2FE-47B1-A710-2DF5B08B611B}"/>
            </c:ext>
          </c:extLst>
        </c:ser>
        <c:ser>
          <c:idx val="3"/>
          <c:order val="3"/>
          <c:tx>
            <c:strRef>
              <c:f>'Pre_DBP Figure'!$A$7</c:f>
              <c:strCache>
                <c:ptCount val="1"/>
                <c:pt idx="0">
                  <c:v>POST-GEST</c:v>
                </c:pt>
              </c:strCache>
            </c:strRef>
          </c:tx>
          <c:spPr>
            <a:ln>
              <a:solidFill>
                <a:schemeClr val="tx1"/>
              </a:solidFill>
              <a:prstDash val="sysDash"/>
            </a:ln>
          </c:spPr>
          <c:marker>
            <c:symbol val="triangle"/>
            <c:size val="6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ysDash"/>
              </a:ln>
            </c:spPr>
          </c:marker>
          <c:val>
            <c:numRef>
              <c:f>'Pre_DBP Figure'!$B$7:$T$7</c:f>
              <c:numCache>
                <c:formatCode>General</c:formatCode>
                <c:ptCount val="19"/>
                <c:pt idx="0">
                  <c:v>8.1703703703703709</c:v>
                </c:pt>
                <c:pt idx="1">
                  <c:v>3.3277777777777766</c:v>
                </c:pt>
                <c:pt idx="2">
                  <c:v>7.9296296296296269</c:v>
                </c:pt>
                <c:pt idx="3">
                  <c:v>3.7212962962962957</c:v>
                </c:pt>
                <c:pt idx="4">
                  <c:v>2.299999999999998</c:v>
                </c:pt>
                <c:pt idx="5">
                  <c:v>2.3879629629629617</c:v>
                </c:pt>
                <c:pt idx="6">
                  <c:v>2.8416666666666663</c:v>
                </c:pt>
                <c:pt idx="7">
                  <c:v>2.7206349206349185</c:v>
                </c:pt>
                <c:pt idx="8">
                  <c:v>0.98981481481481381</c:v>
                </c:pt>
                <c:pt idx="9">
                  <c:v>0.7629629629629614</c:v>
                </c:pt>
                <c:pt idx="10">
                  <c:v>0.15185185185185032</c:v>
                </c:pt>
                <c:pt idx="11">
                  <c:v>1.3277777777777768</c:v>
                </c:pt>
                <c:pt idx="12">
                  <c:v>-0.52407407407407502</c:v>
                </c:pt>
                <c:pt idx="13">
                  <c:v>-3.2231481481481499</c:v>
                </c:pt>
                <c:pt idx="14">
                  <c:v>-3.431481481481482</c:v>
                </c:pt>
                <c:pt idx="15">
                  <c:v>-5.5209876543209884</c:v>
                </c:pt>
                <c:pt idx="16">
                  <c:v>-7.6412110523221646</c:v>
                </c:pt>
                <c:pt idx="17">
                  <c:v>-10.579958305338595</c:v>
                </c:pt>
                <c:pt idx="18">
                  <c:v>-9.8432044239224705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2FE-47B1-A710-2DF5B08B61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5055775"/>
        <c:axId val="1"/>
      </c:lineChart>
      <c:catAx>
        <c:axId val="141505577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(hr)</a:t>
                </a:r>
              </a:p>
            </c:rich>
          </c:tx>
          <c:layout>
            <c:manualLayout>
              <c:xMode val="edge"/>
              <c:yMode val="edge"/>
              <c:x val="0.44690545774297186"/>
              <c:y val="0.911729958811923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"/>
          <c:min val="-25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ADBP</a:t>
                </a:r>
                <a:r>
                  <a:rPr lang="en-US" baseline="0"/>
                  <a:t> </a:t>
                </a:r>
                <a:r>
                  <a:rPr lang="en-US"/>
                  <a:t>Change (mmHg) </a:t>
                </a:r>
              </a:p>
            </c:rich>
          </c:tx>
          <c:layout>
            <c:manualLayout>
              <c:xMode val="edge"/>
              <c:yMode val="edge"/>
              <c:x val="2.4006214980265149E-3"/>
              <c:y val="0.259273873884613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5055775"/>
        <c:crosses val="autoZero"/>
        <c:crossBetween val="between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74364120433221714"/>
          <c:y val="7.0222991008001348E-2"/>
          <c:w val="0.24347773297401792"/>
          <c:h val="0.2247629152336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Post-Training Systolic Blood Pressure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'Post_SBP Figure'!$A$3</c:f>
              <c:strCache>
                <c:ptCount val="1"/>
                <c:pt idx="0">
                  <c:v>Pre-Training Control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val>
            <c:numRef>
              <c:f>'Post_SBP Figure'!$B$3:$T$3</c:f>
              <c:numCache>
                <c:formatCode>General</c:formatCode>
                <c:ptCount val="19"/>
                <c:pt idx="0">
                  <c:v>12.182407407407409</c:v>
                </c:pt>
                <c:pt idx="1">
                  <c:v>10.585185185185184</c:v>
                </c:pt>
                <c:pt idx="2">
                  <c:v>10.261111111111115</c:v>
                </c:pt>
                <c:pt idx="3">
                  <c:v>16.844444444444449</c:v>
                </c:pt>
                <c:pt idx="4">
                  <c:v>16.270370370370372</c:v>
                </c:pt>
                <c:pt idx="5">
                  <c:v>11.668518518518519</c:v>
                </c:pt>
                <c:pt idx="6">
                  <c:v>12.011111111111109</c:v>
                </c:pt>
                <c:pt idx="7">
                  <c:v>11.640740740740743</c:v>
                </c:pt>
                <c:pt idx="8">
                  <c:v>14.418518518518519</c:v>
                </c:pt>
                <c:pt idx="9">
                  <c:v>16.923148148148147</c:v>
                </c:pt>
                <c:pt idx="10">
                  <c:v>14.307407407407409</c:v>
                </c:pt>
                <c:pt idx="11">
                  <c:v>14.358333333333336</c:v>
                </c:pt>
                <c:pt idx="12">
                  <c:v>11.733333333333336</c:v>
                </c:pt>
                <c:pt idx="13">
                  <c:v>9.1384259259259295</c:v>
                </c:pt>
                <c:pt idx="14">
                  <c:v>7.1748842592592599</c:v>
                </c:pt>
                <c:pt idx="15">
                  <c:v>-8.0468749999998257E-2</c:v>
                </c:pt>
                <c:pt idx="16">
                  <c:v>-0.11493778935185064</c:v>
                </c:pt>
                <c:pt idx="17">
                  <c:v>-0.15570927372685064</c:v>
                </c:pt>
                <c:pt idx="18">
                  <c:v>1.0948310004340012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8A6-4F06-B6C1-FD9C92BECA6A}"/>
            </c:ext>
          </c:extLst>
        </c:ser>
        <c:ser>
          <c:idx val="1"/>
          <c:order val="1"/>
          <c:tx>
            <c:strRef>
              <c:f>'Post_SBP Figure'!$A$4</c:f>
              <c:strCache>
                <c:ptCount val="1"/>
                <c:pt idx="0">
                  <c:v>GEST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'Post_SBP Figure'!$B$4:$T$4</c:f>
              <c:numCache>
                <c:formatCode>General</c:formatCode>
                <c:ptCount val="19"/>
                <c:pt idx="0">
                  <c:v>10.68888888888889</c:v>
                </c:pt>
                <c:pt idx="1">
                  <c:v>7.0379629629629612</c:v>
                </c:pt>
                <c:pt idx="2">
                  <c:v>11.068518518518522</c:v>
                </c:pt>
                <c:pt idx="3">
                  <c:v>6.2166666666666659</c:v>
                </c:pt>
                <c:pt idx="4">
                  <c:v>9.6796296296296305</c:v>
                </c:pt>
                <c:pt idx="5">
                  <c:v>9.9500000000000011</c:v>
                </c:pt>
                <c:pt idx="6">
                  <c:v>7.9203703703703701</c:v>
                </c:pt>
                <c:pt idx="7">
                  <c:v>9.6186507936507937</c:v>
                </c:pt>
                <c:pt idx="8">
                  <c:v>7.9499999999999984</c:v>
                </c:pt>
                <c:pt idx="9">
                  <c:v>8.6259259259259249</c:v>
                </c:pt>
                <c:pt idx="10">
                  <c:v>7.1675925925925936</c:v>
                </c:pt>
                <c:pt idx="11">
                  <c:v>9.1814814814814802</c:v>
                </c:pt>
                <c:pt idx="12">
                  <c:v>5.1907407407407398</c:v>
                </c:pt>
                <c:pt idx="13">
                  <c:v>0.87129629629629646</c:v>
                </c:pt>
                <c:pt idx="14">
                  <c:v>0.9037037037037029</c:v>
                </c:pt>
                <c:pt idx="15">
                  <c:v>-4.8277777777777793</c:v>
                </c:pt>
                <c:pt idx="16">
                  <c:v>-5.9111111111111114</c:v>
                </c:pt>
                <c:pt idx="17">
                  <c:v>-10.108730158730159</c:v>
                </c:pt>
                <c:pt idx="18">
                  <c:v>-11.245956160241873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6-4F06-B6C1-FD9C92BEC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497871"/>
        <c:axId val="1"/>
      </c:lineChart>
      <c:catAx>
        <c:axId val="141449787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Systolic BP Change (mmHg)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449787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723093218688907"/>
          <c:y val="0.15370160442007005"/>
          <c:w val="0.36648083677967558"/>
          <c:h val="4.669424104088157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 w="25400">
          <a:noFill/>
        </a:ln>
      </c:spPr>
      <c:txPr>
        <a:bodyPr/>
        <a:lstStyle/>
        <a:p>
          <a:pPr>
            <a:defRPr sz="1400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'Post_SBP Figure'!$V$10</c:f>
              <c:strCache>
                <c:ptCount val="1"/>
                <c:pt idx="0">
                  <c:v>Pre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invertIfNegative val="0"/>
          <c:cat>
            <c:strRef>
              <c:f>'Post_SBP Figure'!$U$11:$U$13</c:f>
              <c:strCache>
                <c:ptCount val="3"/>
                <c:pt idx="0">
                  <c:v>24hr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'Post_SBP Figure'!$V$11:$V$13</c:f>
              <c:numCache>
                <c:formatCode>General</c:formatCode>
                <c:ptCount val="3"/>
                <c:pt idx="0">
                  <c:v>10.013771315903691</c:v>
                </c:pt>
                <c:pt idx="1">
                  <c:v>13.280555555555557</c:v>
                </c:pt>
                <c:pt idx="2">
                  <c:v>6.3840110496238403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13-41AD-94EC-DBE3B78DC317}"/>
            </c:ext>
          </c:extLst>
        </c:ser>
        <c:ser>
          <c:idx val="1"/>
          <c:order val="1"/>
          <c:tx>
            <c:strRef>
              <c:f>'Post_SBP Figure'!$W$10</c:f>
              <c:strCache>
                <c:ptCount val="1"/>
                <c:pt idx="0">
                  <c:v>Post</c:v>
                </c:pt>
              </c:strCache>
            </c:strRef>
          </c:tx>
          <c:spPr>
            <a:solidFill>
              <a:srgbClr val="C0504D"/>
            </a:solidFill>
            <a:ln w="25400">
              <a:noFill/>
            </a:ln>
          </c:spPr>
          <c:invertIfNegative val="0"/>
          <c:cat>
            <c:strRef>
              <c:f>'Post_SBP Figure'!$U$11:$U$13</c:f>
              <c:strCache>
                <c:ptCount val="3"/>
                <c:pt idx="0">
                  <c:v>24hr</c:v>
                </c:pt>
                <c:pt idx="1">
                  <c:v>Awake</c:v>
                </c:pt>
                <c:pt idx="2">
                  <c:v>Sleep</c:v>
                </c:pt>
              </c:strCache>
            </c:strRef>
          </c:cat>
          <c:val>
            <c:numRef>
              <c:f>'Post_SBP Figure'!$W$11:$W$13</c:f>
              <c:numCache>
                <c:formatCode>General</c:formatCode>
                <c:ptCount val="3"/>
                <c:pt idx="0">
                  <c:v>4.2399580299956243</c:v>
                </c:pt>
                <c:pt idx="1">
                  <c:v>8.9337962962962969</c:v>
                </c:pt>
                <c:pt idx="2">
                  <c:v>-0.97541782144956835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13-41AD-94EC-DBE3B78DC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4499119"/>
        <c:axId val="1"/>
      </c:barChart>
      <c:catAx>
        <c:axId val="14144991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41449911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32372347878822"/>
          <c:y val="0.91887757485811661"/>
          <c:w val="0.15139902332925514"/>
          <c:h val="5.497547099806243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Post-Training Diastolic Blood Pressure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'Post_DBP Figure'!$A$3</c:f>
              <c:strCache>
                <c:ptCount val="1"/>
                <c:pt idx="0">
                  <c:v>Pre-Training Control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round/>
            </a:ln>
            <a:effectLst/>
          </c:spPr>
          <c:marker>
            <c:symbol val="square"/>
            <c:size val="8"/>
            <c:spPr>
              <a:solidFill>
                <a:schemeClr val="bg1">
                  <a:lumMod val="75000"/>
                </a:schemeClr>
              </a:solidFill>
              <a:ln w="9525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val>
            <c:numRef>
              <c:f>'Post_DBP Figure'!$B$3:$T$3</c:f>
              <c:numCache>
                <c:formatCode>General</c:formatCode>
                <c:ptCount val="19"/>
                <c:pt idx="0">
                  <c:v>6.0601851851851851</c:v>
                </c:pt>
                <c:pt idx="1">
                  <c:v>7.1481481481481488</c:v>
                </c:pt>
                <c:pt idx="2">
                  <c:v>6.4537037037037042</c:v>
                </c:pt>
                <c:pt idx="3">
                  <c:v>7.4305555555555554</c:v>
                </c:pt>
                <c:pt idx="4">
                  <c:v>5.2916666666666661</c:v>
                </c:pt>
                <c:pt idx="5">
                  <c:v>2.6111111111111107</c:v>
                </c:pt>
                <c:pt idx="6">
                  <c:v>2.768518518518519</c:v>
                </c:pt>
                <c:pt idx="7">
                  <c:v>2.9027777777777768</c:v>
                </c:pt>
                <c:pt idx="8">
                  <c:v>4.6851851851851851</c:v>
                </c:pt>
                <c:pt idx="9">
                  <c:v>6.3009259259259256</c:v>
                </c:pt>
                <c:pt idx="10">
                  <c:v>6.5787037037037042</c:v>
                </c:pt>
                <c:pt idx="11">
                  <c:v>4.3657407407407405</c:v>
                </c:pt>
                <c:pt idx="12">
                  <c:v>2.407407407407407</c:v>
                </c:pt>
                <c:pt idx="13">
                  <c:v>-0.17129629629629603</c:v>
                </c:pt>
                <c:pt idx="14">
                  <c:v>-1.625</c:v>
                </c:pt>
                <c:pt idx="15">
                  <c:v>-5.614583333333333</c:v>
                </c:pt>
                <c:pt idx="16">
                  <c:v>-5.2844328703703702</c:v>
                </c:pt>
                <c:pt idx="17">
                  <c:v>-4.5407262731481488</c:v>
                </c:pt>
                <c:pt idx="18">
                  <c:v>-4.9733615451388893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CD-4778-979F-0F80CE9CF8F9}"/>
            </c:ext>
          </c:extLst>
        </c:ser>
        <c:ser>
          <c:idx val="1"/>
          <c:order val="1"/>
          <c:tx>
            <c:strRef>
              <c:f>'Post_DBP Figure'!$A$4</c:f>
              <c:strCache>
                <c:ptCount val="1"/>
                <c:pt idx="0">
                  <c:v>GEST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val>
            <c:numRef>
              <c:f>'Post_DBP Figure'!$B$4:$T$4</c:f>
              <c:numCache>
                <c:formatCode>General</c:formatCode>
                <c:ptCount val="19"/>
                <c:pt idx="0">
                  <c:v>7.1814814814814802</c:v>
                </c:pt>
                <c:pt idx="1">
                  <c:v>3.6722222222222212</c:v>
                </c:pt>
                <c:pt idx="2">
                  <c:v>6.1351851851851835</c:v>
                </c:pt>
                <c:pt idx="3">
                  <c:v>2.3111111111111096</c:v>
                </c:pt>
                <c:pt idx="4">
                  <c:v>0.56111111111110845</c:v>
                </c:pt>
                <c:pt idx="5">
                  <c:v>0.64444444444444293</c:v>
                </c:pt>
                <c:pt idx="6">
                  <c:v>0.68611111111111078</c:v>
                </c:pt>
                <c:pt idx="7">
                  <c:v>1.4499999999999982</c:v>
                </c:pt>
                <c:pt idx="8">
                  <c:v>-1.6425925925925933</c:v>
                </c:pt>
                <c:pt idx="9">
                  <c:v>-1.6333333333333344</c:v>
                </c:pt>
                <c:pt idx="10">
                  <c:v>0.15185185185185032</c:v>
                </c:pt>
                <c:pt idx="11">
                  <c:v>1.3277777777777768</c:v>
                </c:pt>
                <c:pt idx="12">
                  <c:v>-0.52407407407407502</c:v>
                </c:pt>
                <c:pt idx="13">
                  <c:v>-3.2231481481481499</c:v>
                </c:pt>
                <c:pt idx="14">
                  <c:v>-3.431481481481482</c:v>
                </c:pt>
                <c:pt idx="15">
                  <c:v>-5.5209876543209884</c:v>
                </c:pt>
                <c:pt idx="16">
                  <c:v>-7.6412110523221646</c:v>
                </c:pt>
                <c:pt idx="17">
                  <c:v>-10.579958305338595</c:v>
                </c:pt>
                <c:pt idx="18">
                  <c:v>-9.8432044239224705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CD-4778-979F-0F80CE9CF8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209311"/>
        <c:axId val="1"/>
      </c:lineChart>
      <c:catAx>
        <c:axId val="141420931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 (hr)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20"/>
          <c:min val="-2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 Diastolic BP Change (mmHg)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41420931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1723093218688907"/>
          <c:y val="0.15370160442007005"/>
          <c:w val="0.36648083677967558"/>
          <c:h val="4.6694241040881573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10</xdr:row>
      <xdr:rowOff>123825</xdr:rowOff>
    </xdr:from>
    <xdr:to>
      <xdr:col>12</xdr:col>
      <xdr:colOff>400050</xdr:colOff>
      <xdr:row>35</xdr:row>
      <xdr:rowOff>152400</xdr:rowOff>
    </xdr:to>
    <xdr:graphicFrame macro="">
      <xdr:nvGraphicFramePr>
        <xdr:cNvPr id="3843589" name="Chart 1">
          <a:extLst>
            <a:ext uri="{FF2B5EF4-FFF2-40B4-BE49-F238E27FC236}">
              <a16:creationId xmlns:a16="http://schemas.microsoft.com/office/drawing/2014/main" id="{00000000-0008-0000-0600-000005A63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0</xdr:colOff>
      <xdr:row>15</xdr:row>
      <xdr:rowOff>0</xdr:rowOff>
    </xdr:from>
    <xdr:to>
      <xdr:col>30</xdr:col>
      <xdr:colOff>133350</xdr:colOff>
      <xdr:row>37</xdr:row>
      <xdr:rowOff>123825</xdr:rowOff>
    </xdr:to>
    <xdr:graphicFrame macro="">
      <xdr:nvGraphicFramePr>
        <xdr:cNvPr id="3843590" name="Chart 1">
          <a:extLst>
            <a:ext uri="{FF2B5EF4-FFF2-40B4-BE49-F238E27FC236}">
              <a16:creationId xmlns:a16="http://schemas.microsoft.com/office/drawing/2014/main" id="{00000000-0008-0000-0600-000006A63A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454480</xdr:colOff>
      <xdr:row>13</xdr:row>
      <xdr:rowOff>138792</xdr:rowOff>
    </xdr:from>
    <xdr:to>
      <xdr:col>16</xdr:col>
      <xdr:colOff>204107</xdr:colOff>
      <xdr:row>41</xdr:row>
      <xdr:rowOff>81643</xdr:rowOff>
    </xdr:to>
    <xdr:graphicFrame macro="">
      <xdr:nvGraphicFramePr>
        <xdr:cNvPr id="4102611" name="Chart 5">
          <a:extLst>
            <a:ext uri="{FF2B5EF4-FFF2-40B4-BE49-F238E27FC236}">
              <a16:creationId xmlns:a16="http://schemas.microsoft.com/office/drawing/2014/main" id="{00000000-0008-0000-0700-0000D3993E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17</xdr:col>
      <xdr:colOff>370794</xdr:colOff>
      <xdr:row>21</xdr:row>
      <xdr:rowOff>134370</xdr:rowOff>
    </xdr:from>
    <xdr:to>
      <xdr:col>30</xdr:col>
      <xdr:colOff>585107</xdr:colOff>
      <xdr:row>49</xdr:row>
      <xdr:rowOff>134371</xdr:rowOff>
    </xdr:to>
    <xdr:graphicFrame macro="">
      <xdr:nvGraphicFramePr>
        <xdr:cNvPr id="5" name="Chart 1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0.78834</cdr:x>
      <cdr:y>0.20735</cdr:y>
    </cdr:from>
    <cdr:to>
      <cdr:x>0.95705</cdr:x>
      <cdr:y>0.30075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B49019A8-A3CE-45A9-AA18-43818FB72A17}"/>
            </a:ext>
          </a:extLst>
        </cdr:cNvPr>
        <cdr:cNvSpPr txBox="1"/>
      </cdr:nvSpPr>
      <cdr:spPr>
        <a:xfrm xmlns:a="http://schemas.openxmlformats.org/drawingml/2006/main">
          <a:off x="6994052" y="1125749"/>
          <a:ext cx="1496771" cy="507092"/>
        </a:xfrm>
        <a:prstGeom xmlns:a="http://schemas.openxmlformats.org/drawingml/2006/main" prst="rect">
          <a:avLst/>
        </a:prstGeom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/>
            <a:t>*p&lt;0.05, **p&lt;0.01, *** p&lt;0.001 exercise vs control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396309</xdr:colOff>
      <xdr:row>7</xdr:row>
      <xdr:rowOff>76539</xdr:rowOff>
    </xdr:from>
    <xdr:to>
      <xdr:col>19</xdr:col>
      <xdr:colOff>413317</xdr:colOff>
      <xdr:row>36</xdr:row>
      <xdr:rowOff>144574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615724</xdr:colOff>
      <xdr:row>56</xdr:row>
      <xdr:rowOff>35719</xdr:rowOff>
    </xdr:from>
    <xdr:to>
      <xdr:col>8</xdr:col>
      <xdr:colOff>525645</xdr:colOff>
      <xdr:row>73</xdr:row>
      <xdr:rowOff>140653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0.35418</cdr:x>
      <cdr:y>0.76818</cdr:y>
    </cdr:from>
    <cdr:to>
      <cdr:x>0.52289</cdr:x>
      <cdr:y>0.86158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B49019A8-A3CE-45A9-AA18-43818FB72A17}"/>
            </a:ext>
          </a:extLst>
        </cdr:cNvPr>
        <cdr:cNvSpPr txBox="1"/>
      </cdr:nvSpPr>
      <cdr:spPr>
        <a:xfrm xmlns:a="http://schemas.openxmlformats.org/drawingml/2006/main">
          <a:off x="3168784" y="4360093"/>
          <a:ext cx="1509397" cy="530127"/>
        </a:xfrm>
        <a:prstGeom xmlns:a="http://schemas.openxmlformats.org/drawingml/2006/main" prst="rect">
          <a:avLst/>
        </a:prstGeom>
        <a:ln xmlns:a="http://schemas.openxmlformats.org/drawingml/2006/main"/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1000"/>
            <a:t>*p&lt;0.05, **p&lt;0.01, *** p&lt;0.001 exercise vs control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7</xdr:row>
      <xdr:rowOff>180975</xdr:rowOff>
    </xdr:from>
    <xdr:to>
      <xdr:col>11</xdr:col>
      <xdr:colOff>533400</xdr:colOff>
      <xdr:row>33</xdr:row>
      <xdr:rowOff>28575</xdr:rowOff>
    </xdr:to>
    <xdr:graphicFrame macro="">
      <xdr:nvGraphicFramePr>
        <xdr:cNvPr id="2264907" name="Chart 5">
          <a:extLst>
            <a:ext uri="{FF2B5EF4-FFF2-40B4-BE49-F238E27FC236}">
              <a16:creationId xmlns:a16="http://schemas.microsoft.com/office/drawing/2014/main" id="{00000000-0008-0000-0900-00004B8F2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247650</xdr:colOff>
      <xdr:row>17</xdr:row>
      <xdr:rowOff>76200</xdr:rowOff>
    </xdr:from>
    <xdr:to>
      <xdr:col>29</xdr:col>
      <xdr:colOff>304800</xdr:colOff>
      <xdr:row>36</xdr:row>
      <xdr:rowOff>9525</xdr:rowOff>
    </xdr:to>
    <xdr:graphicFrame macro="">
      <xdr:nvGraphicFramePr>
        <xdr:cNvPr id="2264908" name="Chart 2">
          <a:extLst>
            <a:ext uri="{FF2B5EF4-FFF2-40B4-BE49-F238E27FC236}">
              <a16:creationId xmlns:a16="http://schemas.microsoft.com/office/drawing/2014/main" id="{00000000-0008-0000-0900-00004C8F2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6</xdr:row>
      <xdr:rowOff>161925</xdr:rowOff>
    </xdr:from>
    <xdr:to>
      <xdr:col>12</xdr:col>
      <xdr:colOff>190500</xdr:colOff>
      <xdr:row>32</xdr:row>
      <xdr:rowOff>0</xdr:rowOff>
    </xdr:to>
    <xdr:graphicFrame macro="">
      <xdr:nvGraphicFramePr>
        <xdr:cNvPr id="2601721" name="Chart 5">
          <a:extLst>
            <a:ext uri="{FF2B5EF4-FFF2-40B4-BE49-F238E27FC236}">
              <a16:creationId xmlns:a16="http://schemas.microsoft.com/office/drawing/2014/main" id="{00000000-0008-0000-0A00-0000F9B2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247650</xdr:colOff>
      <xdr:row>17</xdr:row>
      <xdr:rowOff>76200</xdr:rowOff>
    </xdr:from>
    <xdr:to>
      <xdr:col>29</xdr:col>
      <xdr:colOff>304800</xdr:colOff>
      <xdr:row>36</xdr:row>
      <xdr:rowOff>9525</xdr:rowOff>
    </xdr:to>
    <xdr:graphicFrame macro="">
      <xdr:nvGraphicFramePr>
        <xdr:cNvPr id="2601722" name="Chart 2">
          <a:extLst>
            <a:ext uri="{FF2B5EF4-FFF2-40B4-BE49-F238E27FC236}">
              <a16:creationId xmlns:a16="http://schemas.microsoft.com/office/drawing/2014/main" id="{00000000-0008-0000-0A00-0000FAB227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ar/folders/wb/fw9wngjn32n37_b8n_x7_9v00000gn/T/com.microsoft.Outlook/Outlook%20Temp/PULSE%20publication/9%20Data/AZ%20Diss%20Data/PULSE_ABP%20Database_PostTraining_0723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BP"/>
      <sheetName val="DBP"/>
      <sheetName val="HR"/>
      <sheetName val="aSBP"/>
      <sheetName val="cSBP"/>
      <sheetName val="DBP Graph"/>
      <sheetName val="HR Graph"/>
      <sheetName val="Sheet1"/>
      <sheetName val="Pre_SBP"/>
      <sheetName val="Pre_DB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AA9" t="str">
            <v>Pre</v>
          </cell>
          <cell r="AB9" t="str">
            <v>Post</v>
          </cell>
        </row>
        <row r="10">
          <cell r="Z10" t="str">
            <v>19hr</v>
          </cell>
          <cell r="AA10">
            <v>1.1845151072124753</v>
          </cell>
          <cell r="AB10">
            <v>9.1999999999999993</v>
          </cell>
          <cell r="AD10">
            <v>8.6999999999999993</v>
          </cell>
          <cell r="AE10">
            <v>6</v>
          </cell>
        </row>
        <row r="11">
          <cell r="Z11" t="str">
            <v>Awake</v>
          </cell>
          <cell r="AA11">
            <v>7.6188425925925953</v>
          </cell>
          <cell r="AB11">
            <v>13.183333333333332</v>
          </cell>
          <cell r="AD11">
            <v>1.6627163876903106</v>
          </cell>
          <cell r="AE11">
            <v>1.0623035503856073</v>
          </cell>
        </row>
        <row r="12">
          <cell r="Z12" t="str">
            <v>Sleep</v>
          </cell>
          <cell r="AA12">
            <v>-5.9647376543209871</v>
          </cell>
          <cell r="AB12">
            <v>4.7841502625265262</v>
          </cell>
          <cell r="AD12">
            <v>7.5061660592071471</v>
          </cell>
          <cell r="AE12">
            <v>6.1610990210297638</v>
          </cell>
        </row>
      </sheetData>
      <sheetData sheetId="5" refreshError="1"/>
      <sheetData sheetId="6"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7</v>
          </cell>
          <cell r="I2">
            <v>8</v>
          </cell>
          <cell r="J2">
            <v>9</v>
          </cell>
          <cell r="K2">
            <v>10</v>
          </cell>
          <cell r="L2">
            <v>11</v>
          </cell>
          <cell r="M2">
            <v>12</v>
          </cell>
          <cell r="N2">
            <v>13</v>
          </cell>
          <cell r="O2">
            <v>14</v>
          </cell>
          <cell r="P2">
            <v>15</v>
          </cell>
          <cell r="Q2">
            <v>16</v>
          </cell>
          <cell r="R2">
            <v>17</v>
          </cell>
          <cell r="S2">
            <v>18</v>
          </cell>
          <cell r="T2">
            <v>19</v>
          </cell>
        </row>
        <row r="3">
          <cell r="A3" t="str">
            <v>CONTROL</v>
          </cell>
          <cell r="B3">
            <v>7.083333333333333</v>
          </cell>
          <cell r="C3">
            <v>3.0972222222222228</v>
          </cell>
          <cell r="D3">
            <v>2.076388888888888</v>
          </cell>
          <cell r="E3">
            <v>5.166666666666667</v>
          </cell>
          <cell r="F3">
            <v>5.8611111111111098</v>
          </cell>
          <cell r="G3">
            <v>3.6944444444444446</v>
          </cell>
          <cell r="H3">
            <v>4.3472222222222223</v>
          </cell>
          <cell r="I3">
            <v>4.5555555555555562</v>
          </cell>
          <cell r="J3">
            <v>3.5833333333333339</v>
          </cell>
          <cell r="K3">
            <v>3.0243055555555567</v>
          </cell>
          <cell r="L3">
            <v>2.5625</v>
          </cell>
          <cell r="M3">
            <v>0.61805555555555569</v>
          </cell>
          <cell r="N3">
            <v>-0.47916666666666696</v>
          </cell>
          <cell r="O3">
            <v>-2.5746527777777777</v>
          </cell>
          <cell r="P3">
            <v>-3.1263020833333339</v>
          </cell>
          <cell r="Q3">
            <v>-4.0490813078703702</v>
          </cell>
          <cell r="R3">
            <v>-5.8591911410108013</v>
          </cell>
          <cell r="S3">
            <v>-6.4184301556873713</v>
          </cell>
          <cell r="T3">
            <v>-4.9509636312518763</v>
          </cell>
        </row>
        <row r="4">
          <cell r="A4" t="str">
            <v>GEST</v>
          </cell>
          <cell r="B4">
            <v>20.079710144927535</v>
          </cell>
          <cell r="C4">
            <v>14.721014492753625</v>
          </cell>
          <cell r="D4">
            <v>12.202898550724639</v>
          </cell>
          <cell r="E4">
            <v>11.304347826086953</v>
          </cell>
          <cell r="F4">
            <v>9.1449275362318829</v>
          </cell>
          <cell r="G4">
            <v>11.815217391304346</v>
          </cell>
          <cell r="H4">
            <v>10.108695652173912</v>
          </cell>
          <cell r="I4">
            <v>10.111801242236025</v>
          </cell>
          <cell r="J4">
            <v>7.6449275362318856</v>
          </cell>
          <cell r="K4">
            <v>6.2318840579710137</v>
          </cell>
          <cell r="L4">
            <v>4.2681159420289863</v>
          </cell>
          <cell r="M4">
            <v>2.0362318840579716</v>
          </cell>
          <cell r="N4">
            <v>2.0289855072463765</v>
          </cell>
          <cell r="O4">
            <v>1.5543478260869565</v>
          </cell>
          <cell r="P4">
            <v>3.3749999999999996</v>
          </cell>
          <cell r="Q4">
            <v>-5.1177536231884473E-2</v>
          </cell>
          <cell r="R4">
            <v>-2.1264719202898559</v>
          </cell>
          <cell r="S4">
            <v>-2.1682510028467905</v>
          </cell>
          <cell r="T4">
            <v>-1.3056855809579275</v>
          </cell>
        </row>
      </sheetData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D50"/>
  <sheetViews>
    <sheetView tabSelected="1" zoomScale="110" zoomScaleNormal="110" workbookViewId="0">
      <selection activeCell="O1" sqref="O1"/>
    </sheetView>
  </sheetViews>
  <sheetFormatPr defaultRowHeight="15" x14ac:dyDescent="0.25"/>
  <cols>
    <col min="3" max="5" width="11.42578125" customWidth="1"/>
    <col min="6" max="6" width="18.5703125" customWidth="1"/>
    <col min="7" max="16" width="11.42578125" customWidth="1"/>
    <col min="17" max="17" width="13.5703125" customWidth="1"/>
    <col min="18" max="26" width="11.42578125" customWidth="1"/>
    <col min="27" max="27" width="14.7109375" customWidth="1"/>
    <col min="28" max="28" width="12.28515625" customWidth="1"/>
    <col min="29" max="29" width="14.28515625" customWidth="1"/>
  </cols>
  <sheetData>
    <row r="1" spans="1:29" x14ac:dyDescent="0.25">
      <c r="A1" s="88"/>
      <c r="B1" s="92" t="s">
        <v>167</v>
      </c>
      <c r="C1" s="111" t="s">
        <v>96</v>
      </c>
      <c r="D1" s="113" t="s">
        <v>140</v>
      </c>
      <c r="E1" s="113" t="s">
        <v>141</v>
      </c>
      <c r="F1" s="113" t="s">
        <v>142</v>
      </c>
      <c r="G1" s="113" t="s">
        <v>143</v>
      </c>
      <c r="H1" s="113" t="s">
        <v>144</v>
      </c>
      <c r="I1" s="114" t="s">
        <v>145</v>
      </c>
      <c r="J1" s="91" t="s">
        <v>79</v>
      </c>
      <c r="K1" s="91" t="s">
        <v>80</v>
      </c>
      <c r="L1" s="92" t="s">
        <v>81</v>
      </c>
      <c r="M1" s="93" t="s">
        <v>82</v>
      </c>
      <c r="N1" s="93" t="s">
        <v>83</v>
      </c>
      <c r="O1" s="93" t="s">
        <v>84</v>
      </c>
      <c r="P1" s="93" t="s">
        <v>85</v>
      </c>
      <c r="Q1" s="93" t="s">
        <v>86</v>
      </c>
      <c r="R1" s="93" t="s">
        <v>87</v>
      </c>
      <c r="S1" s="91" t="s">
        <v>88</v>
      </c>
      <c r="T1" s="91" t="s">
        <v>89</v>
      </c>
      <c r="U1" s="91" t="s">
        <v>88</v>
      </c>
      <c r="V1" s="93" t="s">
        <v>90</v>
      </c>
      <c r="W1" s="93" t="s">
        <v>91</v>
      </c>
      <c r="X1" s="92" t="s">
        <v>92</v>
      </c>
      <c r="Y1" s="93" t="s">
        <v>93</v>
      </c>
      <c r="Z1" s="93" t="s">
        <v>94</v>
      </c>
      <c r="AA1" s="93" t="s">
        <v>95</v>
      </c>
      <c r="AB1" s="91" t="s">
        <v>173</v>
      </c>
      <c r="AC1" s="91" t="s">
        <v>174</v>
      </c>
    </row>
    <row r="2" spans="1:29" x14ac:dyDescent="0.25">
      <c r="A2" s="83" t="s">
        <v>29</v>
      </c>
      <c r="B2" s="112" t="s">
        <v>168</v>
      </c>
      <c r="C2" s="79">
        <v>64</v>
      </c>
      <c r="D2" t="s">
        <v>170</v>
      </c>
      <c r="E2">
        <v>6</v>
      </c>
      <c r="F2" t="s">
        <v>146</v>
      </c>
      <c r="G2" t="s">
        <v>147</v>
      </c>
      <c r="H2" t="s">
        <v>148</v>
      </c>
      <c r="I2">
        <v>1</v>
      </c>
      <c r="J2" s="79">
        <v>80</v>
      </c>
      <c r="K2" s="79">
        <v>80</v>
      </c>
      <c r="L2" s="79">
        <v>98.210000000000008</v>
      </c>
      <c r="M2" s="79">
        <v>28.4</v>
      </c>
      <c r="N2" s="79">
        <v>123</v>
      </c>
      <c r="O2" s="79">
        <v>86</v>
      </c>
      <c r="P2" s="79">
        <v>123</v>
      </c>
      <c r="Q2" s="79">
        <v>86</v>
      </c>
      <c r="R2" s="79">
        <v>75</v>
      </c>
      <c r="S2" s="79">
        <v>180</v>
      </c>
      <c r="T2" s="79">
        <v>180</v>
      </c>
      <c r="U2" s="79">
        <v>180</v>
      </c>
      <c r="V2" s="79">
        <v>28.3</v>
      </c>
      <c r="W2" s="79">
        <v>95</v>
      </c>
      <c r="X2" s="79">
        <v>99.2</v>
      </c>
      <c r="Y2" s="79">
        <v>137</v>
      </c>
      <c r="Z2" s="87">
        <v>75</v>
      </c>
      <c r="AA2" s="79">
        <v>86</v>
      </c>
      <c r="AB2" s="79">
        <v>20.3</v>
      </c>
      <c r="AC2" s="79">
        <v>26.3</v>
      </c>
    </row>
    <row r="3" spans="1:29" x14ac:dyDescent="0.25">
      <c r="A3" s="83" t="s">
        <v>36</v>
      </c>
      <c r="B3" s="112" t="s">
        <v>169</v>
      </c>
      <c r="C3" s="79">
        <v>72</v>
      </c>
      <c r="D3" t="s">
        <v>170</v>
      </c>
      <c r="E3">
        <v>7</v>
      </c>
      <c r="F3" t="s">
        <v>154</v>
      </c>
      <c r="H3" t="s">
        <v>155</v>
      </c>
      <c r="I3">
        <v>1</v>
      </c>
      <c r="J3" s="79">
        <v>64</v>
      </c>
      <c r="K3" s="79">
        <v>64</v>
      </c>
      <c r="L3" s="79">
        <v>73.278999999999996</v>
      </c>
      <c r="M3" s="79">
        <v>28.2</v>
      </c>
      <c r="N3" s="79">
        <v>104.3</v>
      </c>
      <c r="O3" s="79">
        <v>58</v>
      </c>
      <c r="P3" s="79">
        <v>110.7</v>
      </c>
      <c r="Q3" s="79">
        <v>65.7</v>
      </c>
      <c r="R3" s="79">
        <v>51</v>
      </c>
      <c r="S3" s="79">
        <v>190</v>
      </c>
      <c r="T3" s="79">
        <v>162</v>
      </c>
      <c r="U3" s="79">
        <v>190</v>
      </c>
      <c r="V3" s="79">
        <v>28.6</v>
      </c>
      <c r="W3" s="79">
        <v>107</v>
      </c>
      <c r="X3" s="79">
        <v>83.240000000000009</v>
      </c>
      <c r="Y3" s="79">
        <v>108</v>
      </c>
      <c r="Z3" s="79">
        <v>68</v>
      </c>
      <c r="AA3" s="79">
        <v>55</v>
      </c>
      <c r="AB3" s="79">
        <v>25.9</v>
      </c>
      <c r="AC3" s="79">
        <v>36.299999999999997</v>
      </c>
    </row>
    <row r="4" spans="1:29" x14ac:dyDescent="0.25">
      <c r="A4" s="83" t="s">
        <v>30</v>
      </c>
      <c r="B4" s="112" t="s">
        <v>169</v>
      </c>
      <c r="C4" s="79">
        <v>55</v>
      </c>
      <c r="D4" t="s">
        <v>170</v>
      </c>
      <c r="E4">
        <v>4</v>
      </c>
      <c r="F4" t="s">
        <v>149</v>
      </c>
      <c r="G4" t="s">
        <v>150</v>
      </c>
      <c r="H4" t="s">
        <v>150</v>
      </c>
      <c r="I4">
        <v>2</v>
      </c>
      <c r="J4" s="79">
        <v>78</v>
      </c>
      <c r="K4" s="79">
        <v>68</v>
      </c>
      <c r="L4" s="90">
        <v>90.736666666666679</v>
      </c>
      <c r="M4" s="90">
        <v>30.2</v>
      </c>
      <c r="N4" s="90">
        <v>121.33333333333333</v>
      </c>
      <c r="O4" s="90">
        <v>75.666666666666671</v>
      </c>
      <c r="P4" s="79">
        <v>127</v>
      </c>
      <c r="Q4" s="79">
        <v>76</v>
      </c>
      <c r="R4" s="79">
        <v>82</v>
      </c>
      <c r="S4" s="79">
        <v>186</v>
      </c>
      <c r="T4" s="79">
        <v>186</v>
      </c>
      <c r="U4" s="79">
        <v>186</v>
      </c>
      <c r="V4" s="79">
        <v>29.2</v>
      </c>
      <c r="W4" s="79">
        <v>98.5</v>
      </c>
      <c r="X4" s="79">
        <v>97.939000000000007</v>
      </c>
      <c r="Y4" s="79">
        <v>120</v>
      </c>
      <c r="Z4" s="87">
        <v>78</v>
      </c>
      <c r="AA4" s="79">
        <v>82</v>
      </c>
      <c r="AB4" s="79">
        <v>30.5</v>
      </c>
      <c r="AC4" s="79">
        <v>42.2</v>
      </c>
    </row>
    <row r="5" spans="1:29" x14ac:dyDescent="0.25">
      <c r="A5" s="83" t="s">
        <v>31</v>
      </c>
      <c r="B5" s="112" t="s">
        <v>168</v>
      </c>
      <c r="C5" s="79">
        <v>48</v>
      </c>
      <c r="D5" t="s">
        <v>170</v>
      </c>
      <c r="E5">
        <v>1</v>
      </c>
      <c r="F5" t="s">
        <v>149</v>
      </c>
      <c r="G5" t="s">
        <v>150</v>
      </c>
      <c r="H5" t="s">
        <v>150</v>
      </c>
      <c r="I5">
        <v>2</v>
      </c>
      <c r="J5" s="79">
        <v>78</v>
      </c>
      <c r="K5" s="79">
        <v>74</v>
      </c>
      <c r="L5" s="79">
        <v>102.08800000000002</v>
      </c>
      <c r="M5" s="79">
        <v>24.3</v>
      </c>
      <c r="N5" s="79">
        <v>131.30000000000001</v>
      </c>
      <c r="O5" s="79">
        <v>87.7</v>
      </c>
      <c r="P5" s="79">
        <v>134</v>
      </c>
      <c r="Q5" s="79">
        <v>84</v>
      </c>
      <c r="R5" s="79">
        <v>56</v>
      </c>
      <c r="S5" s="79">
        <v>190</v>
      </c>
      <c r="T5" s="79">
        <v>189</v>
      </c>
      <c r="U5" s="79">
        <v>190</v>
      </c>
      <c r="V5" s="79">
        <v>24.7</v>
      </c>
      <c r="W5" s="79">
        <v>95</v>
      </c>
      <c r="X5" s="79">
        <v>113.27900000000002</v>
      </c>
      <c r="Y5" s="79">
        <v>142.1</v>
      </c>
      <c r="Z5" s="87">
        <v>94.3</v>
      </c>
      <c r="AA5" s="79">
        <v>66</v>
      </c>
      <c r="AB5" s="79">
        <v>27.6</v>
      </c>
      <c r="AC5" s="79">
        <v>27.9</v>
      </c>
    </row>
    <row r="6" spans="1:29" x14ac:dyDescent="0.25">
      <c r="A6" s="83" t="s">
        <v>33</v>
      </c>
      <c r="B6" s="112" t="s">
        <v>168</v>
      </c>
      <c r="C6" s="79">
        <v>34</v>
      </c>
      <c r="D6" t="s">
        <v>171</v>
      </c>
      <c r="E6">
        <v>11</v>
      </c>
      <c r="F6" t="s">
        <v>151</v>
      </c>
      <c r="G6" t="s">
        <v>152</v>
      </c>
      <c r="I6">
        <v>1</v>
      </c>
      <c r="J6" s="79">
        <v>78</v>
      </c>
      <c r="K6" s="79">
        <v>70</v>
      </c>
      <c r="L6" s="79">
        <v>98.055000000000007</v>
      </c>
      <c r="M6" s="79">
        <v>26.7</v>
      </c>
      <c r="N6" s="79">
        <v>120.5</v>
      </c>
      <c r="O6" s="79">
        <v>87</v>
      </c>
      <c r="P6" s="79">
        <v>120.5</v>
      </c>
      <c r="Q6" s="79">
        <v>87</v>
      </c>
      <c r="R6" s="79">
        <v>80</v>
      </c>
      <c r="S6" s="79">
        <v>176</v>
      </c>
      <c r="T6" s="79">
        <v>174</v>
      </c>
      <c r="U6" s="79">
        <v>176</v>
      </c>
      <c r="V6" s="79">
        <v>26.5</v>
      </c>
      <c r="W6" s="79">
        <v>87</v>
      </c>
      <c r="X6" s="79">
        <v>106.31400000000001</v>
      </c>
      <c r="Y6" s="79">
        <v>141</v>
      </c>
      <c r="Z6" s="87">
        <v>95</v>
      </c>
      <c r="AA6" s="79">
        <v>75</v>
      </c>
      <c r="AB6" s="79">
        <v>29.7</v>
      </c>
      <c r="AC6" s="79">
        <v>48.1</v>
      </c>
    </row>
    <row r="7" spans="1:29" x14ac:dyDescent="0.25">
      <c r="A7" s="83" t="s">
        <v>34</v>
      </c>
      <c r="B7" s="112" t="s">
        <v>169</v>
      </c>
      <c r="C7" s="79">
        <v>62</v>
      </c>
      <c r="D7" t="s">
        <v>170</v>
      </c>
      <c r="E7">
        <v>3</v>
      </c>
      <c r="F7" t="s">
        <v>146</v>
      </c>
      <c r="G7" t="s">
        <v>147</v>
      </c>
      <c r="H7" t="s">
        <v>153</v>
      </c>
      <c r="I7">
        <v>1</v>
      </c>
      <c r="J7" s="79">
        <v>84</v>
      </c>
      <c r="K7" s="79">
        <v>78</v>
      </c>
      <c r="L7" s="79">
        <v>110.85000000000001</v>
      </c>
      <c r="M7" s="79">
        <v>33.5</v>
      </c>
      <c r="N7" s="79">
        <v>141</v>
      </c>
      <c r="O7" s="79">
        <v>96</v>
      </c>
      <c r="P7" s="79">
        <v>148.69999999999999</v>
      </c>
      <c r="Q7" s="79">
        <v>92</v>
      </c>
      <c r="R7" s="79">
        <v>58.5</v>
      </c>
      <c r="S7" s="79">
        <v>182</v>
      </c>
      <c r="T7" s="79">
        <v>188</v>
      </c>
      <c r="U7" s="79">
        <v>182</v>
      </c>
      <c r="V7" s="79">
        <v>33.5</v>
      </c>
      <c r="W7" s="79">
        <v>112</v>
      </c>
      <c r="X7" s="79">
        <v>98.63900000000001</v>
      </c>
      <c r="Y7" s="79">
        <v>128</v>
      </c>
      <c r="Z7" s="79">
        <v>88</v>
      </c>
      <c r="AA7" s="79">
        <v>63</v>
      </c>
      <c r="AB7" s="79">
        <v>27.4</v>
      </c>
      <c r="AC7" s="79">
        <v>27.7</v>
      </c>
    </row>
    <row r="8" spans="1:29" x14ac:dyDescent="0.25">
      <c r="A8" s="83" t="s">
        <v>35</v>
      </c>
      <c r="B8" s="112" t="s">
        <v>169</v>
      </c>
      <c r="C8" s="79">
        <v>66</v>
      </c>
      <c r="D8" t="s">
        <v>170</v>
      </c>
      <c r="E8">
        <v>4</v>
      </c>
      <c r="F8" t="s">
        <v>149</v>
      </c>
      <c r="G8" t="s">
        <v>149</v>
      </c>
      <c r="H8" t="s">
        <v>149</v>
      </c>
      <c r="I8">
        <v>2</v>
      </c>
      <c r="J8" s="79">
        <v>84</v>
      </c>
      <c r="K8" s="79">
        <v>78</v>
      </c>
      <c r="L8" s="79">
        <v>91.040999999999997</v>
      </c>
      <c r="M8" s="79">
        <v>25.9</v>
      </c>
      <c r="N8" s="79">
        <v>116.3</v>
      </c>
      <c r="O8" s="79">
        <v>78.599999999999994</v>
      </c>
      <c r="P8" s="79">
        <v>121</v>
      </c>
      <c r="Q8" s="79">
        <v>76.7</v>
      </c>
      <c r="R8" s="79">
        <v>64</v>
      </c>
      <c r="S8" s="79">
        <v>202</v>
      </c>
      <c r="T8" s="79">
        <v>192</v>
      </c>
      <c r="U8" s="79">
        <v>202</v>
      </c>
      <c r="V8" s="79">
        <v>25.8</v>
      </c>
      <c r="W8" s="79">
        <v>97</v>
      </c>
      <c r="X8" s="79">
        <v>106.40800000000002</v>
      </c>
      <c r="Y8" s="79">
        <v>123</v>
      </c>
      <c r="Z8" s="79">
        <v>84</v>
      </c>
      <c r="AA8" s="79">
        <v>61</v>
      </c>
      <c r="AB8" s="79">
        <v>26.1</v>
      </c>
      <c r="AC8" s="79">
        <v>30.2</v>
      </c>
    </row>
    <row r="9" spans="1:29" x14ac:dyDescent="0.25">
      <c r="A9" s="83" t="s">
        <v>38</v>
      </c>
      <c r="B9" s="112" t="s">
        <v>168</v>
      </c>
      <c r="C9" s="79">
        <v>56</v>
      </c>
      <c r="D9" t="s">
        <v>170</v>
      </c>
      <c r="E9">
        <v>5</v>
      </c>
      <c r="F9" t="s">
        <v>149</v>
      </c>
      <c r="G9" t="s">
        <v>150</v>
      </c>
      <c r="H9" t="s">
        <v>150</v>
      </c>
      <c r="I9">
        <v>2</v>
      </c>
      <c r="J9" s="79">
        <v>68</v>
      </c>
      <c r="K9" s="79">
        <v>60</v>
      </c>
      <c r="L9" s="79">
        <v>83.980999999999995</v>
      </c>
      <c r="M9" s="79">
        <v>34.9</v>
      </c>
      <c r="N9" s="79">
        <v>128</v>
      </c>
      <c r="O9" s="79">
        <v>62.3</v>
      </c>
      <c r="P9" s="79">
        <v>124</v>
      </c>
      <c r="Q9" s="79">
        <v>61</v>
      </c>
      <c r="R9" s="79">
        <v>65</v>
      </c>
      <c r="S9" s="79">
        <v>168</v>
      </c>
      <c r="T9" s="79">
        <v>186</v>
      </c>
      <c r="U9" s="79">
        <v>168</v>
      </c>
      <c r="V9" s="79">
        <v>34.9</v>
      </c>
      <c r="W9" s="79">
        <v>117</v>
      </c>
      <c r="X9" s="79">
        <v>99.879000000000019</v>
      </c>
      <c r="Y9" s="79">
        <v>132</v>
      </c>
      <c r="Z9" s="79">
        <v>81.5</v>
      </c>
      <c r="AA9" s="79">
        <v>68</v>
      </c>
      <c r="AB9" s="79">
        <v>24.7</v>
      </c>
      <c r="AC9" s="79">
        <v>33</v>
      </c>
    </row>
    <row r="10" spans="1:29" x14ac:dyDescent="0.25">
      <c r="A10" s="83" t="s">
        <v>39</v>
      </c>
      <c r="B10" s="112" t="s">
        <v>168</v>
      </c>
      <c r="C10" s="79">
        <v>35</v>
      </c>
      <c r="D10" t="s">
        <v>172</v>
      </c>
      <c r="E10">
        <v>7</v>
      </c>
      <c r="F10" t="s">
        <v>156</v>
      </c>
      <c r="G10" t="s">
        <v>157</v>
      </c>
      <c r="H10" t="s">
        <v>158</v>
      </c>
      <c r="I10">
        <v>1</v>
      </c>
      <c r="J10" s="79">
        <v>82</v>
      </c>
      <c r="K10" s="79">
        <v>74</v>
      </c>
      <c r="L10" s="79">
        <v>110.97200000000001</v>
      </c>
      <c r="M10" s="79">
        <v>25.8</v>
      </c>
      <c r="N10" s="79">
        <v>136.69999999999999</v>
      </c>
      <c r="O10" s="79">
        <v>98.3</v>
      </c>
      <c r="P10" s="79">
        <v>131.30000000000001</v>
      </c>
      <c r="Q10" s="79">
        <v>73.7</v>
      </c>
      <c r="R10" s="79">
        <v>92</v>
      </c>
      <c r="S10" s="79">
        <v>170</v>
      </c>
      <c r="T10" s="79">
        <v>168</v>
      </c>
      <c r="U10" s="79">
        <v>170</v>
      </c>
      <c r="V10" s="90">
        <v>24.7</v>
      </c>
      <c r="W10" s="79">
        <v>95</v>
      </c>
      <c r="X10" s="79">
        <v>101.9</v>
      </c>
      <c r="Y10" s="79">
        <v>122</v>
      </c>
      <c r="Z10" s="79">
        <v>92</v>
      </c>
      <c r="AA10" s="79">
        <v>92</v>
      </c>
      <c r="AB10" s="79">
        <v>17.7</v>
      </c>
      <c r="AC10" s="79">
        <v>17.600000000000001</v>
      </c>
    </row>
    <row r="11" spans="1:29" x14ac:dyDescent="0.25">
      <c r="A11" s="83" t="s">
        <v>37</v>
      </c>
      <c r="B11" s="112" t="s">
        <v>169</v>
      </c>
      <c r="C11" s="79">
        <v>53</v>
      </c>
      <c r="D11" t="s">
        <v>170</v>
      </c>
      <c r="E11">
        <v>5</v>
      </c>
      <c r="F11" t="s">
        <v>149</v>
      </c>
      <c r="G11" t="s">
        <v>150</v>
      </c>
      <c r="H11" t="s">
        <v>150</v>
      </c>
      <c r="I11">
        <v>2</v>
      </c>
      <c r="J11" s="82">
        <v>76</v>
      </c>
      <c r="K11" s="79">
        <v>74</v>
      </c>
      <c r="L11" s="79">
        <v>98.949000000000012</v>
      </c>
      <c r="M11" s="79">
        <v>35.299999999999997</v>
      </c>
      <c r="N11" s="79">
        <v>136</v>
      </c>
      <c r="O11" s="79">
        <v>80.7</v>
      </c>
      <c r="P11" s="79">
        <v>136</v>
      </c>
      <c r="Q11" s="79">
        <v>80.2</v>
      </c>
      <c r="R11" s="79">
        <v>51</v>
      </c>
      <c r="S11" s="79">
        <v>172</v>
      </c>
      <c r="T11" s="82">
        <v>170</v>
      </c>
      <c r="U11" s="79">
        <v>172</v>
      </c>
      <c r="V11" s="82">
        <v>35.700000000000003</v>
      </c>
      <c r="W11" s="79">
        <v>102.5</v>
      </c>
      <c r="X11" s="79">
        <v>108.67100000000001</v>
      </c>
      <c r="Y11" s="82">
        <v>139</v>
      </c>
      <c r="Z11" s="82">
        <v>93.3</v>
      </c>
      <c r="AA11" s="82">
        <v>80</v>
      </c>
      <c r="AB11" s="82">
        <v>23.3</v>
      </c>
      <c r="AC11" s="79">
        <v>23</v>
      </c>
    </row>
    <row r="12" spans="1:29" x14ac:dyDescent="0.25">
      <c r="A12" s="83" t="s">
        <v>40</v>
      </c>
      <c r="B12" s="112" t="s">
        <v>168</v>
      </c>
      <c r="C12" s="79">
        <v>32</v>
      </c>
      <c r="D12" t="s">
        <v>172</v>
      </c>
      <c r="E12">
        <v>11</v>
      </c>
      <c r="F12" t="s">
        <v>156</v>
      </c>
      <c r="G12" t="s">
        <v>157</v>
      </c>
      <c r="H12" t="s">
        <v>159</v>
      </c>
      <c r="I12">
        <v>1</v>
      </c>
      <c r="J12" s="79">
        <v>84</v>
      </c>
      <c r="K12" s="79">
        <v>78</v>
      </c>
      <c r="L12" s="79">
        <v>93.550000000000011</v>
      </c>
      <c r="M12" s="79">
        <v>41.4</v>
      </c>
      <c r="N12" s="79">
        <v>117</v>
      </c>
      <c r="O12" s="79">
        <v>82</v>
      </c>
      <c r="P12" s="79">
        <v>117</v>
      </c>
      <c r="Q12" s="79">
        <v>82</v>
      </c>
      <c r="R12" s="79">
        <v>120</v>
      </c>
      <c r="S12" s="79">
        <v>200</v>
      </c>
      <c r="T12" s="79">
        <v>178</v>
      </c>
      <c r="U12" s="79">
        <v>200</v>
      </c>
      <c r="V12" s="79">
        <v>29.1</v>
      </c>
      <c r="W12" s="79">
        <v>130</v>
      </c>
      <c r="X12" s="79">
        <v>103.55</v>
      </c>
      <c r="Y12" s="79">
        <v>143</v>
      </c>
      <c r="Z12" s="79">
        <v>96</v>
      </c>
      <c r="AA12" s="79">
        <v>90</v>
      </c>
      <c r="AB12" s="79">
        <v>26.9</v>
      </c>
      <c r="AC12" s="79">
        <v>21</v>
      </c>
    </row>
    <row r="13" spans="1:29" x14ac:dyDescent="0.25">
      <c r="A13" s="83" t="s">
        <v>41</v>
      </c>
      <c r="B13" s="112" t="s">
        <v>168</v>
      </c>
      <c r="C13" s="79">
        <v>48</v>
      </c>
      <c r="D13" t="s">
        <v>170</v>
      </c>
      <c r="E13">
        <v>1</v>
      </c>
      <c r="F13" t="s">
        <v>149</v>
      </c>
      <c r="G13" t="s">
        <v>150</v>
      </c>
      <c r="H13" t="s">
        <v>150</v>
      </c>
      <c r="I13">
        <v>2</v>
      </c>
      <c r="J13" s="79">
        <v>78</v>
      </c>
      <c r="K13" s="79">
        <v>80</v>
      </c>
      <c r="L13" s="79">
        <v>106.37800000000001</v>
      </c>
      <c r="M13" s="79">
        <v>36.5</v>
      </c>
      <c r="N13" s="79">
        <v>144.30000000000001</v>
      </c>
      <c r="O13" s="79">
        <v>87.7</v>
      </c>
      <c r="P13" s="79">
        <v>141.1</v>
      </c>
      <c r="Q13" s="79">
        <v>88.7</v>
      </c>
      <c r="R13" s="79">
        <v>82</v>
      </c>
      <c r="S13" s="79">
        <v>180</v>
      </c>
      <c r="T13" s="79">
        <v>180</v>
      </c>
      <c r="U13" s="79">
        <v>180</v>
      </c>
      <c r="V13" s="79">
        <v>37.04</v>
      </c>
      <c r="W13" s="82">
        <v>110</v>
      </c>
      <c r="X13" s="79">
        <v>99.608000000000004</v>
      </c>
      <c r="Y13" s="79">
        <v>137.69999999999999</v>
      </c>
      <c r="Z13" s="79">
        <v>87</v>
      </c>
      <c r="AA13" s="79">
        <v>75</v>
      </c>
      <c r="AB13" s="79">
        <v>15.6</v>
      </c>
      <c r="AC13" s="79">
        <v>19.399999999999999</v>
      </c>
    </row>
    <row r="14" spans="1:29" x14ac:dyDescent="0.25">
      <c r="A14" s="83" t="s">
        <v>42</v>
      </c>
      <c r="B14" s="112" t="s">
        <v>169</v>
      </c>
      <c r="C14" s="79">
        <v>59</v>
      </c>
      <c r="D14" t="s">
        <v>170</v>
      </c>
      <c r="E14">
        <v>3</v>
      </c>
      <c r="F14" t="s">
        <v>149</v>
      </c>
      <c r="G14" t="s">
        <v>150</v>
      </c>
      <c r="H14" t="s">
        <v>150</v>
      </c>
      <c r="I14">
        <v>2</v>
      </c>
      <c r="J14" s="82">
        <v>70</v>
      </c>
      <c r="K14" s="79">
        <v>68</v>
      </c>
      <c r="L14" s="79">
        <v>92.269000000000005</v>
      </c>
      <c r="M14" s="79">
        <v>27.9</v>
      </c>
      <c r="N14" s="79">
        <v>132</v>
      </c>
      <c r="O14" s="79">
        <v>72.7</v>
      </c>
      <c r="P14" s="79">
        <v>129.30000000000001</v>
      </c>
      <c r="Q14" s="79">
        <v>71.7</v>
      </c>
      <c r="R14" s="79">
        <v>75</v>
      </c>
      <c r="S14" s="79">
        <v>176</v>
      </c>
      <c r="T14" s="82">
        <v>174</v>
      </c>
      <c r="U14" s="79">
        <v>176</v>
      </c>
      <c r="V14" s="82">
        <v>28.4</v>
      </c>
      <c r="W14" s="82">
        <v>86</v>
      </c>
      <c r="X14" s="79">
        <v>99.971000000000004</v>
      </c>
      <c r="Y14" s="82">
        <v>135.69999999999999</v>
      </c>
      <c r="Z14" s="82">
        <v>73</v>
      </c>
      <c r="AA14" s="82">
        <v>74</v>
      </c>
      <c r="AB14" s="82">
        <v>23.4</v>
      </c>
      <c r="AC14" s="79">
        <v>27.6</v>
      </c>
    </row>
    <row r="15" spans="1:29" x14ac:dyDescent="0.25">
      <c r="A15" s="83" t="s">
        <v>43</v>
      </c>
      <c r="B15" s="112" t="s">
        <v>168</v>
      </c>
      <c r="C15" s="79">
        <v>44</v>
      </c>
      <c r="D15" t="s">
        <v>170</v>
      </c>
      <c r="E15">
        <v>1</v>
      </c>
      <c r="F15" t="s">
        <v>146</v>
      </c>
      <c r="G15" t="s">
        <v>147</v>
      </c>
      <c r="H15" t="s">
        <v>160</v>
      </c>
      <c r="I15">
        <v>1</v>
      </c>
      <c r="J15" s="79">
        <v>87</v>
      </c>
      <c r="K15" s="79">
        <v>76</v>
      </c>
      <c r="L15" s="79">
        <v>106.29900000000001</v>
      </c>
      <c r="M15" s="79">
        <v>32.5</v>
      </c>
      <c r="N15" s="79">
        <v>140</v>
      </c>
      <c r="O15" s="79">
        <v>89.7</v>
      </c>
      <c r="P15" s="79">
        <v>122.7</v>
      </c>
      <c r="Q15" s="79">
        <v>85.7</v>
      </c>
      <c r="R15" s="79">
        <v>75</v>
      </c>
      <c r="S15" s="79">
        <v>180</v>
      </c>
      <c r="T15" s="79">
        <v>130</v>
      </c>
      <c r="U15" s="79">
        <v>180</v>
      </c>
      <c r="V15" s="79">
        <v>33.4</v>
      </c>
      <c r="W15" s="79">
        <v>118.5</v>
      </c>
      <c r="X15" s="79">
        <v>108.47500000000001</v>
      </c>
      <c r="Y15" s="79">
        <v>130</v>
      </c>
      <c r="Z15" s="79">
        <v>87.3</v>
      </c>
      <c r="AA15" s="79">
        <v>87</v>
      </c>
      <c r="AB15" s="79">
        <v>39.9</v>
      </c>
      <c r="AC15" s="79">
        <v>39</v>
      </c>
    </row>
    <row r="16" spans="1:29" x14ac:dyDescent="0.25">
      <c r="A16" s="83" t="s">
        <v>44</v>
      </c>
      <c r="B16" s="112" t="s">
        <v>169</v>
      </c>
      <c r="C16" s="79">
        <v>38</v>
      </c>
      <c r="D16" t="s">
        <v>170</v>
      </c>
      <c r="E16">
        <v>3</v>
      </c>
      <c r="F16" t="s">
        <v>149</v>
      </c>
      <c r="G16" t="s">
        <v>150</v>
      </c>
      <c r="H16" t="s">
        <v>150</v>
      </c>
      <c r="I16">
        <v>2</v>
      </c>
      <c r="J16" s="79">
        <v>80</v>
      </c>
      <c r="K16" s="79">
        <v>74</v>
      </c>
      <c r="L16" s="79">
        <v>98.85</v>
      </c>
      <c r="M16" s="79">
        <v>31.9</v>
      </c>
      <c r="N16" s="79">
        <v>135.69999999999999</v>
      </c>
      <c r="O16" s="79">
        <v>80.7</v>
      </c>
      <c r="P16" s="79">
        <v>134</v>
      </c>
      <c r="Q16" s="79">
        <v>78</v>
      </c>
      <c r="R16" s="79">
        <v>60</v>
      </c>
      <c r="S16" s="79">
        <v>180</v>
      </c>
      <c r="T16" s="79">
        <v>190</v>
      </c>
      <c r="U16" s="79">
        <v>180</v>
      </c>
      <c r="V16" s="79">
        <v>31.5</v>
      </c>
      <c r="W16" s="79">
        <v>105</v>
      </c>
      <c r="X16" s="79">
        <v>102.289</v>
      </c>
      <c r="Y16" s="79">
        <v>142</v>
      </c>
      <c r="Z16" s="79">
        <v>80</v>
      </c>
      <c r="AA16" s="79">
        <v>59</v>
      </c>
      <c r="AB16" s="79">
        <v>41.5</v>
      </c>
      <c r="AC16" s="79">
        <v>43.6</v>
      </c>
    </row>
    <row r="17" spans="1:30" x14ac:dyDescent="0.25">
      <c r="A17" s="83" t="s">
        <v>45</v>
      </c>
      <c r="B17" s="112" t="s">
        <v>168</v>
      </c>
      <c r="C17" s="79">
        <v>60</v>
      </c>
      <c r="D17" t="s">
        <v>170</v>
      </c>
      <c r="E17">
        <v>20</v>
      </c>
      <c r="F17" t="s">
        <v>161</v>
      </c>
      <c r="G17" t="s">
        <v>162</v>
      </c>
      <c r="H17" t="s">
        <v>163</v>
      </c>
      <c r="I17">
        <v>1</v>
      </c>
      <c r="J17" s="79">
        <v>90</v>
      </c>
      <c r="K17" s="79">
        <v>70</v>
      </c>
      <c r="L17" s="79">
        <v>83.14</v>
      </c>
      <c r="M17" s="79">
        <v>32.1</v>
      </c>
      <c r="N17" s="79">
        <v>115.3</v>
      </c>
      <c r="O17" s="79">
        <v>67.3</v>
      </c>
      <c r="P17" s="79">
        <v>120.7</v>
      </c>
      <c r="Q17" s="79">
        <v>69</v>
      </c>
      <c r="R17" s="79">
        <v>54</v>
      </c>
      <c r="S17" s="79">
        <v>178</v>
      </c>
      <c r="T17" s="79">
        <v>180</v>
      </c>
      <c r="U17" s="79">
        <v>178</v>
      </c>
      <c r="V17" s="82">
        <v>31.73</v>
      </c>
      <c r="W17" s="82">
        <v>107</v>
      </c>
      <c r="X17" s="79">
        <v>101.81110000000001</v>
      </c>
      <c r="Y17" s="82">
        <v>123</v>
      </c>
      <c r="Z17" s="82">
        <v>98</v>
      </c>
      <c r="AA17" s="82">
        <v>53</v>
      </c>
      <c r="AB17" s="79">
        <v>24.1</v>
      </c>
      <c r="AC17" s="79">
        <v>24.8</v>
      </c>
    </row>
    <row r="18" spans="1:30" x14ac:dyDescent="0.25">
      <c r="A18" s="83" t="s">
        <v>46</v>
      </c>
      <c r="B18" s="112" t="s">
        <v>169</v>
      </c>
      <c r="C18" s="79">
        <v>54</v>
      </c>
      <c r="D18" t="s">
        <v>170</v>
      </c>
      <c r="E18">
        <v>3</v>
      </c>
      <c r="F18" t="s">
        <v>149</v>
      </c>
      <c r="G18" t="s">
        <v>150</v>
      </c>
      <c r="H18" t="s">
        <v>150</v>
      </c>
      <c r="I18">
        <v>2</v>
      </c>
      <c r="J18" s="79">
        <v>80</v>
      </c>
      <c r="K18" s="79">
        <v>74</v>
      </c>
      <c r="L18" s="79">
        <v>90.962000000000003</v>
      </c>
      <c r="M18" s="79">
        <v>27.3</v>
      </c>
      <c r="N18" s="79">
        <v>118.7</v>
      </c>
      <c r="O18" s="79">
        <v>77.3</v>
      </c>
      <c r="P18" s="79">
        <v>119.7</v>
      </c>
      <c r="Q18" s="79">
        <v>80.7</v>
      </c>
      <c r="R18" s="79">
        <v>72</v>
      </c>
      <c r="S18" s="79">
        <v>170</v>
      </c>
      <c r="T18" s="79">
        <v>170</v>
      </c>
      <c r="U18" s="79">
        <v>170</v>
      </c>
      <c r="V18" s="82">
        <v>27.3</v>
      </c>
      <c r="W18" s="82">
        <v>103.5</v>
      </c>
      <c r="X18" s="79">
        <v>101.602</v>
      </c>
      <c r="Y18" s="82">
        <v>126.7</v>
      </c>
      <c r="Z18" s="82">
        <v>87.3</v>
      </c>
      <c r="AA18" s="82">
        <v>77</v>
      </c>
      <c r="AB18" s="79">
        <v>31.5</v>
      </c>
      <c r="AC18" s="79">
        <v>23</v>
      </c>
    </row>
    <row r="19" spans="1:30" x14ac:dyDescent="0.25">
      <c r="A19" s="83" t="s">
        <v>47</v>
      </c>
      <c r="B19" s="112" t="s">
        <v>169</v>
      </c>
      <c r="C19" s="79">
        <v>57</v>
      </c>
      <c r="D19" t="s">
        <v>170</v>
      </c>
      <c r="E19">
        <v>17</v>
      </c>
      <c r="F19" t="s">
        <v>164</v>
      </c>
      <c r="G19" t="s">
        <v>165</v>
      </c>
      <c r="H19" t="s">
        <v>166</v>
      </c>
      <c r="I19">
        <v>1</v>
      </c>
      <c r="J19" s="79">
        <v>80</v>
      </c>
      <c r="K19" s="79">
        <v>78</v>
      </c>
      <c r="L19" s="79">
        <v>94.710999999999999</v>
      </c>
      <c r="M19" s="79">
        <v>28.1</v>
      </c>
      <c r="N19" s="79">
        <v>132.69999999999999</v>
      </c>
      <c r="O19" s="79">
        <v>76</v>
      </c>
      <c r="P19" s="79">
        <v>144.69999999999999</v>
      </c>
      <c r="Q19" s="79">
        <v>86</v>
      </c>
      <c r="R19" s="79">
        <v>61</v>
      </c>
      <c r="S19" s="79">
        <v>162</v>
      </c>
      <c r="T19" s="79">
        <v>158</v>
      </c>
      <c r="U19" s="79">
        <v>162</v>
      </c>
      <c r="V19" s="82">
        <v>30.3</v>
      </c>
      <c r="W19" s="82">
        <v>105</v>
      </c>
      <c r="X19" s="79">
        <v>105.572</v>
      </c>
      <c r="Y19" s="82">
        <v>140.30000000000001</v>
      </c>
      <c r="Z19" s="82">
        <v>89</v>
      </c>
      <c r="AA19" s="82">
        <v>59</v>
      </c>
      <c r="AB19" s="79">
        <v>35.9</v>
      </c>
      <c r="AC19" s="79">
        <v>29.2</v>
      </c>
    </row>
    <row r="20" spans="1:30" x14ac:dyDescent="0.25">
      <c r="A20" s="80"/>
      <c r="B20" s="80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5"/>
      <c r="U20" s="79"/>
      <c r="V20" s="79"/>
      <c r="W20" s="79"/>
      <c r="X20" s="79"/>
      <c r="Y20" s="79"/>
      <c r="Z20" s="79"/>
      <c r="AA20" s="79"/>
    </row>
    <row r="21" spans="1:30" x14ac:dyDescent="0.25">
      <c r="A21" s="83" t="s">
        <v>61</v>
      </c>
      <c r="B21" s="83"/>
      <c r="C21" s="90">
        <f>AVERAGE(C2:C19)</f>
        <v>52.055555555555557</v>
      </c>
      <c r="D21" s="90"/>
      <c r="E21" s="90">
        <f>AVERAGE(E2:E19)</f>
        <v>6.2222222222222223</v>
      </c>
      <c r="F21" s="90"/>
      <c r="G21" s="90"/>
      <c r="H21" s="90"/>
      <c r="I21" s="90"/>
      <c r="J21" s="89">
        <f t="shared" ref="J21:AA21" si="0">AVERAGE(J2:J19)</f>
        <v>78.944444444444443</v>
      </c>
      <c r="K21" s="89">
        <f t="shared" si="0"/>
        <v>73.222222222222229</v>
      </c>
      <c r="L21" s="89">
        <f t="shared" si="0"/>
        <v>95.795592592592598</v>
      </c>
      <c r="M21" s="89">
        <f t="shared" si="0"/>
        <v>30.605555555555554</v>
      </c>
      <c r="N21" s="89">
        <f t="shared" si="0"/>
        <v>127.45185185185184</v>
      </c>
      <c r="O21" s="89">
        <f t="shared" si="0"/>
        <v>80.203703703703709</v>
      </c>
      <c r="P21" s="89">
        <f t="shared" si="0"/>
        <v>128.07777777777775</v>
      </c>
      <c r="Q21" s="89">
        <f t="shared" si="0"/>
        <v>79.116666666666674</v>
      </c>
      <c r="R21" s="89">
        <f t="shared" si="0"/>
        <v>70.75</v>
      </c>
      <c r="S21" s="89">
        <f t="shared" si="0"/>
        <v>180.11111111111111</v>
      </c>
      <c r="T21" s="90">
        <f t="shared" si="0"/>
        <v>175.27777777777777</v>
      </c>
      <c r="U21" s="90">
        <f t="shared" si="0"/>
        <v>180.11111111111111</v>
      </c>
      <c r="V21" s="90">
        <f t="shared" si="0"/>
        <v>30.037222222222226</v>
      </c>
      <c r="W21" s="90">
        <f t="shared" si="0"/>
        <v>103.94444444444444</v>
      </c>
      <c r="X21" s="90">
        <f t="shared" si="0"/>
        <v>102.13039444444445</v>
      </c>
      <c r="Y21" s="90">
        <f t="shared" si="0"/>
        <v>131.69444444444446</v>
      </c>
      <c r="Z21" s="90">
        <f t="shared" si="0"/>
        <v>85.927777777777763</v>
      </c>
      <c r="AA21" s="90">
        <f t="shared" si="0"/>
        <v>72.333333333333329</v>
      </c>
      <c r="AB21" s="90">
        <f t="shared" ref="AB21:AC21" si="1">AVERAGE(AB2:AB19)</f>
        <v>27.333333333333329</v>
      </c>
      <c r="AC21" s="90">
        <f t="shared" si="1"/>
        <v>29.994444444444444</v>
      </c>
      <c r="AD21" s="90"/>
    </row>
    <row r="22" spans="1:30" x14ac:dyDescent="0.25">
      <c r="A22" s="84" t="s">
        <v>77</v>
      </c>
      <c r="B22" s="84"/>
      <c r="C22" s="90">
        <f>_xlfn.STDEV.S(C2:C19)</f>
        <v>11.664285471281797</v>
      </c>
      <c r="D22" s="90"/>
      <c r="E22" s="90">
        <f>_xlfn.STDEV.S(E2:E19)</f>
        <v>5.3638830925054055</v>
      </c>
      <c r="F22" s="90"/>
      <c r="G22" s="90"/>
      <c r="H22" s="90"/>
      <c r="I22" s="90"/>
      <c r="J22" s="90">
        <f t="shared" ref="J22:AA22" si="2">_xlfn.STDEV.S(J2:J19)</f>
        <v>6.4759484631003694</v>
      </c>
      <c r="K22" s="90">
        <f t="shared" si="2"/>
        <v>5.5789051799197971</v>
      </c>
      <c r="L22" s="90">
        <f t="shared" si="2"/>
        <v>9.8399947476974425</v>
      </c>
      <c r="M22" s="90">
        <f t="shared" si="2"/>
        <v>4.4931938362008159</v>
      </c>
      <c r="N22" s="90">
        <f t="shared" si="2"/>
        <v>10.885219469761079</v>
      </c>
      <c r="O22" s="90">
        <f t="shared" si="2"/>
        <v>10.706487489581249</v>
      </c>
      <c r="P22" s="90">
        <f t="shared" si="2"/>
        <v>10.132275486579886</v>
      </c>
      <c r="Q22" s="90">
        <f t="shared" si="2"/>
        <v>8.4213489208712691</v>
      </c>
      <c r="R22" s="90">
        <f t="shared" si="2"/>
        <v>17.131197890879395</v>
      </c>
      <c r="S22" s="90">
        <f t="shared" si="2"/>
        <v>10.548983161975091</v>
      </c>
      <c r="T22" s="90">
        <f t="shared" si="2"/>
        <v>14.926508419411798</v>
      </c>
      <c r="U22" s="90">
        <f t="shared" si="2"/>
        <v>10.548983161975091</v>
      </c>
      <c r="V22" s="90">
        <f t="shared" si="2"/>
        <v>3.7369345813593502</v>
      </c>
      <c r="W22" s="90">
        <f t="shared" si="2"/>
        <v>11.148580612490642</v>
      </c>
      <c r="X22" s="90">
        <f t="shared" si="2"/>
        <v>6.2719299891493421</v>
      </c>
      <c r="Y22" s="90">
        <f t="shared" si="2"/>
        <v>9.7663571522929562</v>
      </c>
      <c r="Z22" s="90">
        <f t="shared" si="2"/>
        <v>8.5361380960461997</v>
      </c>
      <c r="AA22" s="90">
        <f t="shared" si="2"/>
        <v>12.357422156458894</v>
      </c>
      <c r="AB22" s="90">
        <f t="shared" ref="AB22:AC22" si="3">_xlfn.STDEV.S(AB2:AB19)</f>
        <v>6.8509338135503288</v>
      </c>
      <c r="AC22" s="90">
        <f t="shared" si="3"/>
        <v>8.7214726375377936</v>
      </c>
      <c r="AD22" s="90"/>
    </row>
    <row r="23" spans="1:30" x14ac:dyDescent="0.25">
      <c r="A23" s="84" t="s">
        <v>78</v>
      </c>
      <c r="B23" s="84"/>
      <c r="C23" s="89">
        <f>_xlfn.STDEV.S(C2:C19)/SQRT(COUNT(C2:C19))</f>
        <v>2.7492984514796945</v>
      </c>
      <c r="D23" s="89"/>
      <c r="E23" s="89">
        <f>_xlfn.STDEV.S(E2:E19)/SQRT(COUNT(E2:E19))</f>
        <v>1.2642793694008141</v>
      </c>
      <c r="F23" s="89"/>
      <c r="G23" s="89"/>
      <c r="H23" s="89"/>
      <c r="I23" s="89"/>
      <c r="J23" s="89">
        <f t="shared" ref="J23:AA23" si="4">_xlfn.STDEV.S(J2:J19)/SQRT(COUNT(J2:J19))</f>
        <v>1.526395690957624</v>
      </c>
      <c r="K23" s="89">
        <f t="shared" si="4"/>
        <v>1.3149605614393483</v>
      </c>
      <c r="L23" s="89">
        <f t="shared" si="4"/>
        <v>2.319309004312291</v>
      </c>
      <c r="M23" s="89">
        <f t="shared" si="4"/>
        <v>1.0590559435877316</v>
      </c>
      <c r="N23" s="89">
        <f t="shared" si="4"/>
        <v>2.5656708339239649</v>
      </c>
      <c r="O23" s="89">
        <f t="shared" si="4"/>
        <v>2.5235433021906126</v>
      </c>
      <c r="P23" s="89">
        <f t="shared" si="4"/>
        <v>2.3882002351369542</v>
      </c>
      <c r="Q23" s="89">
        <f t="shared" si="4"/>
        <v>1.9849309762286964</v>
      </c>
      <c r="R23" s="89">
        <f t="shared" si="4"/>
        <v>4.037862066163167</v>
      </c>
      <c r="S23" s="89">
        <f t="shared" si="4"/>
        <v>2.4864191761517653</v>
      </c>
      <c r="T23" s="89">
        <f t="shared" si="4"/>
        <v>3.5182117742680594</v>
      </c>
      <c r="U23" s="89">
        <f t="shared" si="4"/>
        <v>2.4864191761517653</v>
      </c>
      <c r="V23" s="89">
        <f t="shared" si="4"/>
        <v>0.88080392777656957</v>
      </c>
      <c r="W23" s="89">
        <f t="shared" si="4"/>
        <v>2.6277456505656689</v>
      </c>
      <c r="X23" s="89">
        <f t="shared" si="4"/>
        <v>1.4783080754849232</v>
      </c>
      <c r="Y23" s="89">
        <f t="shared" si="4"/>
        <v>2.3019524566253633</v>
      </c>
      <c r="Z23" s="89">
        <f t="shared" si="4"/>
        <v>2.0119870442863643</v>
      </c>
      <c r="AA23" s="89">
        <f t="shared" si="4"/>
        <v>2.9126723349389914</v>
      </c>
      <c r="AB23" s="89">
        <f t="shared" ref="AB23:AC23" si="5">_xlfn.STDEV.S(AB2:AB19)/SQRT(COUNT(AB2:AB19))</f>
        <v>1.6147805856738842</v>
      </c>
      <c r="AC23" s="89">
        <f t="shared" si="5"/>
        <v>2.0556708146452993</v>
      </c>
      <c r="AD23" s="89"/>
    </row>
    <row r="24" spans="1:30" x14ac:dyDescent="0.25">
      <c r="A24" s="79"/>
      <c r="B24" s="79"/>
      <c r="J24" s="85"/>
      <c r="K24" s="79"/>
      <c r="L24" s="79"/>
      <c r="M24" s="79"/>
      <c r="N24" s="79"/>
      <c r="O24" s="79"/>
      <c r="P24" s="79"/>
      <c r="Q24" s="79"/>
      <c r="R24" s="79"/>
      <c r="S24" s="79"/>
    </row>
    <row r="25" spans="1:30" x14ac:dyDescent="0.25">
      <c r="A25" s="79"/>
      <c r="B25" s="79"/>
      <c r="J25" s="85"/>
      <c r="K25" s="79"/>
      <c r="L25" s="79"/>
      <c r="M25" s="79"/>
      <c r="N25" s="79"/>
      <c r="O25" s="79"/>
      <c r="P25" s="79"/>
      <c r="Q25" s="79"/>
      <c r="R25" s="79"/>
      <c r="S25" s="79"/>
    </row>
    <row r="26" spans="1:30" x14ac:dyDescent="0.25">
      <c r="A26" s="86"/>
      <c r="B26" s="86"/>
      <c r="S26" s="79"/>
    </row>
    <row r="27" spans="1:30" x14ac:dyDescent="0.25">
      <c r="A27" s="80"/>
      <c r="B27" s="80"/>
      <c r="S27" s="79"/>
      <c r="AC27" s="95"/>
    </row>
    <row r="28" spans="1:30" x14ac:dyDescent="0.25">
      <c r="A28" s="80"/>
      <c r="B28" s="80"/>
      <c r="S28" s="79"/>
    </row>
    <row r="29" spans="1:30" x14ac:dyDescent="0.25">
      <c r="A29" s="81"/>
      <c r="B29" s="81"/>
      <c r="S29" s="79"/>
    </row>
    <row r="30" spans="1:30" x14ac:dyDescent="0.25">
      <c r="A30" s="81"/>
      <c r="B30" s="81"/>
      <c r="S30" s="79"/>
    </row>
    <row r="31" spans="1:30" x14ac:dyDescent="0.25">
      <c r="A31" s="80"/>
      <c r="B31" s="80"/>
    </row>
    <row r="32" spans="1:30" x14ac:dyDescent="0.25">
      <c r="A32" s="80"/>
      <c r="B32" s="80"/>
      <c r="J32" s="110"/>
      <c r="K32" s="110"/>
      <c r="L32" s="110"/>
      <c r="M32" s="110"/>
    </row>
    <row r="33" spans="1:2" x14ac:dyDescent="0.25">
      <c r="A33" s="80"/>
      <c r="B33" s="83"/>
    </row>
    <row r="34" spans="1:2" x14ac:dyDescent="0.25">
      <c r="A34" s="81"/>
      <c r="B34" s="83"/>
    </row>
    <row r="35" spans="1:2" x14ac:dyDescent="0.25">
      <c r="A35" s="80"/>
      <c r="B35" s="83"/>
    </row>
    <row r="36" spans="1:2" x14ac:dyDescent="0.25">
      <c r="A36" s="81"/>
      <c r="B36" s="83"/>
    </row>
    <row r="37" spans="1:2" x14ac:dyDescent="0.25">
      <c r="A37" s="80"/>
      <c r="B37" s="83"/>
    </row>
    <row r="38" spans="1:2" x14ac:dyDescent="0.25">
      <c r="A38" s="81"/>
      <c r="B38" s="83"/>
    </row>
    <row r="39" spans="1:2" x14ac:dyDescent="0.25">
      <c r="A39" s="81"/>
      <c r="B39" s="83"/>
    </row>
    <row r="40" spans="1:2" x14ac:dyDescent="0.25">
      <c r="A40" s="80"/>
      <c r="B40" s="83"/>
    </row>
    <row r="41" spans="1:2" x14ac:dyDescent="0.25">
      <c r="A41" s="81"/>
      <c r="B41" s="83"/>
    </row>
    <row r="42" spans="1:2" x14ac:dyDescent="0.25">
      <c r="A42" s="80"/>
      <c r="B42" s="83"/>
    </row>
    <row r="43" spans="1:2" x14ac:dyDescent="0.25">
      <c r="A43" s="81"/>
      <c r="B43" s="83"/>
    </row>
    <row r="44" spans="1:2" x14ac:dyDescent="0.25">
      <c r="A44" s="80"/>
      <c r="B44" s="83"/>
    </row>
    <row r="45" spans="1:2" x14ac:dyDescent="0.25">
      <c r="A45" s="79"/>
      <c r="B45" s="83"/>
    </row>
    <row r="46" spans="1:2" x14ac:dyDescent="0.25">
      <c r="A46" s="84"/>
      <c r="B46" s="83"/>
    </row>
    <row r="47" spans="1:2" x14ac:dyDescent="0.25">
      <c r="A47" s="84"/>
      <c r="B47" s="83"/>
    </row>
    <row r="48" spans="1:2" x14ac:dyDescent="0.25">
      <c r="A48" s="84"/>
      <c r="B48" s="83"/>
    </row>
    <row r="49" spans="2:2" x14ac:dyDescent="0.25">
      <c r="B49" s="83"/>
    </row>
    <row r="50" spans="2:2" x14ac:dyDescent="0.25">
      <c r="B50" s="83"/>
    </row>
  </sheetData>
  <pageMargins left="0.7" right="0.7" top="0.75" bottom="0.75" header="0.3" footer="0.3"/>
  <pageSetup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Z31"/>
  <sheetViews>
    <sheetView workbookViewId="0">
      <selection activeCell="A3" sqref="A3:IV4"/>
    </sheetView>
  </sheetViews>
  <sheetFormatPr defaultColWidth="8.85546875" defaultRowHeight="15" x14ac:dyDescent="0.25"/>
  <cols>
    <col min="1" max="1" width="19.28515625" customWidth="1"/>
  </cols>
  <sheetData>
    <row r="2" spans="1:26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</row>
    <row r="3" spans="1:26" x14ac:dyDescent="0.25">
      <c r="A3" t="s">
        <v>59</v>
      </c>
      <c r="B3">
        <v>12.182407407407409</v>
      </c>
      <c r="C3">
        <v>10.585185185185184</v>
      </c>
      <c r="D3">
        <v>10.261111111111115</v>
      </c>
      <c r="E3">
        <v>16.844444444444449</v>
      </c>
      <c r="F3">
        <v>16.270370370370372</v>
      </c>
      <c r="G3">
        <v>11.668518518518519</v>
      </c>
      <c r="H3">
        <v>12.011111111111109</v>
      </c>
      <c r="I3">
        <v>11.640740740740743</v>
      </c>
      <c r="J3">
        <v>14.418518518518519</v>
      </c>
      <c r="K3">
        <v>16.923148148148147</v>
      </c>
      <c r="L3">
        <v>14.307407407407409</v>
      </c>
      <c r="M3">
        <v>14.358333333333336</v>
      </c>
      <c r="N3">
        <v>11.733333333333336</v>
      </c>
      <c r="O3">
        <v>9.1384259259259295</v>
      </c>
      <c r="P3">
        <v>7.1748842592592599</v>
      </c>
      <c r="Q3">
        <v>-8.0468749999998257E-2</v>
      </c>
      <c r="R3">
        <v>-0.11493778935185064</v>
      </c>
      <c r="S3">
        <v>-0.15570927372685064</v>
      </c>
      <c r="T3">
        <v>1.0948310004340012</v>
      </c>
    </row>
    <row r="4" spans="1:26" x14ac:dyDescent="0.25">
      <c r="A4" t="s">
        <v>52</v>
      </c>
      <c r="B4">
        <v>10.68888888888889</v>
      </c>
      <c r="C4">
        <v>7.0379629629629612</v>
      </c>
      <c r="D4">
        <v>11.068518518518522</v>
      </c>
      <c r="E4">
        <v>6.2166666666666659</v>
      </c>
      <c r="F4">
        <v>9.6796296296296305</v>
      </c>
      <c r="G4">
        <v>9.9500000000000011</v>
      </c>
      <c r="H4">
        <v>7.9203703703703701</v>
      </c>
      <c r="I4">
        <v>9.6186507936507937</v>
      </c>
      <c r="J4">
        <v>7.9499999999999984</v>
      </c>
      <c r="K4">
        <v>8.6259259259259249</v>
      </c>
      <c r="L4">
        <v>7.1675925925925936</v>
      </c>
      <c r="M4">
        <v>9.1814814814814802</v>
      </c>
      <c r="N4">
        <v>5.1907407407407398</v>
      </c>
      <c r="O4">
        <v>0.87129629629629646</v>
      </c>
      <c r="P4">
        <v>0.9037037037037029</v>
      </c>
      <c r="Q4">
        <v>-4.8277777777777793</v>
      </c>
      <c r="R4">
        <v>-5.9111111111111114</v>
      </c>
      <c r="S4">
        <v>-10.108730158730159</v>
      </c>
      <c r="T4">
        <v>-11.245956160241873</v>
      </c>
    </row>
    <row r="7" spans="1:26" ht="15.75" thickBot="1" x14ac:dyDescent="0.3"/>
    <row r="8" spans="1:26" x14ac:dyDescent="0.25">
      <c r="U8" s="54"/>
      <c r="V8" s="117" t="s">
        <v>61</v>
      </c>
      <c r="W8" s="117"/>
      <c r="X8" s="55"/>
      <c r="Y8" s="117" t="s">
        <v>60</v>
      </c>
      <c r="Z8" s="118"/>
    </row>
    <row r="9" spans="1:26" x14ac:dyDescent="0.25">
      <c r="U9" s="56"/>
      <c r="Z9" s="57"/>
    </row>
    <row r="10" spans="1:26" x14ac:dyDescent="0.25">
      <c r="U10" s="56"/>
      <c r="V10" t="s">
        <v>53</v>
      </c>
      <c r="W10" t="s">
        <v>54</v>
      </c>
      <c r="Y10" t="s">
        <v>53</v>
      </c>
      <c r="Z10" s="57" t="s">
        <v>54</v>
      </c>
    </row>
    <row r="11" spans="1:26" x14ac:dyDescent="0.25">
      <c r="U11" s="56" t="s">
        <v>32</v>
      </c>
      <c r="V11">
        <v>10.013771315903691</v>
      </c>
      <c r="W11">
        <v>4.2399580299956243</v>
      </c>
      <c r="Y11">
        <v>8.6682381393916206</v>
      </c>
      <c r="Z11" s="57">
        <v>6.4678807942453522</v>
      </c>
    </row>
    <row r="12" spans="1:26" x14ac:dyDescent="0.25">
      <c r="U12" s="56" t="s">
        <v>21</v>
      </c>
      <c r="V12">
        <v>13.280555555555557</v>
      </c>
      <c r="W12">
        <v>8.9337962962962969</v>
      </c>
      <c r="Y12">
        <v>8.3793601468482173</v>
      </c>
      <c r="Z12" s="57">
        <v>8.4412287075590342</v>
      </c>
    </row>
    <row r="13" spans="1:26" ht="15.75" thickBot="1" x14ac:dyDescent="0.3">
      <c r="U13" s="58" t="s">
        <v>22</v>
      </c>
      <c r="V13" s="59">
        <v>6.3840110496238403</v>
      </c>
      <c r="W13" s="59">
        <v>-0.97541782144956835</v>
      </c>
      <c r="X13" s="59"/>
      <c r="Y13" s="59">
        <v>10.373552214681855</v>
      </c>
      <c r="Z13" s="60">
        <v>10.3708324447254</v>
      </c>
    </row>
    <row r="30" spans="9:11" ht="15.75" thickBot="1" x14ac:dyDescent="0.3"/>
    <row r="31" spans="9:11" ht="21" thickBot="1" x14ac:dyDescent="0.35">
      <c r="I31" s="26"/>
      <c r="J31" s="27"/>
      <c r="K31" s="28"/>
    </row>
  </sheetData>
  <mergeCells count="2">
    <mergeCell ref="V8:W8"/>
    <mergeCell ref="Y8:Z8"/>
  </mergeCells>
  <pageMargins left="0.7" right="0.7" top="0.75" bottom="0.75" header="0.3" footer="0.3"/>
  <pageSetup orientation="portrait" horizontalDpi="0" verticalDpi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Z31"/>
  <sheetViews>
    <sheetView workbookViewId="0">
      <selection activeCell="N8" sqref="N8"/>
    </sheetView>
  </sheetViews>
  <sheetFormatPr defaultColWidth="8.85546875" defaultRowHeight="15" x14ac:dyDescent="0.25"/>
  <cols>
    <col min="1" max="1" width="19.28515625" customWidth="1"/>
  </cols>
  <sheetData>
    <row r="2" spans="1:26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</row>
    <row r="3" spans="1:26" x14ac:dyDescent="0.25">
      <c r="A3" t="s">
        <v>59</v>
      </c>
      <c r="B3">
        <v>6.0601851851851851</v>
      </c>
      <c r="C3">
        <v>7.1481481481481488</v>
      </c>
      <c r="D3">
        <v>6.4537037037037042</v>
      </c>
      <c r="E3">
        <v>7.4305555555555554</v>
      </c>
      <c r="F3">
        <v>5.2916666666666661</v>
      </c>
      <c r="G3">
        <v>2.6111111111111107</v>
      </c>
      <c r="H3">
        <v>2.768518518518519</v>
      </c>
      <c r="I3">
        <v>2.9027777777777768</v>
      </c>
      <c r="J3">
        <v>4.6851851851851851</v>
      </c>
      <c r="K3">
        <v>6.3009259259259256</v>
      </c>
      <c r="L3">
        <v>6.5787037037037042</v>
      </c>
      <c r="M3">
        <v>4.3657407407407405</v>
      </c>
      <c r="N3">
        <v>2.407407407407407</v>
      </c>
      <c r="O3">
        <v>-0.17129629629629603</v>
      </c>
      <c r="P3">
        <v>-1.625</v>
      </c>
      <c r="Q3">
        <v>-5.614583333333333</v>
      </c>
      <c r="R3">
        <v>-5.2844328703703702</v>
      </c>
      <c r="S3">
        <v>-4.5407262731481488</v>
      </c>
      <c r="T3">
        <v>-4.9733615451388893</v>
      </c>
    </row>
    <row r="4" spans="1:26" x14ac:dyDescent="0.25">
      <c r="A4" t="s">
        <v>52</v>
      </c>
      <c r="B4">
        <v>7.1814814814814802</v>
      </c>
      <c r="C4">
        <v>3.6722222222222212</v>
      </c>
      <c r="D4">
        <v>6.1351851851851835</v>
      </c>
      <c r="E4">
        <v>2.3111111111111096</v>
      </c>
      <c r="F4">
        <v>0.56111111111110845</v>
      </c>
      <c r="G4">
        <v>0.64444444444444293</v>
      </c>
      <c r="H4">
        <v>0.68611111111111078</v>
      </c>
      <c r="I4">
        <v>1.4499999999999982</v>
      </c>
      <c r="J4">
        <v>-1.6425925925925933</v>
      </c>
      <c r="K4">
        <v>-1.6333333333333344</v>
      </c>
      <c r="L4">
        <v>0.15185185185185032</v>
      </c>
      <c r="M4">
        <v>1.3277777777777768</v>
      </c>
      <c r="N4">
        <v>-0.52407407407407502</v>
      </c>
      <c r="O4">
        <v>-3.2231481481481499</v>
      </c>
      <c r="P4">
        <v>-3.431481481481482</v>
      </c>
      <c r="Q4">
        <v>-5.5209876543209884</v>
      </c>
      <c r="R4">
        <v>-7.6412110523221646</v>
      </c>
      <c r="S4">
        <v>-10.579958305338595</v>
      </c>
      <c r="T4">
        <v>-9.8432044239224705</v>
      </c>
    </row>
    <row r="7" spans="1:26" ht="15.75" thickBot="1" x14ac:dyDescent="0.3"/>
    <row r="8" spans="1:26" x14ac:dyDescent="0.25">
      <c r="U8" s="54"/>
      <c r="V8" s="117" t="s">
        <v>61</v>
      </c>
      <c r="W8" s="117"/>
      <c r="X8" s="55"/>
      <c r="Y8" s="117" t="s">
        <v>60</v>
      </c>
      <c r="Z8" s="118"/>
    </row>
    <row r="9" spans="1:26" x14ac:dyDescent="0.25">
      <c r="U9" s="56"/>
      <c r="Z9" s="57"/>
    </row>
    <row r="10" spans="1:26" x14ac:dyDescent="0.25">
      <c r="U10" s="56"/>
      <c r="V10" t="s">
        <v>53</v>
      </c>
      <c r="W10" t="s">
        <v>54</v>
      </c>
      <c r="Y10" t="s">
        <v>53</v>
      </c>
      <c r="Z10" s="57" t="s">
        <v>54</v>
      </c>
    </row>
    <row r="11" spans="1:26" x14ac:dyDescent="0.25">
      <c r="U11" s="56" t="s">
        <v>32</v>
      </c>
      <c r="V11">
        <v>2.2523804900706628</v>
      </c>
      <c r="W11">
        <v>-1.0483523562756614</v>
      </c>
      <c r="Y11">
        <v>11.515035745352991</v>
      </c>
      <c r="Z11" s="57">
        <v>6.9790658410503577</v>
      </c>
    </row>
    <row r="12" spans="1:26" x14ac:dyDescent="0.25">
      <c r="U12" s="56" t="s">
        <v>21</v>
      </c>
      <c r="V12">
        <v>5.1652777777777779</v>
      </c>
      <c r="W12">
        <v>1.9365740740740729</v>
      </c>
      <c r="Y12">
        <v>11.173279154982362</v>
      </c>
      <c r="Z12" s="57">
        <v>7.4126306152391761</v>
      </c>
    </row>
    <row r="13" spans="1:26" ht="15.75" thickBot="1" x14ac:dyDescent="0.3">
      <c r="U13" s="58" t="s">
        <v>22</v>
      </c>
      <c r="V13" s="59">
        <v>-0.98417205182613265</v>
      </c>
      <c r="W13" s="59">
        <v>-4.3649372788864795</v>
      </c>
      <c r="X13" s="59"/>
      <c r="Y13" s="59">
        <v>12.608773430317962</v>
      </c>
      <c r="Z13" s="60">
        <v>11.189571838697569</v>
      </c>
    </row>
    <row r="30" spans="9:11" ht="15.75" thickBot="1" x14ac:dyDescent="0.3"/>
    <row r="31" spans="9:11" ht="21" thickBot="1" x14ac:dyDescent="0.35">
      <c r="I31" s="26"/>
      <c r="J31" s="27"/>
      <c r="K31" s="28"/>
    </row>
  </sheetData>
  <mergeCells count="2">
    <mergeCell ref="V8:W8"/>
    <mergeCell ref="Y8:Z8"/>
  </mergeCells>
  <pageMargins left="0.7" right="0.7" top="0.75" bottom="0.75" header="0.3" footer="0.3"/>
  <pageSetup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60"/>
  <sheetViews>
    <sheetView zoomScale="55" zoomScaleNormal="55" workbookViewId="0">
      <selection activeCell="T35" sqref="T35"/>
    </sheetView>
  </sheetViews>
  <sheetFormatPr defaultRowHeight="20.25" x14ac:dyDescent="0.3"/>
  <cols>
    <col min="1" max="3" width="21.28515625" style="2" customWidth="1"/>
    <col min="4" max="25" width="17.42578125" style="2" customWidth="1"/>
  </cols>
  <sheetData>
    <row r="1" spans="1:22" x14ac:dyDescent="0.3">
      <c r="A1" s="77" t="s">
        <v>75</v>
      </c>
      <c r="B1" s="115" t="s">
        <v>102</v>
      </c>
      <c r="C1" s="115"/>
      <c r="D1" s="115" t="s">
        <v>62</v>
      </c>
      <c r="E1" s="115"/>
      <c r="F1" s="115" t="s">
        <v>63</v>
      </c>
      <c r="G1" s="115"/>
      <c r="H1" s="115"/>
      <c r="I1" s="115" t="s">
        <v>64</v>
      </c>
      <c r="J1" s="115"/>
      <c r="K1" s="115" t="s">
        <v>65</v>
      </c>
      <c r="L1" s="115"/>
      <c r="M1" s="115" t="s">
        <v>66</v>
      </c>
      <c r="N1" s="115"/>
      <c r="O1" s="115" t="s">
        <v>67</v>
      </c>
      <c r="P1" s="115"/>
      <c r="Q1" s="115" t="s">
        <v>68</v>
      </c>
      <c r="R1" s="115"/>
      <c r="S1" s="115" t="s">
        <v>69</v>
      </c>
      <c r="T1" s="115"/>
      <c r="U1" s="115" t="s">
        <v>70</v>
      </c>
      <c r="V1" s="115"/>
    </row>
    <row r="2" spans="1:22" ht="21" thickBot="1" x14ac:dyDescent="0.35">
      <c r="A2" s="76" t="s">
        <v>76</v>
      </c>
      <c r="B2" s="76" t="s">
        <v>71</v>
      </c>
      <c r="C2" s="76" t="s">
        <v>72</v>
      </c>
      <c r="D2" s="76" t="s">
        <v>71</v>
      </c>
      <c r="E2" s="76" t="s">
        <v>72</v>
      </c>
      <c r="F2" s="76" t="s">
        <v>71</v>
      </c>
      <c r="G2" s="76"/>
      <c r="H2" s="76" t="s">
        <v>72</v>
      </c>
      <c r="I2" s="76" t="s">
        <v>71</v>
      </c>
      <c r="J2" s="76" t="s">
        <v>72</v>
      </c>
      <c r="K2" s="76" t="s">
        <v>71</v>
      </c>
      <c r="L2" s="76" t="s">
        <v>72</v>
      </c>
      <c r="M2" s="76" t="s">
        <v>71</v>
      </c>
      <c r="N2" s="76" t="s">
        <v>72</v>
      </c>
      <c r="O2" s="76" t="s">
        <v>71</v>
      </c>
      <c r="P2" s="76" t="s">
        <v>72</v>
      </c>
      <c r="Q2" s="76" t="s">
        <v>71</v>
      </c>
      <c r="R2" s="76" t="s">
        <v>72</v>
      </c>
      <c r="S2" s="76" t="s">
        <v>71</v>
      </c>
      <c r="T2" s="76" t="s">
        <v>72</v>
      </c>
      <c r="U2" s="76" t="s">
        <v>71</v>
      </c>
      <c r="V2" s="76" t="s">
        <v>72</v>
      </c>
    </row>
    <row r="3" spans="1:22" x14ac:dyDescent="0.3">
      <c r="A3" s="72" t="s">
        <v>29</v>
      </c>
      <c r="B3" s="94">
        <v>85.780974000000001</v>
      </c>
      <c r="C3" s="94">
        <v>80.474344000000002</v>
      </c>
      <c r="D3" s="2">
        <v>30.42</v>
      </c>
      <c r="E3" s="2">
        <v>40.5</v>
      </c>
      <c r="F3" s="2">
        <v>9.66</v>
      </c>
      <c r="H3" s="2">
        <v>14.58</v>
      </c>
      <c r="I3" s="2">
        <v>0</v>
      </c>
      <c r="J3" s="2">
        <v>4.0564511999999997</v>
      </c>
      <c r="K3" s="2">
        <v>201.27596700000001</v>
      </c>
      <c r="L3" s="2">
        <v>45.381411999999997</v>
      </c>
      <c r="M3" s="2">
        <v>24.45</v>
      </c>
      <c r="N3" s="2">
        <v>38.979999999999997</v>
      </c>
      <c r="O3" s="2">
        <v>89.150180000000006</v>
      </c>
      <c r="P3" s="2">
        <v>83.451673999999997</v>
      </c>
      <c r="Q3" s="2">
        <v>10.831415</v>
      </c>
      <c r="R3" s="2">
        <v>16.520392999999999</v>
      </c>
      <c r="S3" s="94">
        <f>K3/M3</f>
        <v>8.2321458895705533</v>
      </c>
      <c r="T3" s="94">
        <f>L3/N3</f>
        <v>1.1642229861467419</v>
      </c>
      <c r="U3" s="2">
        <v>0.78395599999999999</v>
      </c>
      <c r="V3" s="2">
        <v>1.141567</v>
      </c>
    </row>
    <row r="4" spans="1:22" x14ac:dyDescent="0.3">
      <c r="A4" s="73" t="s">
        <v>73</v>
      </c>
      <c r="B4" s="94">
        <v>57.508890999999998</v>
      </c>
      <c r="C4" s="94">
        <v>51.774259000000001</v>
      </c>
      <c r="D4" s="2">
        <v>38.81</v>
      </c>
      <c r="E4" s="2">
        <v>41.9</v>
      </c>
      <c r="F4" s="2">
        <v>13.72</v>
      </c>
      <c r="H4" s="2">
        <v>37.81</v>
      </c>
      <c r="I4" s="2">
        <v>1.0989009999999999</v>
      </c>
      <c r="J4" s="2">
        <v>11.934156</v>
      </c>
      <c r="K4" s="2">
        <v>259.89433500000001</v>
      </c>
      <c r="L4" s="2">
        <v>97.627617999999998</v>
      </c>
      <c r="M4" s="2">
        <v>214.04</v>
      </c>
      <c r="N4" s="2">
        <v>249.37</v>
      </c>
      <c r="O4" s="2">
        <v>54.718882999999998</v>
      </c>
      <c r="P4" s="2">
        <v>66.359329000000002</v>
      </c>
      <c r="Q4" s="2">
        <v>45.064649000000003</v>
      </c>
      <c r="R4" s="2">
        <v>33.556832999999997</v>
      </c>
      <c r="S4" s="94">
        <f t="shared" ref="S4:S20" si="0">K4/M4</f>
        <v>1.2142325499906561</v>
      </c>
      <c r="T4" s="94">
        <f t="shared" ref="T4:T20" si="1">L4/N4</f>
        <v>0.39149704455227169</v>
      </c>
      <c r="U4" s="2">
        <v>1.285868</v>
      </c>
      <c r="V4" s="2">
        <v>1.3586290000000001</v>
      </c>
    </row>
    <row r="5" spans="1:22" x14ac:dyDescent="0.3">
      <c r="A5" s="74" t="s">
        <v>30</v>
      </c>
      <c r="B5" s="94">
        <v>79.847127</v>
      </c>
      <c r="C5" s="94">
        <v>73.331630000000004</v>
      </c>
      <c r="D5" s="2">
        <v>26.01</v>
      </c>
      <c r="E5" s="2">
        <v>35.65</v>
      </c>
      <c r="F5" s="2">
        <v>10.58</v>
      </c>
      <c r="H5" s="2">
        <v>16.440000000000001</v>
      </c>
      <c r="I5" s="2">
        <v>0</v>
      </c>
      <c r="J5" s="2">
        <v>0.27397300000000002</v>
      </c>
      <c r="K5" s="2">
        <v>330.97243200000003</v>
      </c>
      <c r="L5" s="2">
        <v>255.48465100000001</v>
      </c>
      <c r="M5" s="2">
        <v>47.48</v>
      </c>
      <c r="N5" s="2">
        <v>120.09</v>
      </c>
      <c r="O5" s="2">
        <v>73.368121000000002</v>
      </c>
      <c r="P5" s="2">
        <v>68.012450000000001</v>
      </c>
      <c r="Q5" s="2">
        <v>26.598727</v>
      </c>
      <c r="R5" s="2">
        <v>31.967956999999998</v>
      </c>
      <c r="S5" s="94">
        <f t="shared" si="0"/>
        <v>6.9707757371524863</v>
      </c>
      <c r="T5" s="94">
        <f t="shared" si="1"/>
        <v>2.1274431759513699</v>
      </c>
      <c r="U5" s="2">
        <v>1.103118</v>
      </c>
      <c r="V5" s="2">
        <v>1.141859</v>
      </c>
    </row>
    <row r="6" spans="1:22" x14ac:dyDescent="0.3">
      <c r="A6" s="74" t="s">
        <v>31</v>
      </c>
      <c r="B6" s="94">
        <v>69.734470999999999</v>
      </c>
      <c r="C6" s="94">
        <v>63.904376999999997</v>
      </c>
      <c r="D6" s="2">
        <v>42.17</v>
      </c>
      <c r="E6" s="2">
        <v>46.1</v>
      </c>
      <c r="F6" s="2">
        <v>16.54</v>
      </c>
      <c r="H6" s="2">
        <v>19.420000000000002</v>
      </c>
      <c r="I6" s="2">
        <v>0.57636900000000002</v>
      </c>
      <c r="J6" s="2">
        <v>3.1446540000000001</v>
      </c>
      <c r="K6" s="2">
        <v>639.93825200000003</v>
      </c>
      <c r="L6" s="2">
        <v>413.042305</v>
      </c>
      <c r="M6" s="2">
        <v>110.03</v>
      </c>
      <c r="N6" s="2">
        <v>199.84</v>
      </c>
      <c r="O6" s="2">
        <v>85.318944000000002</v>
      </c>
      <c r="P6" s="2">
        <v>80.525986000000003</v>
      </c>
      <c r="Q6" s="2">
        <v>14.669445</v>
      </c>
      <c r="R6" s="2">
        <v>19.464099000000001</v>
      </c>
      <c r="S6" s="94">
        <f t="shared" si="0"/>
        <v>5.8160342815595749</v>
      </c>
      <c r="T6" s="94">
        <f t="shared" si="1"/>
        <v>2.0668650170136109</v>
      </c>
      <c r="U6" s="2">
        <v>1.1394230000000001</v>
      </c>
      <c r="V6" s="2">
        <v>1.3765639999999999</v>
      </c>
    </row>
    <row r="7" spans="1:22" x14ac:dyDescent="0.3">
      <c r="A7" s="73" t="s">
        <v>33</v>
      </c>
      <c r="B7" s="94">
        <v>86.112844999999993</v>
      </c>
      <c r="C7" s="94">
        <v>83.730849000000006</v>
      </c>
      <c r="D7" s="2">
        <v>51.85</v>
      </c>
      <c r="E7" s="2">
        <v>75.23</v>
      </c>
      <c r="F7" s="2">
        <v>39.68</v>
      </c>
      <c r="H7" s="2">
        <v>45.99</v>
      </c>
      <c r="I7" s="2">
        <v>15.189873</v>
      </c>
      <c r="J7" s="2">
        <v>18.309858999999999</v>
      </c>
      <c r="K7" s="2">
        <v>1858.512158</v>
      </c>
      <c r="L7" s="2">
        <v>1480.7523799999999</v>
      </c>
      <c r="M7" s="2">
        <v>683.54</v>
      </c>
      <c r="N7" s="2">
        <v>918.35</v>
      </c>
      <c r="O7" s="2">
        <v>55.645943000000003</v>
      </c>
      <c r="P7" s="2">
        <v>61.676772</v>
      </c>
      <c r="Q7" s="2">
        <v>44.304912000000002</v>
      </c>
      <c r="R7" s="2">
        <v>38.251244999999997</v>
      </c>
      <c r="S7" s="94">
        <f t="shared" si="0"/>
        <v>2.7189515726950875</v>
      </c>
      <c r="T7" s="94">
        <f t="shared" si="1"/>
        <v>1.6124052703217726</v>
      </c>
      <c r="U7" s="2">
        <v>1.2928120000000001</v>
      </c>
      <c r="V7" s="2">
        <v>1.466442</v>
      </c>
    </row>
    <row r="8" spans="1:22" x14ac:dyDescent="0.3">
      <c r="A8" s="72" t="s">
        <v>34</v>
      </c>
      <c r="B8" s="94">
        <v>65.393456</v>
      </c>
      <c r="C8" s="94">
        <v>62.110298999999998</v>
      </c>
      <c r="D8" s="2">
        <v>51.21</v>
      </c>
      <c r="E8" s="2">
        <v>67.040000000000006</v>
      </c>
      <c r="F8" s="2">
        <v>31.44</v>
      </c>
      <c r="H8" s="2">
        <v>91.01</v>
      </c>
      <c r="I8" s="2">
        <v>8.1272079999999995</v>
      </c>
      <c r="J8" s="2">
        <v>28.923076999999999</v>
      </c>
      <c r="K8" s="2">
        <v>1052.984324</v>
      </c>
      <c r="L8" s="2">
        <v>805.45027700000003</v>
      </c>
      <c r="M8" s="2">
        <v>257.94</v>
      </c>
      <c r="N8" s="2">
        <v>1193.0999999999999</v>
      </c>
      <c r="O8" s="2">
        <v>80.311418000000003</v>
      </c>
      <c r="P8" s="2">
        <v>40.236722</v>
      </c>
      <c r="Q8" s="2">
        <v>19.673397000000001</v>
      </c>
      <c r="R8" s="2">
        <v>59.601972000000004</v>
      </c>
      <c r="S8" s="94">
        <f t="shared" si="0"/>
        <v>4.0822839575094987</v>
      </c>
      <c r="T8" s="94">
        <f t="shared" si="1"/>
        <v>0.67509033358477921</v>
      </c>
      <c r="U8" s="2">
        <v>0.966472</v>
      </c>
      <c r="V8" s="2">
        <v>1.5464960000000001</v>
      </c>
    </row>
    <row r="9" spans="1:22" x14ac:dyDescent="0.3">
      <c r="A9" s="72" t="s">
        <v>35</v>
      </c>
      <c r="B9" s="94">
        <v>73.632138999999995</v>
      </c>
      <c r="C9" s="94">
        <v>70.461821999999998</v>
      </c>
      <c r="D9" s="2">
        <v>37.85</v>
      </c>
      <c r="E9" s="2">
        <v>48.38</v>
      </c>
      <c r="F9" s="2">
        <v>15.22</v>
      </c>
      <c r="H9" s="2">
        <v>22.31</v>
      </c>
      <c r="I9" s="2">
        <v>0.9375</v>
      </c>
      <c r="J9" s="2">
        <v>1.659751</v>
      </c>
      <c r="K9" s="2">
        <v>1374.9621400000001</v>
      </c>
      <c r="L9" s="2">
        <v>700.995409</v>
      </c>
      <c r="M9" s="2">
        <v>1171.56</v>
      </c>
      <c r="N9" s="2">
        <v>2097.7399999999998</v>
      </c>
      <c r="O9" s="2">
        <v>83.966820999999996</v>
      </c>
      <c r="P9" s="2">
        <v>82.559088000000003</v>
      </c>
      <c r="Q9" s="2">
        <v>16.025428999999999</v>
      </c>
      <c r="R9" s="2">
        <v>17.399574000000001</v>
      </c>
      <c r="S9" s="94">
        <f t="shared" si="0"/>
        <v>1.1736164942469871</v>
      </c>
      <c r="T9" s="94">
        <f t="shared" si="1"/>
        <v>0.33416696492415648</v>
      </c>
      <c r="U9" s="2">
        <v>0.99199000000000004</v>
      </c>
      <c r="V9" s="2">
        <v>1.4121109999999999</v>
      </c>
    </row>
    <row r="10" spans="1:22" x14ac:dyDescent="0.3">
      <c r="A10" s="74" t="s">
        <v>38</v>
      </c>
      <c r="B10" s="94">
        <v>66.941937999999993</v>
      </c>
      <c r="C10" s="94">
        <v>66.706998999999996</v>
      </c>
      <c r="D10" s="2">
        <v>32.47</v>
      </c>
      <c r="E10" s="2">
        <v>37.71</v>
      </c>
      <c r="F10" s="2">
        <v>24.98</v>
      </c>
      <c r="H10" s="2">
        <v>26.99</v>
      </c>
      <c r="I10" s="2">
        <v>1.2048190000000001</v>
      </c>
      <c r="J10" s="2">
        <v>3.5928140000000002</v>
      </c>
      <c r="K10" s="2">
        <v>562.09500300000002</v>
      </c>
      <c r="L10" s="2">
        <v>172.03779700000001</v>
      </c>
      <c r="M10" s="2">
        <v>309.61</v>
      </c>
      <c r="N10" s="2">
        <v>693.74</v>
      </c>
      <c r="O10" s="2">
        <v>34.348964000000002</v>
      </c>
      <c r="P10" s="2">
        <v>36.921531999999999</v>
      </c>
      <c r="Q10" s="2">
        <v>65.607558999999995</v>
      </c>
      <c r="R10" s="2">
        <v>63.039448</v>
      </c>
      <c r="S10" s="94">
        <f t="shared" si="0"/>
        <v>1.8154936952940797</v>
      </c>
      <c r="T10" s="94">
        <f t="shared" si="1"/>
        <v>0.247985984662842</v>
      </c>
      <c r="U10" s="2">
        <v>1.6001019999999999</v>
      </c>
      <c r="V10" s="2">
        <v>1.6632899999999999</v>
      </c>
    </row>
    <row r="11" spans="1:22" x14ac:dyDescent="0.3">
      <c r="A11" s="72" t="s">
        <v>39</v>
      </c>
      <c r="B11" s="94">
        <v>96.457380000000001</v>
      </c>
      <c r="C11" s="94">
        <v>94.831101000000004</v>
      </c>
      <c r="D11" s="2">
        <v>43.29</v>
      </c>
      <c r="E11" s="2">
        <v>46.11</v>
      </c>
      <c r="F11" s="2">
        <v>20.75</v>
      </c>
      <c r="H11" s="2">
        <v>34.11</v>
      </c>
      <c r="I11" s="2">
        <v>1.4583330000000001</v>
      </c>
      <c r="J11" s="2">
        <v>8.0851059999999997</v>
      </c>
      <c r="K11" s="2">
        <v>996.87178500000005</v>
      </c>
      <c r="L11" s="2">
        <v>129.693342</v>
      </c>
      <c r="M11" s="2">
        <v>141.11000000000001</v>
      </c>
      <c r="N11" s="2">
        <v>206.21</v>
      </c>
      <c r="O11" s="2">
        <v>87.570165000000003</v>
      </c>
      <c r="P11" s="2">
        <v>38.446773</v>
      </c>
      <c r="Q11" s="2">
        <v>12.395927</v>
      </c>
      <c r="R11" s="2">
        <v>61.129823999999999</v>
      </c>
      <c r="S11" s="94">
        <f t="shared" si="0"/>
        <v>7.0645013464672948</v>
      </c>
      <c r="T11" s="94">
        <f t="shared" si="1"/>
        <v>0.62893817952572617</v>
      </c>
      <c r="U11" s="2">
        <v>0.990869</v>
      </c>
      <c r="V11" s="2">
        <v>1.229341</v>
      </c>
    </row>
    <row r="12" spans="1:22" x14ac:dyDescent="0.3">
      <c r="A12" s="74" t="s">
        <v>37</v>
      </c>
      <c r="B12" s="94">
        <v>80.984612999999996</v>
      </c>
      <c r="C12" s="94">
        <v>66.360315</v>
      </c>
      <c r="D12" s="2">
        <v>41.63</v>
      </c>
      <c r="E12" s="2">
        <v>44.22</v>
      </c>
      <c r="F12" s="2">
        <v>38.85</v>
      </c>
      <c r="H12" s="2">
        <v>47.85</v>
      </c>
      <c r="I12" s="2">
        <v>0</v>
      </c>
      <c r="J12" s="2">
        <v>32.4</v>
      </c>
      <c r="K12" s="2">
        <v>483.13232599999998</v>
      </c>
      <c r="L12" s="2">
        <v>169.66053700000001</v>
      </c>
      <c r="M12" s="2">
        <v>837.97</v>
      </c>
      <c r="N12" s="2">
        <v>1234.3399999999999</v>
      </c>
      <c r="O12" s="2">
        <v>36.559204000000001</v>
      </c>
      <c r="P12" s="2">
        <v>83.158653000000001</v>
      </c>
      <c r="Q12" s="2">
        <v>63.409995000000002</v>
      </c>
      <c r="R12" s="2">
        <v>16.833233</v>
      </c>
      <c r="S12" s="94">
        <f t="shared" si="0"/>
        <v>0.57655086220270413</v>
      </c>
      <c r="T12" s="94">
        <f t="shared" si="1"/>
        <v>0.13745040831537503</v>
      </c>
      <c r="U12" s="2">
        <v>0.97854600000000003</v>
      </c>
      <c r="V12" s="2">
        <v>1.8527359999999999</v>
      </c>
    </row>
    <row r="13" spans="1:22" x14ac:dyDescent="0.3">
      <c r="A13" s="72" t="s">
        <v>40</v>
      </c>
      <c r="B13" s="94">
        <v>93.110646000000003</v>
      </c>
      <c r="C13" s="94">
        <v>113.110646</v>
      </c>
      <c r="D13" s="2">
        <v>13.31</v>
      </c>
      <c r="E13" s="2">
        <v>43.96</v>
      </c>
      <c r="F13" s="2">
        <v>6.27</v>
      </c>
      <c r="H13" s="2">
        <v>30.96</v>
      </c>
      <c r="I13" s="2">
        <v>0</v>
      </c>
      <c r="J13" s="2">
        <v>7.9741379999999999</v>
      </c>
      <c r="K13" s="2">
        <v>448.98773599999998</v>
      </c>
      <c r="L13" s="2">
        <v>383.92600800000002</v>
      </c>
      <c r="M13" s="2">
        <v>143.33000000000001</v>
      </c>
      <c r="N13" s="2">
        <v>577.53</v>
      </c>
      <c r="O13" s="2">
        <v>53.054006000000001</v>
      </c>
      <c r="P13" s="2">
        <v>28.192246999999998</v>
      </c>
      <c r="Q13" s="2">
        <v>46.926845</v>
      </c>
      <c r="R13" s="2">
        <v>71.781357999999997</v>
      </c>
      <c r="S13" s="94">
        <f>K13/M13</f>
        <v>3.1325454266378285</v>
      </c>
      <c r="T13" s="94">
        <f t="shared" si="1"/>
        <v>0.66477240662822723</v>
      </c>
      <c r="U13" s="2">
        <v>1.115415</v>
      </c>
      <c r="V13" s="2">
        <v>1.2818430000000001</v>
      </c>
    </row>
    <row r="14" spans="1:22" x14ac:dyDescent="0.3">
      <c r="A14" s="74" t="s">
        <v>41</v>
      </c>
      <c r="B14" s="94">
        <v>79.993450999999993</v>
      </c>
      <c r="C14" s="94">
        <v>79.916678000000005</v>
      </c>
      <c r="D14" s="2">
        <v>37.71</v>
      </c>
      <c r="E14" s="2">
        <v>52.99</v>
      </c>
      <c r="F14" s="2">
        <v>28.76</v>
      </c>
      <c r="H14" s="2">
        <v>40.619999999999997</v>
      </c>
      <c r="I14" s="2">
        <v>6.2814069999999997</v>
      </c>
      <c r="J14" s="2">
        <v>15.326632999999999</v>
      </c>
      <c r="K14" s="2">
        <v>626.51081999999997</v>
      </c>
      <c r="L14" s="2">
        <v>449.14867400000003</v>
      </c>
      <c r="M14" s="2">
        <v>461.9</v>
      </c>
      <c r="N14" s="2">
        <v>1181.9000000000001</v>
      </c>
      <c r="O14" s="2">
        <v>41.395412</v>
      </c>
      <c r="P14" s="2">
        <v>27.527853</v>
      </c>
      <c r="Q14" s="2">
        <v>58.560164999999998</v>
      </c>
      <c r="R14" s="2">
        <v>72.437189000000004</v>
      </c>
      <c r="S14" s="94">
        <f t="shared" si="0"/>
        <v>1.3563776142022084</v>
      </c>
      <c r="T14" s="94">
        <f t="shared" si="1"/>
        <v>0.38002256874524071</v>
      </c>
      <c r="U14" s="2">
        <v>1.278878</v>
      </c>
      <c r="V14" s="2">
        <v>1.627904</v>
      </c>
    </row>
    <row r="15" spans="1:22" x14ac:dyDescent="0.3">
      <c r="A15" s="74" t="s">
        <v>42</v>
      </c>
      <c r="B15" s="94">
        <v>77.578543999999994</v>
      </c>
      <c r="C15" s="94">
        <v>70.739356999999998</v>
      </c>
      <c r="D15" s="2">
        <v>22.6</v>
      </c>
      <c r="E15" s="2">
        <v>26.76</v>
      </c>
      <c r="F15" s="2">
        <v>11.51</v>
      </c>
      <c r="H15" s="2">
        <v>20.079999999999998</v>
      </c>
      <c r="I15" s="2">
        <v>0.28409099999999998</v>
      </c>
      <c r="J15" s="2">
        <v>2.7906979999999999</v>
      </c>
      <c r="K15" s="2">
        <v>324.87058000000002</v>
      </c>
      <c r="L15" s="2">
        <v>264.30282899999997</v>
      </c>
      <c r="M15" s="2">
        <v>42.46</v>
      </c>
      <c r="N15" s="2">
        <v>71.22</v>
      </c>
      <c r="O15" s="2">
        <v>74.603913000000006</v>
      </c>
      <c r="P15" s="2">
        <v>78.747726999999998</v>
      </c>
      <c r="Q15" s="2">
        <v>25.367829</v>
      </c>
      <c r="R15" s="2">
        <v>21.219709999999999</v>
      </c>
      <c r="S15" s="94">
        <f t="shared" si="0"/>
        <v>7.6512147903909566</v>
      </c>
      <c r="T15" s="94">
        <f t="shared" si="1"/>
        <v>3.7110759477674806</v>
      </c>
      <c r="U15" s="2">
        <v>1.172026</v>
      </c>
      <c r="V15" s="2">
        <v>1.2492760000000001</v>
      </c>
    </row>
    <row r="16" spans="1:22" x14ac:dyDescent="0.3">
      <c r="A16" s="73" t="s">
        <v>43</v>
      </c>
      <c r="B16" s="94">
        <v>86.771654999999996</v>
      </c>
      <c r="C16" s="94">
        <v>76.567969000000005</v>
      </c>
      <c r="D16" s="2">
        <v>31.08</v>
      </c>
      <c r="E16" s="2">
        <v>33.46</v>
      </c>
      <c r="F16" s="2">
        <v>14.58</v>
      </c>
      <c r="H16" s="2">
        <v>19.45</v>
      </c>
      <c r="I16" s="2">
        <v>0.23094700000000001</v>
      </c>
      <c r="J16" s="2">
        <v>0.78534000000000004</v>
      </c>
      <c r="K16" s="2">
        <v>473.85039899999998</v>
      </c>
      <c r="L16" s="2">
        <v>203.029574</v>
      </c>
      <c r="M16" s="2">
        <v>72.150000000000006</v>
      </c>
      <c r="N16" s="2">
        <v>95.75</v>
      </c>
      <c r="O16" s="2">
        <v>86.778622999999996</v>
      </c>
      <c r="P16" s="2">
        <v>85.014411999999993</v>
      </c>
      <c r="Q16" s="2">
        <v>13.212878999999999</v>
      </c>
      <c r="R16" s="2">
        <v>14.96963</v>
      </c>
      <c r="S16" s="94">
        <f t="shared" si="0"/>
        <v>6.5675730977130966</v>
      </c>
      <c r="T16" s="94">
        <f t="shared" si="1"/>
        <v>2.1204133054830288</v>
      </c>
      <c r="U16" s="2">
        <v>1.013584</v>
      </c>
      <c r="V16" s="2">
        <v>1.060767</v>
      </c>
    </row>
    <row r="17" spans="1:22" x14ac:dyDescent="0.3">
      <c r="A17" s="74" t="s">
        <v>44</v>
      </c>
      <c r="B17" s="94">
        <v>58.360588999999997</v>
      </c>
      <c r="C17" s="94">
        <v>54.488973000000001</v>
      </c>
      <c r="D17" s="2">
        <v>40.590000000000003</v>
      </c>
      <c r="E17" s="2">
        <v>61.52</v>
      </c>
      <c r="F17" s="2">
        <v>32.35</v>
      </c>
      <c r="H17" s="2">
        <v>47.39</v>
      </c>
      <c r="I17" s="2">
        <v>10.370369999999999</v>
      </c>
      <c r="J17" s="2">
        <v>25.517240999999999</v>
      </c>
      <c r="K17" s="2">
        <v>1485.1545100000001</v>
      </c>
      <c r="L17" s="2">
        <v>945.82674799999995</v>
      </c>
      <c r="M17" s="2">
        <v>329.86</v>
      </c>
      <c r="N17" s="2">
        <v>611.74</v>
      </c>
      <c r="O17" s="2">
        <v>59.514946000000002</v>
      </c>
      <c r="P17" s="2">
        <v>60.692377</v>
      </c>
      <c r="Q17" s="2">
        <v>40.464165000000001</v>
      </c>
      <c r="R17" s="2">
        <v>39.254649999999998</v>
      </c>
      <c r="S17" s="94">
        <f t="shared" si="0"/>
        <v>4.5023783120111567</v>
      </c>
      <c r="T17" s="94">
        <f t="shared" si="1"/>
        <v>1.5461253931408767</v>
      </c>
      <c r="U17" s="2">
        <v>1.625664</v>
      </c>
      <c r="V17" s="2">
        <v>1.675378</v>
      </c>
    </row>
    <row r="18" spans="1:22" x14ac:dyDescent="0.3">
      <c r="A18" s="74" t="s">
        <v>45</v>
      </c>
      <c r="B18" s="94">
        <v>73.871464000000003</v>
      </c>
      <c r="C18" s="94">
        <v>63.731022000000003</v>
      </c>
      <c r="D18" s="2">
        <v>62.262</v>
      </c>
      <c r="E18" s="2">
        <v>67.991553999999994</v>
      </c>
      <c r="F18" s="2">
        <v>82.450029999999998</v>
      </c>
      <c r="H18" s="2">
        <v>92.182202000000004</v>
      </c>
      <c r="I18" s="2">
        <v>40.983606999999999</v>
      </c>
      <c r="J18" s="2">
        <v>81.159419999999997</v>
      </c>
      <c r="K18" s="2">
        <v>483.00025099999999</v>
      </c>
      <c r="L18" s="2">
        <v>1622.27277</v>
      </c>
      <c r="M18" s="2">
        <v>1677.8</v>
      </c>
      <c r="N18" s="2">
        <v>5921.95</v>
      </c>
      <c r="O18" s="2">
        <v>22.317319999999999</v>
      </c>
      <c r="P18" s="2">
        <v>25.255707999999998</v>
      </c>
      <c r="Q18" s="2">
        <v>77.523777999999993</v>
      </c>
      <c r="R18" s="2">
        <v>74.412972999999994</v>
      </c>
      <c r="S18" s="94">
        <f t="shared" si="0"/>
        <v>0.28787713136249854</v>
      </c>
      <c r="T18" s="94">
        <f t="shared" si="1"/>
        <v>0.27394232811827185</v>
      </c>
      <c r="U18" s="2">
        <v>0.69478300000000004</v>
      </c>
      <c r="V18" s="2">
        <v>1.9885360000000001</v>
      </c>
    </row>
    <row r="19" spans="1:22" x14ac:dyDescent="0.3">
      <c r="A19" s="74" t="s">
        <v>46</v>
      </c>
      <c r="B19" s="94">
        <v>79.836591999999996</v>
      </c>
      <c r="C19" s="94">
        <v>62.284706999999997</v>
      </c>
      <c r="D19" s="2">
        <v>44.65</v>
      </c>
      <c r="E19" s="2">
        <v>50.22</v>
      </c>
      <c r="F19" s="2">
        <v>16.41</v>
      </c>
      <c r="H19" s="2">
        <v>23.26</v>
      </c>
      <c r="I19" s="2">
        <v>0</v>
      </c>
      <c r="J19" s="2">
        <v>0.54200499999999996</v>
      </c>
      <c r="K19" s="2">
        <v>449.629075</v>
      </c>
      <c r="L19" s="2">
        <v>259.15893399999999</v>
      </c>
      <c r="M19" s="2">
        <v>96.38</v>
      </c>
      <c r="N19" s="2">
        <v>102.91</v>
      </c>
      <c r="O19" s="2">
        <v>82.337182999999996</v>
      </c>
      <c r="P19" s="2">
        <v>78.025720000000007</v>
      </c>
      <c r="Q19" s="2">
        <v>17.649055000000001</v>
      </c>
      <c r="R19" s="2">
        <v>21.950576000000002</v>
      </c>
      <c r="S19" s="94">
        <f t="shared" si="0"/>
        <v>4.6651699003942726</v>
      </c>
      <c r="T19" s="94">
        <f t="shared" si="1"/>
        <v>2.518306617432708</v>
      </c>
      <c r="U19" s="2">
        <v>1.0270699999999999</v>
      </c>
      <c r="V19" s="2">
        <v>1.0369710000000001</v>
      </c>
    </row>
    <row r="20" spans="1:22" x14ac:dyDescent="0.3">
      <c r="A20" s="73" t="s">
        <v>47</v>
      </c>
      <c r="B20" s="94">
        <v>61.819434999999999</v>
      </c>
      <c r="C20" s="94">
        <v>63</v>
      </c>
      <c r="D20" s="2">
        <v>40.520000000000003</v>
      </c>
      <c r="E20" s="2">
        <v>51.21</v>
      </c>
      <c r="F20" s="2">
        <v>17.940000000000001</v>
      </c>
      <c r="H20" s="2">
        <v>28.4</v>
      </c>
      <c r="I20" s="2">
        <v>1.2903230000000001</v>
      </c>
      <c r="J20" s="2">
        <v>3.0201340000000001</v>
      </c>
      <c r="K20" s="2">
        <v>1288.878142</v>
      </c>
      <c r="L20" s="2">
        <v>1100.616305</v>
      </c>
      <c r="M20" s="2">
        <v>289.76</v>
      </c>
      <c r="N20" s="2">
        <v>486.42</v>
      </c>
      <c r="O20" s="2">
        <v>76.266041999999999</v>
      </c>
      <c r="P20" s="2">
        <v>85.495778999999999</v>
      </c>
      <c r="Q20" s="2">
        <v>23.697085999999999</v>
      </c>
      <c r="R20" s="2">
        <v>14.481192</v>
      </c>
      <c r="S20" s="94">
        <f t="shared" si="0"/>
        <v>4.4480885629486471</v>
      </c>
      <c r="T20" s="94">
        <f t="shared" si="1"/>
        <v>2.2626871941943176</v>
      </c>
      <c r="U20" s="2">
        <v>1.138577</v>
      </c>
      <c r="V20" s="2">
        <v>1.112886</v>
      </c>
    </row>
    <row r="21" spans="1:22" x14ac:dyDescent="0.3">
      <c r="A21" s="71"/>
      <c r="B21" s="71"/>
      <c r="C21" s="71"/>
    </row>
    <row r="22" spans="1:22" x14ac:dyDescent="0.3">
      <c r="A22" s="75" t="s">
        <v>48</v>
      </c>
      <c r="B22" s="8">
        <f t="shared" ref="B22:C22" si="2">AVERAGE(B3:B20)</f>
        <v>76.318678333333338</v>
      </c>
      <c r="C22" s="8">
        <f t="shared" si="2"/>
        <v>72.084741500000007</v>
      </c>
      <c r="D22" s="8">
        <f t="shared" ref="D22:V22" si="3">AVERAGE(D3:D20)</f>
        <v>38.246222222222229</v>
      </c>
      <c r="E22" s="8">
        <f t="shared" si="3"/>
        <v>48.386197444444448</v>
      </c>
      <c r="F22" s="8">
        <f t="shared" si="3"/>
        <v>23.982779444444443</v>
      </c>
      <c r="G22" s="8"/>
      <c r="H22" s="8">
        <f t="shared" si="3"/>
        <v>36.602900111111104</v>
      </c>
      <c r="I22" s="8">
        <f t="shared" si="3"/>
        <v>4.8907637777777779</v>
      </c>
      <c r="J22" s="8">
        <f t="shared" si="3"/>
        <v>13.860858344444445</v>
      </c>
      <c r="K22" s="8">
        <f t="shared" si="3"/>
        <v>741.19556861111107</v>
      </c>
      <c r="L22" s="8">
        <f t="shared" si="3"/>
        <v>527.68930944444435</v>
      </c>
      <c r="M22" s="8">
        <f t="shared" si="3"/>
        <v>383.96499999999997</v>
      </c>
      <c r="N22" s="8">
        <f t="shared" si="3"/>
        <v>888.95444444444433</v>
      </c>
      <c r="O22" s="8">
        <f t="shared" si="3"/>
        <v>65.401449333333346</v>
      </c>
      <c r="P22" s="8">
        <f t="shared" si="3"/>
        <v>61.683377888888884</v>
      </c>
      <c r="Q22" s="8">
        <f t="shared" si="3"/>
        <v>34.55462538888888</v>
      </c>
      <c r="R22" s="8">
        <f t="shared" si="3"/>
        <v>38.237325333333331</v>
      </c>
      <c r="S22" s="8">
        <f t="shared" si="3"/>
        <v>4.0153228456860877</v>
      </c>
      <c r="T22" s="8">
        <f t="shared" si="3"/>
        <v>1.2701895070282663</v>
      </c>
      <c r="U22" s="8">
        <f t="shared" si="3"/>
        <v>1.1221751666666668</v>
      </c>
      <c r="V22" s="8">
        <f t="shared" si="3"/>
        <v>1.4012553333333333</v>
      </c>
    </row>
    <row r="23" spans="1:22" x14ac:dyDescent="0.3">
      <c r="A23" s="75" t="s">
        <v>74</v>
      </c>
      <c r="B23" s="8">
        <f t="shared" ref="B23:C23" si="4">_xlfn.STDEV.S(B3:B20)</f>
        <v>11.361239011768332</v>
      </c>
      <c r="C23" s="8">
        <f t="shared" si="4"/>
        <v>14.738021694174773</v>
      </c>
      <c r="D23" s="8">
        <f t="shared" ref="D23:V23" si="5">_xlfn.STDEV.S(D3:D20)</f>
        <v>11.367946389923841</v>
      </c>
      <c r="E23" s="8">
        <f t="shared" si="5"/>
        <v>12.779227995980294</v>
      </c>
      <c r="F23" s="8">
        <f t="shared" si="5"/>
        <v>17.6895011553801</v>
      </c>
      <c r="G23" s="8"/>
      <c r="H23" s="8">
        <f t="shared" si="5"/>
        <v>22.663607946736224</v>
      </c>
      <c r="I23" s="8">
        <f t="shared" si="5"/>
        <v>10.002012058636899</v>
      </c>
      <c r="J23" s="8">
        <f t="shared" si="5"/>
        <v>19.655118132342572</v>
      </c>
      <c r="K23" s="8">
        <f t="shared" si="5"/>
        <v>482.72861988501666</v>
      </c>
      <c r="L23" s="8">
        <f t="shared" si="5"/>
        <v>479.48015469378413</v>
      </c>
      <c r="M23" s="8">
        <f t="shared" si="5"/>
        <v>446.50924513516668</v>
      </c>
      <c r="N23" s="8">
        <f t="shared" si="5"/>
        <v>1372.9334030685675</v>
      </c>
      <c r="O23" s="8">
        <f t="shared" si="5"/>
        <v>21.219022459739563</v>
      </c>
      <c r="P23" s="8">
        <f t="shared" si="5"/>
        <v>22.60491824926903</v>
      </c>
      <c r="Q23" s="8">
        <f t="shared" si="5"/>
        <v>21.190874105011059</v>
      </c>
      <c r="R23" s="8">
        <f t="shared" si="5"/>
        <v>22.542013725198775</v>
      </c>
      <c r="S23" s="8">
        <f t="shared" si="5"/>
        <v>2.608254475663542</v>
      </c>
      <c r="T23" s="8">
        <f t="shared" si="5"/>
        <v>1.020113324066025</v>
      </c>
      <c r="U23" s="8">
        <f t="shared" si="5"/>
        <v>0.2379816115581074</v>
      </c>
      <c r="V23" s="8">
        <f t="shared" si="5"/>
        <v>0.27708836578629198</v>
      </c>
    </row>
    <row r="24" spans="1:22" x14ac:dyDescent="0.3">
      <c r="A24" s="71" t="s">
        <v>78</v>
      </c>
      <c r="B24" s="18">
        <f t="shared" ref="B24:C24" si="6">_xlfn.STDEV.S(B3:B20)/SQRT(COUNT(B3:B20))</f>
        <v>2.6778697159675127</v>
      </c>
      <c r="C24" s="18">
        <f t="shared" si="6"/>
        <v>3.4737850270751442</v>
      </c>
      <c r="D24" s="18">
        <f t="shared" ref="D24:V24" si="7">_xlfn.STDEV.S(D3:D20)/SQRT(COUNT(D3:D20))</f>
        <v>2.6794506601600938</v>
      </c>
      <c r="E24" s="18">
        <f t="shared" si="7"/>
        <v>3.0120929247622135</v>
      </c>
      <c r="F24" s="18">
        <f t="shared" si="7"/>
        <v>4.1694554075921788</v>
      </c>
      <c r="G24" s="18"/>
      <c r="H24" s="18">
        <f t="shared" si="7"/>
        <v>5.3418636217635038</v>
      </c>
      <c r="I24" s="18">
        <f t="shared" si="7"/>
        <v>2.357496850723924</v>
      </c>
      <c r="J24" s="18">
        <f t="shared" si="7"/>
        <v>4.6327557721340344</v>
      </c>
      <c r="K24" s="18">
        <f t="shared" si="7"/>
        <v>113.78022686450619</v>
      </c>
      <c r="L24" s="18">
        <f t="shared" si="7"/>
        <v>113.01455627611654</v>
      </c>
      <c r="M24" s="18">
        <f t="shared" si="7"/>
        <v>105.24323836585428</v>
      </c>
      <c r="N24" s="18">
        <f t="shared" si="7"/>
        <v>323.60350647576922</v>
      </c>
      <c r="O24" s="18">
        <f t="shared" si="7"/>
        <v>5.001371557143834</v>
      </c>
      <c r="P24" s="18">
        <f t="shared" si="7"/>
        <v>5.3280303274085572</v>
      </c>
      <c r="Q24" s="18">
        <f t="shared" si="7"/>
        <v>4.9947369263079109</v>
      </c>
      <c r="R24" s="18">
        <f t="shared" si="7"/>
        <v>5.3132035888960942</v>
      </c>
      <c r="S24" s="18">
        <f t="shared" si="7"/>
        <v>0.61477147560061784</v>
      </c>
      <c r="T24" s="18">
        <f t="shared" si="7"/>
        <v>0.24044301634194548</v>
      </c>
      <c r="U24" s="18">
        <f t="shared" si="7"/>
        <v>5.6092803776813541E-2</v>
      </c>
      <c r="V24" s="18">
        <f t="shared" si="7"/>
        <v>6.5310354145128535E-2</v>
      </c>
    </row>
    <row r="26" spans="1:22" x14ac:dyDescent="0.3">
      <c r="D26" s="100" t="s">
        <v>62</v>
      </c>
      <c r="E26" s="100" t="s">
        <v>63</v>
      </c>
      <c r="F26" s="100" t="s">
        <v>103</v>
      </c>
      <c r="G26" s="100"/>
      <c r="H26" s="2" t="s">
        <v>104</v>
      </c>
      <c r="I26" s="2" t="s">
        <v>105</v>
      </c>
      <c r="J26" s="2" t="s">
        <v>106</v>
      </c>
      <c r="K26" s="2" t="s">
        <v>107</v>
      </c>
      <c r="L26" s="2" t="s">
        <v>69</v>
      </c>
      <c r="M26" s="2" t="s">
        <v>70</v>
      </c>
    </row>
    <row r="27" spans="1:22" x14ac:dyDescent="0.3">
      <c r="C27" s="97" t="s">
        <v>29</v>
      </c>
      <c r="D27" s="8">
        <f>E3-D3</f>
        <v>10.079999999999998</v>
      </c>
      <c r="E27" s="8">
        <f>H3-F3</f>
        <v>4.92</v>
      </c>
      <c r="F27" s="8">
        <f>J3-I3</f>
        <v>4.0564511999999997</v>
      </c>
      <c r="G27" s="8"/>
      <c r="H27" s="8">
        <f>L3-K3</f>
        <v>-155.89455500000003</v>
      </c>
      <c r="I27" s="8">
        <f>N3-M3</f>
        <v>14.529999999999998</v>
      </c>
      <c r="J27" s="8">
        <f>P3-O3</f>
        <v>-5.698506000000009</v>
      </c>
      <c r="K27" s="8">
        <f>R3-Q3</f>
        <v>5.6889779999999988</v>
      </c>
      <c r="L27" s="8">
        <f>T3-S3</f>
        <v>-7.0679229034238116</v>
      </c>
      <c r="M27" s="8">
        <f>V3-U3</f>
        <v>0.35761100000000001</v>
      </c>
      <c r="N27" s="8"/>
      <c r="O27" s="8"/>
      <c r="P27" s="8"/>
      <c r="Q27" s="8"/>
      <c r="R27" s="8"/>
      <c r="S27" s="8"/>
      <c r="T27" s="8"/>
      <c r="U27" s="8"/>
      <c r="V27" s="8"/>
    </row>
    <row r="28" spans="1:22" x14ac:dyDescent="0.3">
      <c r="C28" s="98" t="s">
        <v>73</v>
      </c>
      <c r="D28" s="8">
        <f t="shared" ref="D28:D44" si="8">E4-D4</f>
        <v>3.0899999999999963</v>
      </c>
      <c r="E28" s="8">
        <f t="shared" ref="E28:E44" si="9">H4-F4</f>
        <v>24.090000000000003</v>
      </c>
      <c r="F28" s="8">
        <f t="shared" ref="F28:F44" si="10">J4-I4</f>
        <v>10.835255</v>
      </c>
      <c r="G28" s="8"/>
      <c r="H28" s="8">
        <f t="shared" ref="H28:H44" si="11">L4-K4</f>
        <v>-162.26671700000003</v>
      </c>
      <c r="I28" s="8">
        <f t="shared" ref="I28:I44" si="12">N4-M4</f>
        <v>35.330000000000013</v>
      </c>
      <c r="J28" s="8">
        <f t="shared" ref="J28:J44" si="13">P4-O4</f>
        <v>11.640446000000004</v>
      </c>
      <c r="K28" s="8">
        <f t="shared" ref="K28:K44" si="14">R4-Q4</f>
        <v>-11.507816000000005</v>
      </c>
      <c r="L28" s="8">
        <f t="shared" ref="L28:L44" si="15">T4-S4</f>
        <v>-0.82273550543838447</v>
      </c>
      <c r="M28" s="8">
        <f t="shared" ref="M28:M44" si="16">V4-U4</f>
        <v>7.2761000000000076E-2</v>
      </c>
      <c r="N28" s="8"/>
      <c r="O28" s="8"/>
      <c r="P28" s="8"/>
      <c r="Q28" s="8"/>
      <c r="R28" s="8"/>
      <c r="S28" s="8"/>
      <c r="T28" s="8"/>
      <c r="U28" s="8"/>
      <c r="V28" s="8"/>
    </row>
    <row r="29" spans="1:22" x14ac:dyDescent="0.3">
      <c r="C29" s="99" t="s">
        <v>30</v>
      </c>
      <c r="D29" s="8">
        <f t="shared" si="8"/>
        <v>9.639999999999997</v>
      </c>
      <c r="E29" s="8">
        <f t="shared" si="9"/>
        <v>5.8600000000000012</v>
      </c>
      <c r="F29" s="8">
        <f t="shared" si="10"/>
        <v>0.27397300000000002</v>
      </c>
      <c r="G29" s="8"/>
      <c r="H29" s="8">
        <f t="shared" si="11"/>
        <v>-75.487781000000012</v>
      </c>
      <c r="I29" s="8">
        <f t="shared" si="12"/>
        <v>72.610000000000014</v>
      </c>
      <c r="J29" s="8">
        <f t="shared" si="13"/>
        <v>-5.355671000000001</v>
      </c>
      <c r="K29" s="8">
        <f t="shared" si="14"/>
        <v>5.3692299999999982</v>
      </c>
      <c r="L29" s="8">
        <f t="shared" si="15"/>
        <v>-4.843332561201116</v>
      </c>
      <c r="M29" s="8">
        <f t="shared" si="16"/>
        <v>3.8740999999999914E-2</v>
      </c>
      <c r="Q29" s="8"/>
      <c r="R29" s="94"/>
      <c r="S29" s="94"/>
    </row>
    <row r="30" spans="1:22" x14ac:dyDescent="0.3">
      <c r="C30" s="99" t="s">
        <v>31</v>
      </c>
      <c r="D30" s="8">
        <f t="shared" si="8"/>
        <v>3.9299999999999997</v>
      </c>
      <c r="E30" s="8">
        <f t="shared" si="9"/>
        <v>2.8800000000000026</v>
      </c>
      <c r="F30" s="8">
        <f t="shared" si="10"/>
        <v>2.5682849999999999</v>
      </c>
      <c r="G30" s="8"/>
      <c r="H30" s="8">
        <f t="shared" si="11"/>
        <v>-226.89594700000004</v>
      </c>
      <c r="I30" s="8">
        <f t="shared" si="12"/>
        <v>89.81</v>
      </c>
      <c r="J30" s="8">
        <f t="shared" si="13"/>
        <v>-4.7929579999999987</v>
      </c>
      <c r="K30" s="8">
        <f t="shared" si="14"/>
        <v>4.7946540000000013</v>
      </c>
      <c r="L30" s="8">
        <f t="shared" si="15"/>
        <v>-3.749169264545964</v>
      </c>
      <c r="M30" s="8">
        <f t="shared" si="16"/>
        <v>0.23714099999999982</v>
      </c>
      <c r="Q30" s="8"/>
      <c r="R30" s="94"/>
      <c r="S30" s="94"/>
    </row>
    <row r="31" spans="1:22" x14ac:dyDescent="0.3">
      <c r="C31" s="98" t="s">
        <v>33</v>
      </c>
      <c r="D31" s="8">
        <f t="shared" si="8"/>
        <v>23.380000000000003</v>
      </c>
      <c r="E31" s="8">
        <f t="shared" si="9"/>
        <v>6.3100000000000023</v>
      </c>
      <c r="F31" s="8">
        <f t="shared" si="10"/>
        <v>3.119985999999999</v>
      </c>
      <c r="G31" s="8"/>
      <c r="H31" s="8">
        <f t="shared" si="11"/>
        <v>-377.7597780000001</v>
      </c>
      <c r="I31" s="8">
        <f t="shared" si="12"/>
        <v>234.81000000000006</v>
      </c>
      <c r="J31" s="8">
        <f t="shared" si="13"/>
        <v>6.0308289999999971</v>
      </c>
      <c r="K31" s="8">
        <f t="shared" si="14"/>
        <v>-6.0536670000000044</v>
      </c>
      <c r="L31" s="8">
        <f t="shared" si="15"/>
        <v>-1.1065463023733149</v>
      </c>
      <c r="M31" s="8">
        <f t="shared" si="16"/>
        <v>0.17362999999999995</v>
      </c>
      <c r="Q31" s="8"/>
      <c r="R31" s="94"/>
      <c r="S31" s="94"/>
    </row>
    <row r="32" spans="1:22" x14ac:dyDescent="0.3">
      <c r="C32" s="97" t="s">
        <v>34</v>
      </c>
      <c r="D32" s="8">
        <f t="shared" si="8"/>
        <v>15.830000000000005</v>
      </c>
      <c r="E32" s="8">
        <f t="shared" si="9"/>
        <v>59.570000000000007</v>
      </c>
      <c r="F32" s="8">
        <f t="shared" si="10"/>
        <v>20.795869</v>
      </c>
      <c r="G32" s="8"/>
      <c r="H32" s="8">
        <f t="shared" si="11"/>
        <v>-247.53404699999999</v>
      </c>
      <c r="I32" s="8">
        <f t="shared" si="12"/>
        <v>935.15999999999985</v>
      </c>
      <c r="J32" s="8">
        <f t="shared" si="13"/>
        <v>-40.074696000000003</v>
      </c>
      <c r="K32" s="8">
        <f t="shared" si="14"/>
        <v>39.928575000000002</v>
      </c>
      <c r="L32" s="8">
        <f t="shared" si="15"/>
        <v>-3.4071936239247194</v>
      </c>
      <c r="M32" s="8">
        <f t="shared" si="16"/>
        <v>0.5800240000000001</v>
      </c>
      <c r="Q32" s="8"/>
      <c r="R32" s="94"/>
      <c r="S32" s="94"/>
    </row>
    <row r="33" spans="3:19" x14ac:dyDescent="0.3">
      <c r="C33" s="97" t="s">
        <v>35</v>
      </c>
      <c r="D33" s="8">
        <f t="shared" si="8"/>
        <v>10.530000000000001</v>
      </c>
      <c r="E33" s="8">
        <f t="shared" si="9"/>
        <v>7.0899999999999981</v>
      </c>
      <c r="F33" s="8">
        <f t="shared" si="10"/>
        <v>0.72225099999999998</v>
      </c>
      <c r="G33" s="8"/>
      <c r="H33" s="8">
        <f t="shared" si="11"/>
        <v>-673.9667310000001</v>
      </c>
      <c r="I33" s="8">
        <f t="shared" si="12"/>
        <v>926.17999999999984</v>
      </c>
      <c r="J33" s="8">
        <f t="shared" si="13"/>
        <v>-1.4077329999999932</v>
      </c>
      <c r="K33" s="8">
        <f t="shared" si="14"/>
        <v>1.3741450000000022</v>
      </c>
      <c r="L33" s="8">
        <f t="shared" si="15"/>
        <v>-0.83944952932283057</v>
      </c>
      <c r="M33" s="8">
        <f t="shared" si="16"/>
        <v>0.42012099999999986</v>
      </c>
      <c r="Q33" s="8"/>
      <c r="R33" s="94"/>
      <c r="S33" s="94"/>
    </row>
    <row r="34" spans="3:19" x14ac:dyDescent="0.3">
      <c r="C34" s="99" t="s">
        <v>38</v>
      </c>
      <c r="D34" s="8">
        <f t="shared" si="8"/>
        <v>5.240000000000002</v>
      </c>
      <c r="E34" s="8">
        <f t="shared" si="9"/>
        <v>2.009999999999998</v>
      </c>
      <c r="F34" s="8">
        <f t="shared" si="10"/>
        <v>2.3879950000000001</v>
      </c>
      <c r="G34" s="8"/>
      <c r="H34" s="8">
        <f t="shared" si="11"/>
        <v>-390.05720600000001</v>
      </c>
      <c r="I34" s="8">
        <f t="shared" si="12"/>
        <v>384.13</v>
      </c>
      <c r="J34" s="8">
        <f t="shared" si="13"/>
        <v>2.5725679999999969</v>
      </c>
      <c r="K34" s="8">
        <f t="shared" si="14"/>
        <v>-2.5681109999999947</v>
      </c>
      <c r="L34" s="8">
        <f t="shared" si="15"/>
        <v>-1.5675077106312376</v>
      </c>
      <c r="M34" s="8">
        <f t="shared" si="16"/>
        <v>6.3188000000000022E-2</v>
      </c>
      <c r="Q34" s="8"/>
      <c r="R34" s="94"/>
      <c r="S34" s="94"/>
    </row>
    <row r="35" spans="3:19" x14ac:dyDescent="0.3">
      <c r="C35" s="97" t="s">
        <v>39</v>
      </c>
      <c r="D35" s="8">
        <f t="shared" si="8"/>
        <v>2.8200000000000003</v>
      </c>
      <c r="E35" s="8">
        <f t="shared" si="9"/>
        <v>13.36</v>
      </c>
      <c r="F35" s="8">
        <f t="shared" si="10"/>
        <v>6.626773</v>
      </c>
      <c r="G35" s="8"/>
      <c r="H35" s="8">
        <f t="shared" si="11"/>
        <v>-867.17844300000002</v>
      </c>
      <c r="I35" s="8">
        <f t="shared" si="12"/>
        <v>65.099999999999994</v>
      </c>
      <c r="J35" s="8">
        <f t="shared" si="13"/>
        <v>-49.123392000000003</v>
      </c>
      <c r="K35" s="8">
        <f t="shared" si="14"/>
        <v>48.733896999999999</v>
      </c>
      <c r="L35" s="8">
        <f t="shared" si="15"/>
        <v>-6.4355631669415683</v>
      </c>
      <c r="M35" s="8">
        <f t="shared" si="16"/>
        <v>0.23847200000000002</v>
      </c>
      <c r="Q35" s="8"/>
      <c r="R35" s="94"/>
      <c r="S35" s="94"/>
    </row>
    <row r="36" spans="3:19" x14ac:dyDescent="0.3">
      <c r="C36" s="99" t="s">
        <v>37</v>
      </c>
      <c r="D36" s="8">
        <f t="shared" si="8"/>
        <v>2.5899999999999963</v>
      </c>
      <c r="E36" s="8">
        <f t="shared" si="9"/>
        <v>9</v>
      </c>
      <c r="F36" s="8">
        <f t="shared" si="10"/>
        <v>32.4</v>
      </c>
      <c r="G36" s="8"/>
      <c r="H36" s="8">
        <f t="shared" si="11"/>
        <v>-313.47178899999994</v>
      </c>
      <c r="I36" s="8">
        <f t="shared" si="12"/>
        <v>396.36999999999989</v>
      </c>
      <c r="J36" s="8">
        <f t="shared" si="13"/>
        <v>46.599449</v>
      </c>
      <c r="K36" s="8">
        <f t="shared" si="14"/>
        <v>-46.576762000000002</v>
      </c>
      <c r="L36" s="8">
        <f t="shared" si="15"/>
        <v>-0.4391004538873291</v>
      </c>
      <c r="M36" s="8">
        <f t="shared" si="16"/>
        <v>0.87418999999999991</v>
      </c>
      <c r="Q36" s="8"/>
      <c r="R36" s="94"/>
      <c r="S36" s="94"/>
    </row>
    <row r="37" spans="3:19" x14ac:dyDescent="0.3">
      <c r="C37" s="97" t="s">
        <v>40</v>
      </c>
      <c r="D37" s="8">
        <f t="shared" si="8"/>
        <v>30.65</v>
      </c>
      <c r="E37" s="8">
        <f t="shared" si="9"/>
        <v>24.69</v>
      </c>
      <c r="F37" s="8">
        <f t="shared" si="10"/>
        <v>7.9741379999999999</v>
      </c>
      <c r="G37" s="8"/>
      <c r="H37" s="8">
        <f t="shared" si="11"/>
        <v>-65.06172799999996</v>
      </c>
      <c r="I37" s="8">
        <f t="shared" si="12"/>
        <v>434.19999999999993</v>
      </c>
      <c r="J37" s="8">
        <f t="shared" si="13"/>
        <v>-24.861759000000003</v>
      </c>
      <c r="K37" s="8">
        <f t="shared" si="14"/>
        <v>24.854512999999997</v>
      </c>
      <c r="L37" s="8">
        <f t="shared" si="15"/>
        <v>-2.4677730200096013</v>
      </c>
      <c r="M37" s="8">
        <f t="shared" si="16"/>
        <v>0.16642800000000002</v>
      </c>
      <c r="Q37" s="8"/>
      <c r="R37" s="94"/>
      <c r="S37" s="94"/>
    </row>
    <row r="38" spans="3:19" x14ac:dyDescent="0.3">
      <c r="C38" s="99" t="s">
        <v>41</v>
      </c>
      <c r="D38" s="8">
        <f t="shared" si="8"/>
        <v>15.280000000000001</v>
      </c>
      <c r="E38" s="8">
        <f t="shared" si="9"/>
        <v>11.859999999999996</v>
      </c>
      <c r="F38" s="8">
        <f t="shared" si="10"/>
        <v>9.0452259999999995</v>
      </c>
      <c r="G38" s="8"/>
      <c r="H38" s="8">
        <f t="shared" si="11"/>
        <v>-177.36214599999994</v>
      </c>
      <c r="I38" s="8">
        <f t="shared" si="12"/>
        <v>720.00000000000011</v>
      </c>
      <c r="J38" s="8">
        <f t="shared" si="13"/>
        <v>-13.867559</v>
      </c>
      <c r="K38" s="8">
        <f t="shared" si="14"/>
        <v>13.877024000000006</v>
      </c>
      <c r="L38" s="8">
        <f t="shared" si="15"/>
        <v>-0.97635504545696761</v>
      </c>
      <c r="M38" s="8">
        <f t="shared" si="16"/>
        <v>0.34902600000000006</v>
      </c>
      <c r="Q38" s="8"/>
    </row>
    <row r="39" spans="3:19" x14ac:dyDescent="0.3">
      <c r="C39" s="99" t="s">
        <v>42</v>
      </c>
      <c r="D39" s="8">
        <f t="shared" si="8"/>
        <v>4.16</v>
      </c>
      <c r="E39" s="8">
        <f t="shared" si="9"/>
        <v>8.5699999999999985</v>
      </c>
      <c r="F39" s="8">
        <f t="shared" si="10"/>
        <v>2.5066069999999998</v>
      </c>
      <c r="G39" s="8"/>
      <c r="H39" s="8">
        <f t="shared" si="11"/>
        <v>-60.567751000000044</v>
      </c>
      <c r="I39" s="8">
        <f t="shared" si="12"/>
        <v>28.759999999999998</v>
      </c>
      <c r="J39" s="8">
        <f t="shared" si="13"/>
        <v>4.1438139999999919</v>
      </c>
      <c r="K39" s="8">
        <f t="shared" si="14"/>
        <v>-4.1481190000000012</v>
      </c>
      <c r="L39" s="8">
        <f t="shared" si="15"/>
        <v>-3.940138842623476</v>
      </c>
      <c r="M39" s="8">
        <f t="shared" si="16"/>
        <v>7.7250000000000041E-2</v>
      </c>
      <c r="Q39" s="8"/>
    </row>
    <row r="40" spans="3:19" x14ac:dyDescent="0.3">
      <c r="C40" s="98" t="s">
        <v>43</v>
      </c>
      <c r="D40" s="8">
        <f t="shared" si="8"/>
        <v>2.3800000000000026</v>
      </c>
      <c r="E40" s="8">
        <f t="shared" si="9"/>
        <v>4.8699999999999992</v>
      </c>
      <c r="F40" s="8">
        <f t="shared" si="10"/>
        <v>0.55439300000000002</v>
      </c>
      <c r="G40" s="8"/>
      <c r="H40" s="8">
        <f t="shared" si="11"/>
        <v>-270.82082500000001</v>
      </c>
      <c r="I40" s="8">
        <f t="shared" si="12"/>
        <v>23.599999999999994</v>
      </c>
      <c r="J40" s="8">
        <f t="shared" si="13"/>
        <v>-1.7642110000000031</v>
      </c>
      <c r="K40" s="8">
        <f t="shared" si="14"/>
        <v>1.7567510000000013</v>
      </c>
      <c r="L40" s="8">
        <f t="shared" si="15"/>
        <v>-4.4471597922300674</v>
      </c>
      <c r="M40" s="8">
        <f t="shared" si="16"/>
        <v>4.7182999999999975E-2</v>
      </c>
      <c r="Q40" s="8"/>
    </row>
    <row r="41" spans="3:19" x14ac:dyDescent="0.3">
      <c r="C41" s="99" t="s">
        <v>44</v>
      </c>
      <c r="D41" s="8">
        <f t="shared" si="8"/>
        <v>20.93</v>
      </c>
      <c r="E41" s="8">
        <f t="shared" si="9"/>
        <v>15.04</v>
      </c>
      <c r="F41" s="8">
        <f t="shared" si="10"/>
        <v>15.146870999999999</v>
      </c>
      <c r="G41" s="8"/>
      <c r="H41" s="8">
        <f t="shared" si="11"/>
        <v>-539.32776200000012</v>
      </c>
      <c r="I41" s="8">
        <f t="shared" si="12"/>
        <v>281.88</v>
      </c>
      <c r="J41" s="8">
        <f t="shared" si="13"/>
        <v>1.1774309999999986</v>
      </c>
      <c r="K41" s="8">
        <f t="shared" si="14"/>
        <v>-1.2095150000000032</v>
      </c>
      <c r="L41" s="8">
        <f t="shared" si="15"/>
        <v>-2.95625291887028</v>
      </c>
      <c r="M41" s="8">
        <f t="shared" si="16"/>
        <v>4.9714000000000036E-2</v>
      </c>
      <c r="Q41" s="8"/>
    </row>
    <row r="42" spans="3:19" x14ac:dyDescent="0.3">
      <c r="C42" s="99" t="s">
        <v>45</v>
      </c>
      <c r="D42" s="8">
        <f t="shared" si="8"/>
        <v>5.7295539999999932</v>
      </c>
      <c r="E42" s="8">
        <f t="shared" si="9"/>
        <v>9.7321720000000056</v>
      </c>
      <c r="F42" s="8">
        <f t="shared" si="10"/>
        <v>40.175812999999998</v>
      </c>
      <c r="G42" s="8"/>
      <c r="H42" s="8">
        <f t="shared" si="11"/>
        <v>1139.2725190000001</v>
      </c>
      <c r="I42" s="8">
        <f t="shared" si="12"/>
        <v>4244.1499999999996</v>
      </c>
      <c r="J42" s="8">
        <f t="shared" si="13"/>
        <v>2.9383879999999998</v>
      </c>
      <c r="K42" s="8">
        <f t="shared" si="14"/>
        <v>-3.1108049999999992</v>
      </c>
      <c r="L42" s="8">
        <f t="shared" si="15"/>
        <v>-1.393480324422669E-2</v>
      </c>
      <c r="M42" s="8">
        <f t="shared" si="16"/>
        <v>1.2937530000000002</v>
      </c>
      <c r="Q42" s="8"/>
    </row>
    <row r="43" spans="3:19" x14ac:dyDescent="0.3">
      <c r="C43" s="99" t="s">
        <v>46</v>
      </c>
      <c r="D43" s="8">
        <f t="shared" si="8"/>
        <v>5.57</v>
      </c>
      <c r="E43" s="8">
        <f t="shared" si="9"/>
        <v>6.8500000000000014</v>
      </c>
      <c r="F43" s="8">
        <f t="shared" si="10"/>
        <v>0.54200499999999996</v>
      </c>
      <c r="G43" s="8"/>
      <c r="H43" s="8">
        <f t="shared" si="11"/>
        <v>-190.47014100000001</v>
      </c>
      <c r="I43" s="8">
        <f t="shared" si="12"/>
        <v>6.5300000000000011</v>
      </c>
      <c r="J43" s="8">
        <f t="shared" si="13"/>
        <v>-4.3114629999999892</v>
      </c>
      <c r="K43" s="8">
        <f t="shared" si="14"/>
        <v>4.301521000000001</v>
      </c>
      <c r="L43" s="8">
        <f t="shared" si="15"/>
        <v>-2.1468632829615646</v>
      </c>
      <c r="M43" s="8">
        <f t="shared" si="16"/>
        <v>9.9010000000001597E-3</v>
      </c>
      <c r="Q43" s="8"/>
    </row>
    <row r="44" spans="3:19" x14ac:dyDescent="0.3">
      <c r="C44" s="98" t="s">
        <v>47</v>
      </c>
      <c r="D44" s="8">
        <f t="shared" si="8"/>
        <v>10.689999999999998</v>
      </c>
      <c r="E44" s="8">
        <f t="shared" si="9"/>
        <v>10.459999999999997</v>
      </c>
      <c r="F44" s="8">
        <f t="shared" si="10"/>
        <v>1.729811</v>
      </c>
      <c r="G44" s="8"/>
      <c r="H44" s="8">
        <f t="shared" si="11"/>
        <v>-188.26183700000001</v>
      </c>
      <c r="I44" s="8">
        <f t="shared" si="12"/>
        <v>196.66000000000003</v>
      </c>
      <c r="J44" s="8">
        <f t="shared" si="13"/>
        <v>9.2297370000000001</v>
      </c>
      <c r="K44" s="8">
        <f t="shared" si="14"/>
        <v>-9.2158939999999987</v>
      </c>
      <c r="L44" s="8">
        <f t="shared" si="15"/>
        <v>-2.1854013687543294</v>
      </c>
      <c r="M44" s="8">
        <f t="shared" si="16"/>
        <v>-2.5690999999999908E-2</v>
      </c>
      <c r="Q44" s="8"/>
    </row>
    <row r="46" spans="3:19" x14ac:dyDescent="0.3">
      <c r="Q46" s="8"/>
    </row>
    <row r="47" spans="3:19" x14ac:dyDescent="0.3">
      <c r="L47" s="116" t="s">
        <v>122</v>
      </c>
      <c r="M47" s="116"/>
      <c r="N47" s="116"/>
    </row>
    <row r="48" spans="3:19" x14ac:dyDescent="0.3">
      <c r="D48" s="2" t="s">
        <v>108</v>
      </c>
      <c r="E48" s="2" t="s">
        <v>109</v>
      </c>
      <c r="F48" s="2" t="s">
        <v>110</v>
      </c>
      <c r="H48" s="2" t="s">
        <v>111</v>
      </c>
      <c r="I48" s="2" t="s">
        <v>112</v>
      </c>
      <c r="J48" s="2" t="s">
        <v>113</v>
      </c>
      <c r="L48" s="71" t="s">
        <v>55</v>
      </c>
      <c r="M48" s="71" t="s">
        <v>120</v>
      </c>
      <c r="N48" s="71" t="s">
        <v>121</v>
      </c>
    </row>
    <row r="49" spans="4:14" x14ac:dyDescent="0.3">
      <c r="D49" s="2">
        <v>-10</v>
      </c>
      <c r="E49" s="2">
        <v>-3.9</v>
      </c>
      <c r="F49" s="2">
        <v>-16.8</v>
      </c>
      <c r="H49" s="2">
        <v>-2.2999999999999998</v>
      </c>
      <c r="I49" s="2">
        <v>3.7</v>
      </c>
      <c r="J49" s="2">
        <v>-9.1</v>
      </c>
      <c r="L49" s="2">
        <f>D70-D49</f>
        <v>19.2</v>
      </c>
      <c r="M49" s="2">
        <f>E70-E49</f>
        <v>20</v>
      </c>
      <c r="N49" s="2">
        <f>F70-F49</f>
        <v>18.400000000000002</v>
      </c>
    </row>
    <row r="50" spans="4:14" x14ac:dyDescent="0.3">
      <c r="D50" s="2">
        <v>28.5</v>
      </c>
      <c r="E50" s="2">
        <v>28</v>
      </c>
      <c r="F50" s="2">
        <v>28.9</v>
      </c>
      <c r="H50" s="2">
        <v>6.1</v>
      </c>
      <c r="I50" s="2">
        <v>7.5</v>
      </c>
      <c r="J50" s="2">
        <v>4.5</v>
      </c>
      <c r="L50" s="2">
        <f t="shared" ref="L50:L66" si="17">D71-D50</f>
        <v>-17.7</v>
      </c>
      <c r="M50" s="2">
        <f t="shared" ref="M50:M66" si="18">E71-E50</f>
        <v>-20.399999999999999</v>
      </c>
      <c r="N50" s="2">
        <f t="shared" ref="N50:N66" si="19">F71-F50</f>
        <v>-14.399999999999999</v>
      </c>
    </row>
    <row r="51" spans="4:14" x14ac:dyDescent="0.3">
      <c r="D51" s="2">
        <v>16.100000000000001</v>
      </c>
      <c r="E51" s="2">
        <v>25.5</v>
      </c>
      <c r="F51" s="2">
        <v>5.6</v>
      </c>
      <c r="H51" s="2">
        <v>-2.8</v>
      </c>
      <c r="I51" s="2">
        <v>6.6</v>
      </c>
      <c r="J51" s="2">
        <v>-13.2</v>
      </c>
      <c r="L51" s="2">
        <f t="shared" si="17"/>
        <v>-17.100000000000001</v>
      </c>
      <c r="M51" s="2">
        <f t="shared" si="18"/>
        <v>-10.1</v>
      </c>
      <c r="N51" s="2">
        <f t="shared" si="19"/>
        <v>-24.9</v>
      </c>
    </row>
    <row r="52" spans="4:14" x14ac:dyDescent="0.3">
      <c r="D52" s="2">
        <v>-12.5</v>
      </c>
      <c r="E52" s="2">
        <v>-5.0999999999999996</v>
      </c>
      <c r="F52" s="2">
        <v>-20.8</v>
      </c>
      <c r="H52" s="2">
        <v>-11.4</v>
      </c>
      <c r="I52" s="2">
        <v>-4.7</v>
      </c>
      <c r="J52" s="2">
        <v>-18.8</v>
      </c>
      <c r="L52" s="2">
        <f t="shared" si="17"/>
        <v>17.3</v>
      </c>
      <c r="M52" s="2">
        <f t="shared" si="18"/>
        <v>26</v>
      </c>
      <c r="N52" s="2">
        <f t="shared" si="19"/>
        <v>7.7000000000000011</v>
      </c>
    </row>
    <row r="53" spans="4:14" x14ac:dyDescent="0.3">
      <c r="D53" s="2">
        <v>-16</v>
      </c>
      <c r="E53" s="2">
        <v>-11.2</v>
      </c>
      <c r="F53" s="2">
        <v>-21.2</v>
      </c>
      <c r="H53" s="2">
        <v>-20.6</v>
      </c>
      <c r="I53" s="2">
        <v>-14</v>
      </c>
      <c r="J53" s="2">
        <v>-27.8</v>
      </c>
      <c r="L53" s="2">
        <f t="shared" si="17"/>
        <v>16.899999999999999</v>
      </c>
      <c r="M53" s="2">
        <f t="shared" si="18"/>
        <v>15.6</v>
      </c>
      <c r="N53" s="2">
        <f t="shared" si="19"/>
        <v>18.2</v>
      </c>
    </row>
    <row r="54" spans="4:14" x14ac:dyDescent="0.3">
      <c r="D54" s="2">
        <v>2.6</v>
      </c>
      <c r="E54" s="2">
        <v>3.2</v>
      </c>
      <c r="F54" s="2">
        <v>1.9</v>
      </c>
      <c r="H54" s="2">
        <v>-6.4</v>
      </c>
      <c r="I54" s="2">
        <v>-5.8</v>
      </c>
      <c r="J54" s="2">
        <v>-7</v>
      </c>
      <c r="L54" s="2">
        <f t="shared" si="17"/>
        <v>-13.4</v>
      </c>
      <c r="M54" s="2">
        <f t="shared" si="18"/>
        <v>-17.600000000000001</v>
      </c>
      <c r="N54" s="2">
        <f t="shared" si="19"/>
        <v>-8.8000000000000007</v>
      </c>
    </row>
    <row r="55" spans="4:14" x14ac:dyDescent="0.3">
      <c r="D55" s="2">
        <v>-1.8</v>
      </c>
      <c r="E55" s="2">
        <v>0.2</v>
      </c>
      <c r="F55" s="2">
        <v>-4</v>
      </c>
      <c r="H55" s="2">
        <v>-6.1</v>
      </c>
      <c r="I55" s="2">
        <v>-4</v>
      </c>
      <c r="J55" s="2">
        <v>-8.4</v>
      </c>
      <c r="L55" s="2">
        <f t="shared" si="17"/>
        <v>7.3</v>
      </c>
      <c r="M55" s="2">
        <f t="shared" si="18"/>
        <v>12.600000000000001</v>
      </c>
      <c r="N55" s="2">
        <f t="shared" si="19"/>
        <v>1.2999999999999998</v>
      </c>
    </row>
    <row r="56" spans="4:14" x14ac:dyDescent="0.3">
      <c r="D56" s="2">
        <v>7.7</v>
      </c>
      <c r="E56" s="2">
        <v>7</v>
      </c>
      <c r="F56" s="2">
        <v>8.4</v>
      </c>
      <c r="H56" s="2">
        <v>-8.6999999999999993</v>
      </c>
      <c r="I56" s="2">
        <v>-1.3</v>
      </c>
      <c r="J56" s="2">
        <v>-17.100000000000001</v>
      </c>
      <c r="L56" s="2">
        <f t="shared" si="17"/>
        <v>5.8</v>
      </c>
      <c r="M56" s="2">
        <f t="shared" si="18"/>
        <v>12.5</v>
      </c>
      <c r="N56" s="2">
        <f t="shared" si="19"/>
        <v>-1.6000000000000005</v>
      </c>
    </row>
    <row r="57" spans="4:14" x14ac:dyDescent="0.3">
      <c r="D57" s="2">
        <v>-2.6</v>
      </c>
      <c r="E57" s="2">
        <v>6</v>
      </c>
      <c r="F57" s="2">
        <v>-12.2</v>
      </c>
      <c r="H57" s="2">
        <v>-14.8</v>
      </c>
      <c r="I57" s="2">
        <v>-8.9</v>
      </c>
      <c r="J57" s="2">
        <v>-21.3</v>
      </c>
      <c r="L57" s="2">
        <f t="shared" si="17"/>
        <v>9.1</v>
      </c>
      <c r="M57" s="2">
        <f t="shared" si="18"/>
        <v>4.4000000000000004</v>
      </c>
      <c r="N57" s="2">
        <f t="shared" si="19"/>
        <v>14.299999999999999</v>
      </c>
    </row>
    <row r="58" spans="4:14" x14ac:dyDescent="0.3">
      <c r="D58" s="2">
        <v>-8.8000000000000007</v>
      </c>
      <c r="E58" s="2">
        <v>-0.6</v>
      </c>
      <c r="F58" s="2">
        <v>-17.899999999999999</v>
      </c>
      <c r="H58" s="2">
        <v>-10.7</v>
      </c>
      <c r="I58" s="2">
        <v>-5</v>
      </c>
      <c r="J58" s="2">
        <v>-16.899999999999999</v>
      </c>
      <c r="L58" s="2">
        <f t="shared" si="17"/>
        <v>14.4</v>
      </c>
      <c r="M58" s="2">
        <f t="shared" si="18"/>
        <v>4.6999999999999993</v>
      </c>
      <c r="N58" s="2">
        <f t="shared" si="19"/>
        <v>25.099999999999998</v>
      </c>
    </row>
    <row r="59" spans="4:14" x14ac:dyDescent="0.3">
      <c r="D59" s="2">
        <v>-9.1</v>
      </c>
      <c r="E59" s="2">
        <v>-0.6</v>
      </c>
      <c r="F59" s="2">
        <v>-18.5</v>
      </c>
      <c r="H59" s="2">
        <v>-20.100000000000001</v>
      </c>
      <c r="I59" s="2">
        <v>-10.9</v>
      </c>
      <c r="J59" s="2">
        <v>-30.4</v>
      </c>
      <c r="L59" s="2">
        <f t="shared" si="17"/>
        <v>16.399999999999999</v>
      </c>
      <c r="M59" s="2">
        <f t="shared" si="18"/>
        <v>15.799999999999999</v>
      </c>
      <c r="N59" s="2">
        <f t="shared" si="19"/>
        <v>17.100000000000001</v>
      </c>
    </row>
    <row r="60" spans="4:14" x14ac:dyDescent="0.3">
      <c r="D60" s="2">
        <v>10.6</v>
      </c>
      <c r="E60" s="2">
        <v>4.0999999999999996</v>
      </c>
      <c r="F60" s="2">
        <v>17.899999999999999</v>
      </c>
      <c r="H60" s="2">
        <v>-4.9000000000000004</v>
      </c>
      <c r="I60" s="2">
        <v>-3.1</v>
      </c>
      <c r="J60" s="2">
        <v>-6.8</v>
      </c>
      <c r="L60" s="2">
        <f t="shared" si="17"/>
        <v>-16.5</v>
      </c>
      <c r="M60" s="2">
        <f t="shared" si="18"/>
        <v>-1.0999999999999996</v>
      </c>
      <c r="N60" s="2">
        <f t="shared" si="19"/>
        <v>-33.799999999999997</v>
      </c>
    </row>
    <row r="61" spans="4:14" x14ac:dyDescent="0.3">
      <c r="D61" s="2">
        <v>1.4</v>
      </c>
      <c r="E61" s="2">
        <v>4.5</v>
      </c>
      <c r="F61" s="2">
        <v>-1.9</v>
      </c>
      <c r="H61" s="2">
        <v>6.4</v>
      </c>
      <c r="I61" s="2">
        <v>11.8</v>
      </c>
      <c r="J61" s="2">
        <v>0.4</v>
      </c>
      <c r="L61" s="2">
        <f t="shared" si="17"/>
        <v>10.299999999999999</v>
      </c>
      <c r="M61" s="2">
        <f t="shared" si="18"/>
        <v>13</v>
      </c>
      <c r="N61" s="2">
        <f t="shared" si="19"/>
        <v>7.1</v>
      </c>
    </row>
    <row r="62" spans="4:14" x14ac:dyDescent="0.3">
      <c r="D62" s="2">
        <v>0.4</v>
      </c>
      <c r="E62" s="2">
        <v>5.5</v>
      </c>
      <c r="F62" s="2">
        <v>-5.0999999999999996</v>
      </c>
      <c r="H62" s="2">
        <v>-6.6</v>
      </c>
      <c r="I62" s="2">
        <v>-2.1</v>
      </c>
      <c r="J62" s="2">
        <v>-11.5</v>
      </c>
      <c r="L62" s="2">
        <f t="shared" si="17"/>
        <v>20.200000000000003</v>
      </c>
      <c r="M62" s="2">
        <f t="shared" si="18"/>
        <v>16</v>
      </c>
      <c r="N62" s="2">
        <f t="shared" si="19"/>
        <v>24.700000000000003</v>
      </c>
    </row>
    <row r="63" spans="4:14" x14ac:dyDescent="0.3">
      <c r="D63" s="2">
        <v>-2.7</v>
      </c>
      <c r="E63" s="2">
        <v>5.9</v>
      </c>
      <c r="F63" s="2">
        <v>-12.3</v>
      </c>
      <c r="H63" s="2">
        <v>0.1</v>
      </c>
      <c r="I63" s="2">
        <v>7.1</v>
      </c>
      <c r="J63" s="2">
        <v>-7.7</v>
      </c>
      <c r="L63" s="2">
        <f t="shared" si="17"/>
        <v>3.8000000000000003</v>
      </c>
      <c r="M63" s="2">
        <f t="shared" si="18"/>
        <v>7</v>
      </c>
      <c r="N63" s="2">
        <f t="shared" si="19"/>
        <v>0.20000000000000107</v>
      </c>
    </row>
    <row r="64" spans="4:14" x14ac:dyDescent="0.3">
      <c r="D64" s="2">
        <v>-3.7</v>
      </c>
      <c r="E64" s="2">
        <v>-2.1</v>
      </c>
      <c r="F64" s="2">
        <v>-5.4</v>
      </c>
      <c r="H64" s="2">
        <v>-33.9</v>
      </c>
      <c r="I64" s="2">
        <v>-29.8</v>
      </c>
      <c r="J64" s="2">
        <v>-38.4</v>
      </c>
      <c r="L64" s="2">
        <f t="shared" si="17"/>
        <v>4.9000000000000004</v>
      </c>
      <c r="M64" s="2">
        <f t="shared" si="18"/>
        <v>4.5</v>
      </c>
      <c r="N64" s="2">
        <f t="shared" si="19"/>
        <v>5.4</v>
      </c>
    </row>
    <row r="65" spans="4:14" x14ac:dyDescent="0.3">
      <c r="D65" s="2">
        <v>1.4</v>
      </c>
      <c r="E65" s="2">
        <v>11.7</v>
      </c>
      <c r="F65" s="2">
        <v>-9.9</v>
      </c>
      <c r="H65" s="2">
        <v>-6.7</v>
      </c>
      <c r="I65" s="2">
        <v>0.9</v>
      </c>
      <c r="J65" s="2">
        <v>-15.2</v>
      </c>
      <c r="L65" s="2">
        <f t="shared" si="17"/>
        <v>7.6999999999999993</v>
      </c>
      <c r="M65" s="2">
        <f t="shared" si="18"/>
        <v>-1.0999999999999996</v>
      </c>
      <c r="N65" s="2">
        <f t="shared" si="19"/>
        <v>17.399999999999999</v>
      </c>
    </row>
    <row r="66" spans="4:14" x14ac:dyDescent="0.3">
      <c r="D66" s="2">
        <v>-5.7</v>
      </c>
      <c r="E66" s="2">
        <v>4.7</v>
      </c>
      <c r="F66" s="2">
        <v>-17.2</v>
      </c>
      <c r="H66" s="2">
        <v>-5.5</v>
      </c>
      <c r="I66" s="2">
        <v>2.8</v>
      </c>
      <c r="J66" s="2">
        <v>-14.8</v>
      </c>
      <c r="L66" s="2">
        <f t="shared" si="17"/>
        <v>0.5</v>
      </c>
      <c r="M66" s="2">
        <f t="shared" si="18"/>
        <v>-7.8000000000000007</v>
      </c>
      <c r="N66" s="2">
        <f t="shared" si="19"/>
        <v>9.6999999999999993</v>
      </c>
    </row>
    <row r="68" spans="4:14" x14ac:dyDescent="0.3">
      <c r="L68" s="116" t="s">
        <v>123</v>
      </c>
      <c r="M68" s="116"/>
      <c r="N68" s="116"/>
    </row>
    <row r="69" spans="4:14" x14ac:dyDescent="0.3">
      <c r="D69" s="2" t="s">
        <v>114</v>
      </c>
      <c r="E69" s="2" t="s">
        <v>115</v>
      </c>
      <c r="F69" s="2" t="s">
        <v>116</v>
      </c>
      <c r="H69" s="2" t="s">
        <v>117</v>
      </c>
      <c r="I69" s="2" t="s">
        <v>118</v>
      </c>
      <c r="J69" s="2" t="s">
        <v>119</v>
      </c>
      <c r="L69" s="71" t="s">
        <v>55</v>
      </c>
      <c r="M69" s="71" t="s">
        <v>120</v>
      </c>
      <c r="N69" s="71" t="s">
        <v>121</v>
      </c>
    </row>
    <row r="70" spans="4:14" x14ac:dyDescent="0.3">
      <c r="D70" s="2">
        <v>9.1999999999999993</v>
      </c>
      <c r="E70" s="2">
        <v>16.100000000000001</v>
      </c>
      <c r="F70" s="2">
        <v>1.6</v>
      </c>
      <c r="H70" s="2">
        <v>-6.6</v>
      </c>
      <c r="I70" s="2">
        <v>-3.2</v>
      </c>
      <c r="J70" s="2">
        <v>-10.3</v>
      </c>
      <c r="L70" s="2">
        <f>H70-H49</f>
        <v>-4.3</v>
      </c>
      <c r="M70" s="2">
        <f>I70-I49</f>
        <v>-6.9</v>
      </c>
      <c r="N70" s="2">
        <f>J70-J49</f>
        <v>-1.2000000000000011</v>
      </c>
    </row>
    <row r="71" spans="4:14" x14ac:dyDescent="0.3">
      <c r="D71" s="2">
        <v>10.8</v>
      </c>
      <c r="E71" s="2">
        <v>7.6</v>
      </c>
      <c r="F71" s="2">
        <v>14.5</v>
      </c>
      <c r="H71" s="2">
        <v>-3.8</v>
      </c>
      <c r="I71" s="2">
        <v>-3.6</v>
      </c>
      <c r="J71" s="2">
        <v>-3.9</v>
      </c>
      <c r="L71" s="2">
        <f t="shared" ref="L71:L87" si="20">H71-H50</f>
        <v>-9.8999999999999986</v>
      </c>
      <c r="M71" s="2">
        <f t="shared" ref="M71:M87" si="21">I71-I50</f>
        <v>-11.1</v>
      </c>
      <c r="N71" s="2">
        <f t="shared" ref="N71:N87" si="22">J71-J50</f>
        <v>-8.4</v>
      </c>
    </row>
    <row r="72" spans="4:14" x14ac:dyDescent="0.3">
      <c r="D72" s="2">
        <v>-1</v>
      </c>
      <c r="E72" s="2">
        <v>15.4</v>
      </c>
      <c r="F72" s="2">
        <v>-19.3</v>
      </c>
      <c r="H72" s="2">
        <v>-6.3</v>
      </c>
      <c r="I72" s="2">
        <v>5.8</v>
      </c>
      <c r="J72" s="2">
        <v>-19.7</v>
      </c>
      <c r="L72" s="2">
        <f t="shared" si="20"/>
        <v>-3.5</v>
      </c>
      <c r="M72" s="2">
        <f t="shared" si="21"/>
        <v>-0.79999999999999982</v>
      </c>
      <c r="N72" s="2">
        <f t="shared" si="22"/>
        <v>-6.5</v>
      </c>
    </row>
    <row r="73" spans="4:14" x14ac:dyDescent="0.3">
      <c r="D73" s="2">
        <v>4.8</v>
      </c>
      <c r="E73" s="2">
        <v>20.9</v>
      </c>
      <c r="F73" s="2">
        <v>-13.1</v>
      </c>
      <c r="H73" s="2">
        <v>-3.8</v>
      </c>
      <c r="I73" s="2">
        <v>7.5</v>
      </c>
      <c r="J73" s="2">
        <v>-16.399999999999999</v>
      </c>
      <c r="L73" s="2">
        <f t="shared" si="20"/>
        <v>7.6000000000000005</v>
      </c>
      <c r="M73" s="2">
        <f t="shared" si="21"/>
        <v>12.2</v>
      </c>
      <c r="N73" s="2">
        <f t="shared" si="22"/>
        <v>2.4000000000000021</v>
      </c>
    </row>
    <row r="74" spans="4:14" x14ac:dyDescent="0.3">
      <c r="D74" s="2">
        <v>0.9</v>
      </c>
      <c r="E74" s="2">
        <v>4.4000000000000004</v>
      </c>
      <c r="F74" s="2">
        <v>-3</v>
      </c>
      <c r="H74" s="2">
        <v>-8.1999999999999993</v>
      </c>
      <c r="I74" s="2">
        <v>-2.9</v>
      </c>
      <c r="J74" s="2">
        <v>-14</v>
      </c>
      <c r="L74" s="2">
        <f t="shared" si="20"/>
        <v>12.400000000000002</v>
      </c>
      <c r="M74" s="2">
        <f t="shared" si="21"/>
        <v>11.1</v>
      </c>
      <c r="N74" s="2">
        <f t="shared" si="22"/>
        <v>13.8</v>
      </c>
    </row>
    <row r="75" spans="4:14" x14ac:dyDescent="0.3">
      <c r="D75" s="2">
        <v>-10.8</v>
      </c>
      <c r="E75" s="2">
        <v>-14.4</v>
      </c>
      <c r="F75" s="2">
        <v>-6.9</v>
      </c>
      <c r="H75" s="2">
        <v>-8.9</v>
      </c>
      <c r="I75" s="2">
        <v>-10.1</v>
      </c>
      <c r="J75" s="2">
        <v>-7.7</v>
      </c>
      <c r="L75" s="2">
        <f t="shared" si="20"/>
        <v>-2.5</v>
      </c>
      <c r="M75" s="2">
        <f t="shared" si="21"/>
        <v>-4.3</v>
      </c>
      <c r="N75" s="2">
        <f t="shared" si="22"/>
        <v>-0.70000000000000018</v>
      </c>
    </row>
    <row r="76" spans="4:14" x14ac:dyDescent="0.3">
      <c r="D76" s="2">
        <v>5.5</v>
      </c>
      <c r="E76" s="2">
        <v>12.8</v>
      </c>
      <c r="F76" s="2">
        <v>-2.7</v>
      </c>
      <c r="H76" s="2">
        <v>2.4</v>
      </c>
      <c r="I76" s="2">
        <v>8.4</v>
      </c>
      <c r="J76" s="2">
        <v>-4.3</v>
      </c>
      <c r="L76" s="2">
        <f t="shared" si="20"/>
        <v>8.5</v>
      </c>
      <c r="M76" s="2">
        <f t="shared" si="21"/>
        <v>12.4</v>
      </c>
      <c r="N76" s="2">
        <f t="shared" si="22"/>
        <v>4.1000000000000005</v>
      </c>
    </row>
    <row r="77" spans="4:14" x14ac:dyDescent="0.3">
      <c r="D77" s="2">
        <v>13.5</v>
      </c>
      <c r="E77" s="2">
        <v>19.5</v>
      </c>
      <c r="F77" s="2">
        <v>6.8</v>
      </c>
      <c r="H77" s="2">
        <v>20.2</v>
      </c>
      <c r="I77" s="2">
        <v>16.5</v>
      </c>
      <c r="J77" s="2">
        <v>24.2</v>
      </c>
      <c r="L77" s="2">
        <f t="shared" si="20"/>
        <v>28.9</v>
      </c>
      <c r="M77" s="2">
        <f t="shared" si="21"/>
        <v>17.8</v>
      </c>
      <c r="N77" s="2">
        <f t="shared" si="22"/>
        <v>41.3</v>
      </c>
    </row>
    <row r="78" spans="4:14" x14ac:dyDescent="0.3">
      <c r="D78" s="2">
        <v>6.5</v>
      </c>
      <c r="E78" s="2">
        <v>10.4</v>
      </c>
      <c r="F78" s="2">
        <v>2.1</v>
      </c>
      <c r="H78" s="2">
        <v>15</v>
      </c>
      <c r="I78" s="2">
        <v>18.3</v>
      </c>
      <c r="J78" s="2">
        <v>11.4</v>
      </c>
      <c r="L78" s="2">
        <f t="shared" si="20"/>
        <v>29.8</v>
      </c>
      <c r="M78" s="2">
        <f t="shared" si="21"/>
        <v>27.200000000000003</v>
      </c>
      <c r="N78" s="2">
        <f t="shared" si="22"/>
        <v>32.700000000000003</v>
      </c>
    </row>
    <row r="79" spans="4:14" x14ac:dyDescent="0.3">
      <c r="D79" s="2">
        <v>5.6</v>
      </c>
      <c r="E79" s="2">
        <v>4.0999999999999996</v>
      </c>
      <c r="F79" s="2">
        <v>7.2</v>
      </c>
      <c r="H79" s="2">
        <v>4.3</v>
      </c>
      <c r="I79" s="2">
        <v>4.9000000000000004</v>
      </c>
      <c r="J79" s="2">
        <v>3.5</v>
      </c>
      <c r="L79" s="2">
        <f t="shared" si="20"/>
        <v>15</v>
      </c>
      <c r="M79" s="2">
        <f t="shared" si="21"/>
        <v>9.9</v>
      </c>
      <c r="N79" s="2">
        <f t="shared" si="22"/>
        <v>20.399999999999999</v>
      </c>
    </row>
    <row r="80" spans="4:14" x14ac:dyDescent="0.3">
      <c r="D80" s="2">
        <v>7.3</v>
      </c>
      <c r="E80" s="2">
        <v>15.2</v>
      </c>
      <c r="F80" s="2">
        <v>-1.4</v>
      </c>
      <c r="H80" s="2">
        <v>-13.4</v>
      </c>
      <c r="I80" s="2">
        <v>-9.5</v>
      </c>
      <c r="J80" s="2">
        <v>-17.7</v>
      </c>
      <c r="L80" s="2">
        <f t="shared" si="20"/>
        <v>6.7000000000000011</v>
      </c>
      <c r="M80" s="2">
        <f t="shared" si="21"/>
        <v>1.4000000000000004</v>
      </c>
      <c r="N80" s="2">
        <f t="shared" si="22"/>
        <v>12.7</v>
      </c>
    </row>
    <row r="81" spans="4:14" x14ac:dyDescent="0.3">
      <c r="D81" s="2">
        <v>-5.9</v>
      </c>
      <c r="E81" s="2">
        <v>3</v>
      </c>
      <c r="F81" s="2">
        <v>-15.9</v>
      </c>
      <c r="H81" s="2">
        <v>-7.6</v>
      </c>
      <c r="I81" s="2">
        <v>-1</v>
      </c>
      <c r="J81" s="2">
        <v>-14.8</v>
      </c>
      <c r="L81" s="2">
        <f t="shared" si="20"/>
        <v>-2.6999999999999993</v>
      </c>
      <c r="M81" s="2">
        <f t="shared" si="21"/>
        <v>2.1</v>
      </c>
      <c r="N81" s="2">
        <f t="shared" si="22"/>
        <v>-8</v>
      </c>
    </row>
    <row r="82" spans="4:14" x14ac:dyDescent="0.3">
      <c r="D82" s="2">
        <v>11.7</v>
      </c>
      <c r="E82" s="2">
        <v>17.5</v>
      </c>
      <c r="F82" s="2">
        <v>5.2</v>
      </c>
      <c r="H82" s="2">
        <v>9.1</v>
      </c>
      <c r="I82" s="2">
        <v>16.3</v>
      </c>
      <c r="J82" s="2">
        <v>1.2</v>
      </c>
      <c r="L82" s="2">
        <f t="shared" si="20"/>
        <v>2.6999999999999993</v>
      </c>
      <c r="M82" s="2">
        <f t="shared" si="21"/>
        <v>4.5</v>
      </c>
      <c r="N82" s="2">
        <f t="shared" si="22"/>
        <v>0.79999999999999993</v>
      </c>
    </row>
    <row r="83" spans="4:14" x14ac:dyDescent="0.3">
      <c r="D83" s="2">
        <v>20.6</v>
      </c>
      <c r="E83" s="2">
        <v>21.5</v>
      </c>
      <c r="F83" s="2">
        <v>19.600000000000001</v>
      </c>
      <c r="H83" s="2">
        <v>2.7</v>
      </c>
      <c r="I83" s="2">
        <v>4</v>
      </c>
      <c r="J83" s="2">
        <v>1.2</v>
      </c>
      <c r="L83" s="2">
        <f t="shared" si="20"/>
        <v>9.3000000000000007</v>
      </c>
      <c r="M83" s="2">
        <f t="shared" si="21"/>
        <v>6.1</v>
      </c>
      <c r="N83" s="2">
        <f t="shared" si="22"/>
        <v>12.7</v>
      </c>
    </row>
    <row r="84" spans="4:14" x14ac:dyDescent="0.3">
      <c r="D84" s="2">
        <v>1.1000000000000001</v>
      </c>
      <c r="E84" s="2">
        <v>12.9</v>
      </c>
      <c r="F84" s="2">
        <v>-12.1</v>
      </c>
      <c r="H84" s="2">
        <v>-1.2</v>
      </c>
      <c r="I84" s="2">
        <v>7.9</v>
      </c>
      <c r="J84" s="2">
        <v>-11.3</v>
      </c>
      <c r="L84" s="2">
        <f t="shared" si="20"/>
        <v>-1.3</v>
      </c>
      <c r="M84" s="2">
        <f t="shared" si="21"/>
        <v>0.80000000000000071</v>
      </c>
      <c r="N84" s="2">
        <f t="shared" si="22"/>
        <v>-3.6000000000000005</v>
      </c>
    </row>
    <row r="85" spans="4:14" x14ac:dyDescent="0.3">
      <c r="D85" s="2">
        <v>1.2</v>
      </c>
      <c r="E85" s="2">
        <v>2.4</v>
      </c>
      <c r="F85" s="2">
        <v>0</v>
      </c>
      <c r="H85" s="2">
        <v>5</v>
      </c>
      <c r="I85" s="2">
        <v>5.7</v>
      </c>
      <c r="J85" s="2">
        <v>4.2</v>
      </c>
      <c r="L85" s="2">
        <f t="shared" si="20"/>
        <v>38.9</v>
      </c>
      <c r="M85" s="2">
        <f t="shared" si="21"/>
        <v>35.5</v>
      </c>
      <c r="N85" s="2">
        <f t="shared" si="22"/>
        <v>42.6</v>
      </c>
    </row>
    <row r="86" spans="4:14" x14ac:dyDescent="0.3">
      <c r="D86" s="2">
        <v>9.1</v>
      </c>
      <c r="E86" s="2">
        <v>10.6</v>
      </c>
      <c r="F86" s="2">
        <v>7.5</v>
      </c>
      <c r="H86" s="2">
        <v>-2.9</v>
      </c>
      <c r="I86" s="2">
        <v>-2.5</v>
      </c>
      <c r="J86" s="2">
        <v>-3.4</v>
      </c>
      <c r="L86" s="2">
        <f t="shared" si="20"/>
        <v>3.8000000000000003</v>
      </c>
      <c r="M86" s="2">
        <f t="shared" si="21"/>
        <v>-3.4</v>
      </c>
      <c r="N86" s="2">
        <f t="shared" si="22"/>
        <v>11.799999999999999</v>
      </c>
    </row>
    <row r="87" spans="4:14" x14ac:dyDescent="0.3">
      <c r="D87" s="2">
        <v>-5.2</v>
      </c>
      <c r="E87" s="2">
        <v>-3.1</v>
      </c>
      <c r="F87" s="2">
        <v>-7.5</v>
      </c>
      <c r="H87" s="2">
        <v>-0.1</v>
      </c>
      <c r="I87" s="2">
        <v>0.7</v>
      </c>
      <c r="J87" s="2">
        <v>-0.9</v>
      </c>
      <c r="L87" s="2">
        <f t="shared" si="20"/>
        <v>5.4</v>
      </c>
      <c r="M87" s="2">
        <f t="shared" si="21"/>
        <v>-2.0999999999999996</v>
      </c>
      <c r="N87" s="2">
        <f t="shared" si="22"/>
        <v>13.9</v>
      </c>
    </row>
    <row r="90" spans="4:14" x14ac:dyDescent="0.3">
      <c r="K90" s="2" t="s">
        <v>125</v>
      </c>
      <c r="L90" s="8">
        <f>AVERAGE(L49:L66)</f>
        <v>4.9499999999999993</v>
      </c>
      <c r="M90" s="8">
        <f t="shared" ref="M90:N90" si="23">AVERAGE(M49:M66)</f>
        <v>5.2222222222222232</v>
      </c>
      <c r="N90" s="8">
        <f t="shared" si="23"/>
        <v>4.6166666666666671</v>
      </c>
    </row>
    <row r="91" spans="4:14" x14ac:dyDescent="0.3">
      <c r="K91" s="2" t="s">
        <v>124</v>
      </c>
      <c r="L91" s="8">
        <f>AVERAGE(L70:L87)</f>
        <v>8.0444444444444443</v>
      </c>
      <c r="M91" s="8">
        <f>AVERAGE(M70:M87)</f>
        <v>6.2444444444444436</v>
      </c>
      <c r="N91" s="8">
        <f>AVERAGE(N70:N87)</f>
        <v>10.044444444444446</v>
      </c>
    </row>
    <row r="94" spans="4:14" x14ac:dyDescent="0.3">
      <c r="L94" s="8">
        <f>L91-L90</f>
        <v>3.094444444444445</v>
      </c>
      <c r="M94" s="8">
        <f t="shared" ref="M94:N94" si="24">M91-M90</f>
        <v>1.0222222222222204</v>
      </c>
      <c r="N94" s="8">
        <f t="shared" si="24"/>
        <v>5.4277777777777789</v>
      </c>
    </row>
    <row r="97" spans="4:14" x14ac:dyDescent="0.3">
      <c r="L97" s="116" t="s">
        <v>122</v>
      </c>
      <c r="M97" s="116"/>
      <c r="N97" s="116"/>
    </row>
    <row r="98" spans="4:14" x14ac:dyDescent="0.3">
      <c r="D98" s="102" t="s">
        <v>126</v>
      </c>
      <c r="E98" s="102" t="s">
        <v>127</v>
      </c>
      <c r="F98" s="102" t="s">
        <v>128</v>
      </c>
      <c r="G98" s="102"/>
      <c r="H98" s="102" t="s">
        <v>129</v>
      </c>
      <c r="I98" s="102" t="s">
        <v>130</v>
      </c>
      <c r="J98" s="102" t="s">
        <v>131</v>
      </c>
      <c r="K98" s="102"/>
      <c r="L98" s="71" t="s">
        <v>55</v>
      </c>
      <c r="M98" s="71" t="s">
        <v>120</v>
      </c>
      <c r="N98" s="71" t="s">
        <v>121</v>
      </c>
    </row>
    <row r="99" spans="4:14" x14ac:dyDescent="0.3">
      <c r="D99" s="2">
        <v>11.4</v>
      </c>
      <c r="E99" s="2">
        <v>8.5</v>
      </c>
      <c r="F99" s="2">
        <v>14.7</v>
      </c>
      <c r="H99" s="2">
        <v>-2.6</v>
      </c>
      <c r="I99" s="2">
        <v>-6.6</v>
      </c>
      <c r="J99" s="2">
        <v>1.9</v>
      </c>
      <c r="L99" s="2">
        <f>D123-D99</f>
        <v>-4.8000000000000007</v>
      </c>
      <c r="M99" s="2">
        <f>E123-E99</f>
        <v>-11.8</v>
      </c>
      <c r="N99" s="2">
        <f>F123-F99</f>
        <v>2.9000000000000021</v>
      </c>
    </row>
    <row r="100" spans="4:14" x14ac:dyDescent="0.3">
      <c r="D100" s="2">
        <v>-1.4</v>
      </c>
      <c r="E100" s="2">
        <v>-2.1</v>
      </c>
      <c r="F100" s="2">
        <v>-0.7</v>
      </c>
      <c r="H100" s="2">
        <v>-0.9</v>
      </c>
      <c r="I100" s="2">
        <v>-0.7</v>
      </c>
      <c r="J100" s="2">
        <v>-1.1000000000000001</v>
      </c>
      <c r="L100" s="2">
        <f t="shared" ref="L100:L116" si="25">D124-D100</f>
        <v>12.200000000000001</v>
      </c>
      <c r="M100" s="2">
        <f t="shared" ref="M100:M116" si="26">E124-E100</f>
        <v>19.900000000000002</v>
      </c>
      <c r="N100" s="2">
        <f t="shared" ref="N100:N116" si="27">F124-F100</f>
        <v>3.7</v>
      </c>
    </row>
    <row r="101" spans="4:14" x14ac:dyDescent="0.3">
      <c r="D101" s="2">
        <v>8.9</v>
      </c>
      <c r="E101" s="2">
        <v>-0.5</v>
      </c>
      <c r="F101" s="2">
        <v>19.399999999999999</v>
      </c>
      <c r="H101" s="2">
        <v>2</v>
      </c>
      <c r="I101" s="2">
        <v>1</v>
      </c>
      <c r="J101" s="2">
        <v>3.2</v>
      </c>
      <c r="L101" s="2">
        <f t="shared" si="25"/>
        <v>2.2999999999999989</v>
      </c>
      <c r="M101" s="2">
        <f t="shared" si="26"/>
        <v>-0.8</v>
      </c>
      <c r="N101" s="2">
        <f t="shared" si="27"/>
        <v>5.6000000000000014</v>
      </c>
    </row>
    <row r="102" spans="4:14" x14ac:dyDescent="0.3">
      <c r="D102" s="2">
        <v>-1.4</v>
      </c>
      <c r="E102" s="2">
        <v>2.7</v>
      </c>
      <c r="F102" s="2">
        <v>-6</v>
      </c>
      <c r="H102" s="2">
        <v>-5.8</v>
      </c>
      <c r="I102" s="2">
        <v>-3.6</v>
      </c>
      <c r="J102" s="2">
        <v>-8.1999999999999993</v>
      </c>
      <c r="L102" s="2">
        <f t="shared" si="25"/>
        <v>7.9</v>
      </c>
      <c r="M102" s="2">
        <f t="shared" si="26"/>
        <v>-3.3000000000000003</v>
      </c>
      <c r="N102" s="2">
        <f t="shared" si="27"/>
        <v>20.3</v>
      </c>
    </row>
    <row r="103" spans="4:14" x14ac:dyDescent="0.3">
      <c r="D103" s="2">
        <v>15</v>
      </c>
      <c r="E103" s="2">
        <v>15</v>
      </c>
      <c r="F103" s="2">
        <v>15</v>
      </c>
      <c r="H103" s="2">
        <v>12.1</v>
      </c>
      <c r="I103" s="2">
        <v>12</v>
      </c>
      <c r="J103" s="2">
        <v>12.3</v>
      </c>
      <c r="L103" s="2">
        <f t="shared" si="25"/>
        <v>-6</v>
      </c>
      <c r="M103" s="2">
        <f t="shared" si="26"/>
        <v>-5.5</v>
      </c>
      <c r="N103" s="2">
        <f t="shared" si="27"/>
        <v>-6.5</v>
      </c>
    </row>
    <row r="104" spans="4:14" x14ac:dyDescent="0.3">
      <c r="D104" s="2">
        <v>0.3</v>
      </c>
      <c r="E104" s="2">
        <v>-1.9</v>
      </c>
      <c r="F104" s="2">
        <v>2.7</v>
      </c>
      <c r="H104" s="2">
        <v>5</v>
      </c>
      <c r="I104" s="2">
        <v>5.3</v>
      </c>
      <c r="J104" s="2">
        <v>4.7</v>
      </c>
      <c r="L104" s="2">
        <f t="shared" si="25"/>
        <v>13.6</v>
      </c>
      <c r="M104" s="2">
        <f t="shared" si="26"/>
        <v>19.099999999999998</v>
      </c>
      <c r="N104" s="2">
        <f t="shared" si="27"/>
        <v>7.4999999999999991</v>
      </c>
    </row>
    <row r="105" spans="4:14" x14ac:dyDescent="0.3">
      <c r="D105" s="2">
        <v>-1.4</v>
      </c>
      <c r="E105" s="2">
        <v>6.2</v>
      </c>
      <c r="F105" s="2">
        <v>-9.9</v>
      </c>
      <c r="H105" s="2">
        <v>0.2</v>
      </c>
      <c r="I105" s="2">
        <v>3.1</v>
      </c>
      <c r="J105" s="2">
        <v>-3</v>
      </c>
      <c r="L105" s="2">
        <f t="shared" si="25"/>
        <v>23.5</v>
      </c>
      <c r="M105" s="2">
        <f t="shared" si="26"/>
        <v>13.900000000000002</v>
      </c>
      <c r="N105" s="2">
        <f t="shared" si="27"/>
        <v>34.200000000000003</v>
      </c>
    </row>
    <row r="106" spans="4:14" x14ac:dyDescent="0.3">
      <c r="D106" s="2">
        <v>-9.4</v>
      </c>
      <c r="E106" s="2">
        <v>-9.6999999999999993</v>
      </c>
      <c r="F106" s="2">
        <v>-9.1999999999999993</v>
      </c>
      <c r="H106" s="2">
        <v>5.2</v>
      </c>
      <c r="I106" s="2">
        <v>1.8</v>
      </c>
      <c r="J106" s="2">
        <v>9.1</v>
      </c>
      <c r="L106" s="2">
        <f t="shared" si="25"/>
        <v>18.700000000000003</v>
      </c>
      <c r="M106" s="2">
        <f t="shared" si="26"/>
        <v>12</v>
      </c>
      <c r="N106" s="2">
        <f t="shared" si="27"/>
        <v>26.2</v>
      </c>
    </row>
    <row r="107" spans="4:14" x14ac:dyDescent="0.3">
      <c r="D107" s="2">
        <v>6.8</v>
      </c>
      <c r="E107" s="2">
        <v>8.6999999999999993</v>
      </c>
      <c r="F107" s="2">
        <v>4.7</v>
      </c>
      <c r="H107" s="2">
        <v>5.8</v>
      </c>
      <c r="I107" s="2">
        <v>7.7</v>
      </c>
      <c r="J107" s="2">
        <v>3.6</v>
      </c>
      <c r="L107" s="2">
        <f t="shared" si="25"/>
        <v>-17.2</v>
      </c>
      <c r="M107" s="2">
        <f t="shared" si="26"/>
        <v>-17.600000000000001</v>
      </c>
      <c r="N107" s="2">
        <f t="shared" si="27"/>
        <v>-16.8</v>
      </c>
    </row>
    <row r="108" spans="4:14" x14ac:dyDescent="0.3">
      <c r="D108" s="2">
        <v>-3.3</v>
      </c>
      <c r="E108" s="2">
        <v>-4.3</v>
      </c>
      <c r="F108" s="2">
        <v>-2.2000000000000002</v>
      </c>
      <c r="H108" s="2">
        <v>2.6</v>
      </c>
      <c r="I108" s="2">
        <v>4.7</v>
      </c>
      <c r="J108" s="2">
        <v>0.3</v>
      </c>
      <c r="L108" s="2">
        <f t="shared" si="25"/>
        <v>-0.10000000000000009</v>
      </c>
      <c r="M108" s="2">
        <f t="shared" si="26"/>
        <v>1.6999999999999997</v>
      </c>
      <c r="N108" s="2">
        <f t="shared" si="27"/>
        <v>-2.0999999999999996</v>
      </c>
    </row>
    <row r="109" spans="4:14" x14ac:dyDescent="0.3">
      <c r="D109" s="2">
        <v>16.399999999999999</v>
      </c>
      <c r="E109" s="2">
        <v>19.100000000000001</v>
      </c>
      <c r="F109" s="2">
        <v>13.4</v>
      </c>
      <c r="H109" s="2">
        <v>10.4</v>
      </c>
      <c r="I109" s="2">
        <v>9.1999999999999993</v>
      </c>
      <c r="J109" s="2">
        <v>11.7</v>
      </c>
      <c r="L109" s="2">
        <f t="shared" si="25"/>
        <v>-7.3999999999999986</v>
      </c>
      <c r="M109" s="2">
        <f t="shared" si="26"/>
        <v>-15.3</v>
      </c>
      <c r="N109" s="2">
        <f t="shared" si="27"/>
        <v>1.4000000000000004</v>
      </c>
    </row>
    <row r="110" spans="4:14" x14ac:dyDescent="0.3">
      <c r="D110" s="2">
        <v>-5.7</v>
      </c>
      <c r="E110" s="2">
        <v>8.3000000000000007</v>
      </c>
      <c r="F110" s="2">
        <v>-21.1</v>
      </c>
      <c r="H110" s="2">
        <v>9.6999999999999993</v>
      </c>
      <c r="I110" s="2">
        <v>10.8</v>
      </c>
      <c r="J110" s="2">
        <v>8.5</v>
      </c>
      <c r="L110" s="2">
        <f t="shared" si="25"/>
        <v>7.9</v>
      </c>
      <c r="M110" s="2">
        <f t="shared" si="26"/>
        <v>-5.1000000000000005</v>
      </c>
      <c r="N110" s="2">
        <f t="shared" si="27"/>
        <v>22.200000000000003</v>
      </c>
    </row>
    <row r="111" spans="4:14" x14ac:dyDescent="0.3">
      <c r="D111" s="2">
        <v>-17.399999999999999</v>
      </c>
      <c r="E111" s="2">
        <v>-11.9</v>
      </c>
      <c r="F111" s="2">
        <v>-23.5</v>
      </c>
      <c r="H111" s="2">
        <v>-3.3</v>
      </c>
      <c r="I111" s="2">
        <v>-1.6</v>
      </c>
      <c r="J111" s="2">
        <v>-5.3</v>
      </c>
      <c r="L111" s="2">
        <f t="shared" si="25"/>
        <v>17.5</v>
      </c>
      <c r="M111" s="2">
        <f t="shared" si="26"/>
        <v>5.9</v>
      </c>
      <c r="N111" s="2">
        <f t="shared" si="27"/>
        <v>30.3</v>
      </c>
    </row>
    <row r="112" spans="4:14" x14ac:dyDescent="0.3">
      <c r="D112" s="2">
        <v>-13.2</v>
      </c>
      <c r="E112" s="2">
        <v>-4.9000000000000004</v>
      </c>
      <c r="F112" s="2">
        <v>-22.5</v>
      </c>
      <c r="H112" s="2">
        <v>-4.9000000000000004</v>
      </c>
      <c r="I112" s="2">
        <v>-2.5</v>
      </c>
      <c r="J112" s="2">
        <v>-7.5</v>
      </c>
      <c r="L112" s="2">
        <f t="shared" si="25"/>
        <v>-4.6999999999999993</v>
      </c>
      <c r="M112" s="2">
        <f t="shared" si="26"/>
        <v>-7.5</v>
      </c>
      <c r="N112" s="2">
        <f t="shared" si="27"/>
        <v>-1.5</v>
      </c>
    </row>
    <row r="113" spans="3:14" x14ac:dyDescent="0.3">
      <c r="D113" s="2">
        <v>5.5</v>
      </c>
      <c r="E113" s="2">
        <v>5.7</v>
      </c>
      <c r="F113" s="2">
        <v>5.4</v>
      </c>
      <c r="H113" s="2">
        <v>-9</v>
      </c>
      <c r="I113" s="2">
        <v>-10.5</v>
      </c>
      <c r="J113" s="2">
        <v>-7.4</v>
      </c>
      <c r="L113" s="2">
        <f t="shared" si="25"/>
        <v>9.9999999999999645E-2</v>
      </c>
      <c r="M113" s="2">
        <f t="shared" si="26"/>
        <v>-8.9</v>
      </c>
      <c r="N113" s="2">
        <f t="shared" si="27"/>
        <v>10</v>
      </c>
    </row>
    <row r="114" spans="3:14" x14ac:dyDescent="0.3">
      <c r="D114" s="2">
        <v>16.899999999999999</v>
      </c>
      <c r="E114" s="2">
        <v>19.100000000000001</v>
      </c>
      <c r="F114" s="2">
        <v>14.4</v>
      </c>
      <c r="H114" s="2">
        <v>10.9</v>
      </c>
      <c r="I114" s="2">
        <v>13.8</v>
      </c>
      <c r="J114" s="2">
        <v>7.7</v>
      </c>
      <c r="L114" s="2">
        <f t="shared" si="25"/>
        <v>-13.799999999999999</v>
      </c>
      <c r="M114" s="2">
        <f t="shared" si="26"/>
        <v>-13.8</v>
      </c>
      <c r="N114" s="2">
        <f t="shared" si="27"/>
        <v>-13.6</v>
      </c>
    </row>
    <row r="115" spans="3:14" x14ac:dyDescent="0.3">
      <c r="D115" s="2">
        <v>10</v>
      </c>
      <c r="E115" s="2">
        <v>2</v>
      </c>
      <c r="F115" s="2">
        <v>18.899999999999999</v>
      </c>
      <c r="H115" s="2">
        <v>6</v>
      </c>
      <c r="I115" s="2">
        <v>3.2</v>
      </c>
      <c r="J115" s="2">
        <v>9</v>
      </c>
      <c r="L115" s="2">
        <f t="shared" si="25"/>
        <v>-7.5</v>
      </c>
      <c r="M115" s="2">
        <f t="shared" si="26"/>
        <v>3.2</v>
      </c>
      <c r="N115" s="2">
        <f t="shared" si="27"/>
        <v>-19.399999999999999</v>
      </c>
    </row>
    <row r="116" spans="3:14" x14ac:dyDescent="0.3">
      <c r="D116" s="2">
        <v>4.3</v>
      </c>
      <c r="E116" s="2">
        <v>-2.4</v>
      </c>
      <c r="F116" s="2">
        <v>11.7</v>
      </c>
      <c r="H116" s="2">
        <v>5.2</v>
      </c>
      <c r="I116" s="2">
        <v>-1.9</v>
      </c>
      <c r="J116" s="2">
        <v>13.1</v>
      </c>
      <c r="L116" s="2">
        <f t="shared" si="25"/>
        <v>11.3</v>
      </c>
      <c r="M116" s="2">
        <f t="shared" si="26"/>
        <v>18.899999999999999</v>
      </c>
      <c r="N116" s="2">
        <f t="shared" si="27"/>
        <v>2.9000000000000004</v>
      </c>
    </row>
    <row r="118" spans="3:14" x14ac:dyDescent="0.3">
      <c r="D118" s="101">
        <f>AVERAGE(D99:D116)</f>
        <v>2.3499999999999996</v>
      </c>
      <c r="E118" s="22">
        <f t="shared" ref="E118:N118" si="28">AVERAGE(E99:E116)</f>
        <v>3.2000000000000006</v>
      </c>
      <c r="F118" s="22">
        <f t="shared" si="28"/>
        <v>1.4000000000000001</v>
      </c>
      <c r="G118" s="22"/>
      <c r="H118" s="22">
        <f t="shared" si="28"/>
        <v>2.7000000000000006</v>
      </c>
      <c r="I118" s="101">
        <f t="shared" si="28"/>
        <v>2.5111111111111115</v>
      </c>
      <c r="J118" s="101">
        <f t="shared" si="28"/>
        <v>2.9222222222222225</v>
      </c>
      <c r="L118" s="101">
        <f t="shared" si="28"/>
        <v>2.9722222222222223</v>
      </c>
      <c r="M118" s="101">
        <f t="shared" si="28"/>
        <v>0.27777777777777757</v>
      </c>
      <c r="N118" s="101">
        <f t="shared" si="28"/>
        <v>5.961111111111113</v>
      </c>
    </row>
    <row r="119" spans="3:14" x14ac:dyDescent="0.3">
      <c r="C119" s="103" t="s">
        <v>139</v>
      </c>
      <c r="D119" s="18">
        <f>_xlfn.STDEV.S(D99:D116)/SQRT(COUNT(D99:D116))</f>
        <v>2.3563465961198817</v>
      </c>
      <c r="E119" s="18">
        <f t="shared" ref="E119:N119" si="29">_xlfn.STDEV.S(E99:E116)/SQRT(COUNT(E99:E116))</f>
        <v>2.1094093588341871</v>
      </c>
      <c r="F119" s="18">
        <f t="shared" si="29"/>
        <v>3.3574714263988858</v>
      </c>
      <c r="H119" s="18">
        <f t="shared" si="29"/>
        <v>1.4606829810885831</v>
      </c>
      <c r="I119" s="18">
        <f t="shared" si="29"/>
        <v>1.550308611252436</v>
      </c>
      <c r="J119" s="18">
        <f t="shared" si="29"/>
        <v>1.6832227794322741</v>
      </c>
      <c r="L119" s="18">
        <f t="shared" si="29"/>
        <v>2.7530233595104439</v>
      </c>
      <c r="M119" s="18">
        <f t="shared" si="29"/>
        <v>2.9028783952289996</v>
      </c>
      <c r="N119" s="18">
        <f t="shared" si="29"/>
        <v>3.6835718926284953</v>
      </c>
    </row>
    <row r="121" spans="3:14" x14ac:dyDescent="0.3">
      <c r="L121" s="116" t="s">
        <v>132</v>
      </c>
      <c r="M121" s="116"/>
      <c r="N121" s="116"/>
    </row>
    <row r="122" spans="3:14" x14ac:dyDescent="0.3">
      <c r="D122" s="102" t="s">
        <v>133</v>
      </c>
      <c r="E122" s="102" t="s">
        <v>134</v>
      </c>
      <c r="F122" s="102" t="s">
        <v>135</v>
      </c>
      <c r="G122" s="102"/>
      <c r="H122" s="102" t="s">
        <v>136</v>
      </c>
      <c r="I122" s="102" t="s">
        <v>137</v>
      </c>
      <c r="J122" s="102" t="s">
        <v>138</v>
      </c>
      <c r="K122" s="102"/>
      <c r="L122" s="71" t="s">
        <v>55</v>
      </c>
      <c r="M122" s="71" t="s">
        <v>120</v>
      </c>
      <c r="N122" s="71" t="s">
        <v>121</v>
      </c>
    </row>
    <row r="123" spans="3:14" x14ac:dyDescent="0.3">
      <c r="D123" s="2">
        <v>6.6</v>
      </c>
      <c r="E123" s="2">
        <v>-3.3</v>
      </c>
      <c r="F123" s="2">
        <v>17.600000000000001</v>
      </c>
      <c r="H123" s="2">
        <v>-2.5</v>
      </c>
      <c r="I123" s="2">
        <v>-8.1999999999999993</v>
      </c>
      <c r="J123" s="2">
        <v>3.9</v>
      </c>
      <c r="L123" s="2">
        <f>H123-H99</f>
        <v>0.10000000000000009</v>
      </c>
      <c r="M123" s="2">
        <f>I123-I99</f>
        <v>-1.5999999999999996</v>
      </c>
      <c r="N123" s="2">
        <f>J123-J99</f>
        <v>2</v>
      </c>
    </row>
    <row r="124" spans="3:14" x14ac:dyDescent="0.3">
      <c r="D124" s="2">
        <v>10.8</v>
      </c>
      <c r="E124" s="2">
        <v>17.8</v>
      </c>
      <c r="F124" s="2">
        <v>3</v>
      </c>
      <c r="H124" s="2">
        <v>15.3</v>
      </c>
      <c r="I124" s="2">
        <v>16.399999999999999</v>
      </c>
      <c r="J124" s="2">
        <v>14</v>
      </c>
      <c r="L124" s="2">
        <f t="shared" ref="L124:L140" si="30">H124-H100</f>
        <v>16.2</v>
      </c>
      <c r="M124" s="2">
        <f t="shared" ref="M124:M140" si="31">I124-I100</f>
        <v>17.099999999999998</v>
      </c>
      <c r="N124" s="2">
        <f t="shared" ref="N124:N140" si="32">J124-J100</f>
        <v>15.1</v>
      </c>
    </row>
    <row r="125" spans="3:14" x14ac:dyDescent="0.3">
      <c r="D125" s="2">
        <v>11.2</v>
      </c>
      <c r="E125" s="2">
        <v>-1.3</v>
      </c>
      <c r="F125" s="2">
        <v>25</v>
      </c>
      <c r="H125" s="2">
        <v>17</v>
      </c>
      <c r="I125" s="2">
        <v>11.6</v>
      </c>
      <c r="J125" s="2">
        <v>23</v>
      </c>
      <c r="L125" s="2">
        <f t="shared" si="30"/>
        <v>15</v>
      </c>
      <c r="M125" s="2">
        <f t="shared" si="31"/>
        <v>10.6</v>
      </c>
      <c r="N125" s="2">
        <f t="shared" si="32"/>
        <v>19.8</v>
      </c>
    </row>
    <row r="126" spans="3:14" x14ac:dyDescent="0.3">
      <c r="D126" s="2">
        <v>6.5</v>
      </c>
      <c r="E126" s="2">
        <v>-0.6</v>
      </c>
      <c r="F126" s="2">
        <v>14.3</v>
      </c>
      <c r="H126" s="2">
        <v>2.8</v>
      </c>
      <c r="I126" s="2">
        <v>-2</v>
      </c>
      <c r="J126" s="2">
        <v>8.1</v>
      </c>
      <c r="L126" s="2">
        <f t="shared" si="30"/>
        <v>8.6</v>
      </c>
      <c r="M126" s="2">
        <f t="shared" si="31"/>
        <v>1.6</v>
      </c>
      <c r="N126" s="2">
        <f t="shared" si="32"/>
        <v>16.299999999999997</v>
      </c>
    </row>
    <row r="127" spans="3:14" x14ac:dyDescent="0.3">
      <c r="D127" s="2">
        <v>9</v>
      </c>
      <c r="E127" s="2">
        <v>9.5</v>
      </c>
      <c r="F127" s="2">
        <v>8.5</v>
      </c>
      <c r="H127" s="2">
        <v>2.1</v>
      </c>
      <c r="I127" s="2">
        <v>2</v>
      </c>
      <c r="J127" s="2">
        <v>2.2000000000000002</v>
      </c>
      <c r="L127" s="2">
        <f t="shared" si="30"/>
        <v>-10</v>
      </c>
      <c r="M127" s="2">
        <f t="shared" si="31"/>
        <v>-10</v>
      </c>
      <c r="N127" s="2">
        <f t="shared" si="32"/>
        <v>-10.100000000000001</v>
      </c>
    </row>
    <row r="128" spans="3:14" x14ac:dyDescent="0.3">
      <c r="D128" s="2">
        <v>13.9</v>
      </c>
      <c r="E128" s="2">
        <v>17.2</v>
      </c>
      <c r="F128" s="2">
        <v>10.199999999999999</v>
      </c>
      <c r="H128" s="2">
        <v>0.7</v>
      </c>
      <c r="I128" s="2">
        <v>2.7</v>
      </c>
      <c r="J128" s="2">
        <v>-1.6</v>
      </c>
      <c r="L128" s="2">
        <f t="shared" si="30"/>
        <v>-4.3</v>
      </c>
      <c r="M128" s="2">
        <f t="shared" si="31"/>
        <v>-2.5999999999999996</v>
      </c>
      <c r="N128" s="2">
        <f t="shared" si="32"/>
        <v>-6.3000000000000007</v>
      </c>
    </row>
    <row r="129" spans="4:14" x14ac:dyDescent="0.3">
      <c r="D129" s="2">
        <v>22.1</v>
      </c>
      <c r="E129" s="2">
        <v>20.100000000000001</v>
      </c>
      <c r="F129" s="2">
        <v>24.3</v>
      </c>
      <c r="H129" s="2">
        <v>8.8000000000000007</v>
      </c>
      <c r="I129" s="2">
        <v>4.8</v>
      </c>
      <c r="J129" s="2">
        <v>13.3</v>
      </c>
      <c r="L129" s="2">
        <f t="shared" si="30"/>
        <v>8.6000000000000014</v>
      </c>
      <c r="M129" s="2">
        <f t="shared" si="31"/>
        <v>1.6999999999999997</v>
      </c>
      <c r="N129" s="2">
        <f t="shared" si="32"/>
        <v>16.3</v>
      </c>
    </row>
    <row r="130" spans="4:14" x14ac:dyDescent="0.3">
      <c r="D130" s="2">
        <v>9.3000000000000007</v>
      </c>
      <c r="E130" s="2">
        <v>2.2999999999999998</v>
      </c>
      <c r="F130" s="2">
        <v>17</v>
      </c>
      <c r="H130" s="2">
        <v>12.9</v>
      </c>
      <c r="I130" s="2">
        <v>15.3</v>
      </c>
      <c r="J130" s="2">
        <v>10.1</v>
      </c>
      <c r="L130" s="2">
        <f t="shared" si="30"/>
        <v>7.7</v>
      </c>
      <c r="M130" s="2">
        <f t="shared" si="31"/>
        <v>13.5</v>
      </c>
      <c r="N130" s="2">
        <f t="shared" si="32"/>
        <v>1</v>
      </c>
    </row>
    <row r="131" spans="4:14" x14ac:dyDescent="0.3">
      <c r="D131" s="2">
        <v>-10.4</v>
      </c>
      <c r="E131" s="2">
        <v>-8.9</v>
      </c>
      <c r="F131" s="2">
        <v>-12.1</v>
      </c>
      <c r="H131" s="2">
        <v>-28.7</v>
      </c>
      <c r="I131" s="2">
        <v>-28.9</v>
      </c>
      <c r="J131" s="2">
        <v>-28.5</v>
      </c>
      <c r="L131" s="2">
        <f t="shared" si="30"/>
        <v>-34.5</v>
      </c>
      <c r="M131" s="2">
        <f t="shared" si="31"/>
        <v>-36.6</v>
      </c>
      <c r="N131" s="2">
        <f t="shared" si="32"/>
        <v>-32.1</v>
      </c>
    </row>
    <row r="132" spans="4:14" x14ac:dyDescent="0.3">
      <c r="D132" s="2">
        <v>-3.4</v>
      </c>
      <c r="E132" s="2">
        <v>-2.6</v>
      </c>
      <c r="F132" s="2">
        <v>-4.3</v>
      </c>
      <c r="H132" s="2">
        <v>-0.7</v>
      </c>
      <c r="I132" s="2">
        <v>-1.8</v>
      </c>
      <c r="J132" s="2">
        <v>0.6</v>
      </c>
      <c r="L132" s="2">
        <f t="shared" si="30"/>
        <v>-3.3</v>
      </c>
      <c r="M132" s="2">
        <f t="shared" si="31"/>
        <v>-6.5</v>
      </c>
      <c r="N132" s="2">
        <f t="shared" si="32"/>
        <v>0.3</v>
      </c>
    </row>
    <row r="133" spans="4:14" x14ac:dyDescent="0.3">
      <c r="D133" s="2">
        <v>9</v>
      </c>
      <c r="E133" s="2">
        <v>3.8</v>
      </c>
      <c r="F133" s="2">
        <v>14.8</v>
      </c>
      <c r="H133" s="2">
        <v>3.5</v>
      </c>
      <c r="I133" s="2">
        <v>2.2999999999999998</v>
      </c>
      <c r="J133" s="2">
        <v>4.8</v>
      </c>
      <c r="L133" s="2">
        <f t="shared" si="30"/>
        <v>-6.9</v>
      </c>
      <c r="M133" s="2">
        <f t="shared" si="31"/>
        <v>-6.8999999999999995</v>
      </c>
      <c r="N133" s="2">
        <f t="shared" si="32"/>
        <v>-6.8999999999999995</v>
      </c>
    </row>
    <row r="134" spans="4:14" x14ac:dyDescent="0.3">
      <c r="D134" s="2">
        <v>2.2000000000000002</v>
      </c>
      <c r="E134" s="2">
        <v>3.2</v>
      </c>
      <c r="F134" s="2">
        <v>1.1000000000000001</v>
      </c>
      <c r="H134" s="2">
        <v>-0.6</v>
      </c>
      <c r="I134" s="2">
        <v>-1.5</v>
      </c>
      <c r="J134" s="2">
        <v>0.5</v>
      </c>
      <c r="L134" s="2">
        <f t="shared" si="30"/>
        <v>-10.299999999999999</v>
      </c>
      <c r="M134" s="2">
        <f t="shared" si="31"/>
        <v>-12.3</v>
      </c>
      <c r="N134" s="2">
        <f t="shared" si="32"/>
        <v>-8</v>
      </c>
    </row>
    <row r="135" spans="4:14" x14ac:dyDescent="0.3">
      <c r="D135" s="2">
        <v>0.1</v>
      </c>
      <c r="E135" s="2">
        <v>-6</v>
      </c>
      <c r="F135" s="2">
        <v>6.8</v>
      </c>
      <c r="H135" s="2">
        <v>0.3</v>
      </c>
      <c r="I135" s="2">
        <v>-4.4000000000000004</v>
      </c>
      <c r="J135" s="2">
        <v>5.6</v>
      </c>
      <c r="L135" s="2">
        <f t="shared" si="30"/>
        <v>3.5999999999999996</v>
      </c>
      <c r="M135" s="2">
        <f t="shared" si="31"/>
        <v>-2.8000000000000003</v>
      </c>
      <c r="N135" s="2">
        <f t="shared" si="32"/>
        <v>10.899999999999999</v>
      </c>
    </row>
    <row r="136" spans="4:14" x14ac:dyDescent="0.3">
      <c r="D136" s="2">
        <v>-17.899999999999999</v>
      </c>
      <c r="E136" s="2">
        <v>-12.4</v>
      </c>
      <c r="F136" s="2">
        <v>-24</v>
      </c>
      <c r="H136" s="2">
        <v>-7.1</v>
      </c>
      <c r="I136" s="2">
        <v>-4.4000000000000004</v>
      </c>
      <c r="J136" s="2">
        <v>-10.199999999999999</v>
      </c>
      <c r="L136" s="2">
        <f t="shared" si="30"/>
        <v>-2.1999999999999993</v>
      </c>
      <c r="M136" s="2">
        <f t="shared" si="31"/>
        <v>-1.9000000000000004</v>
      </c>
      <c r="N136" s="2">
        <f t="shared" si="32"/>
        <v>-2.6999999999999993</v>
      </c>
    </row>
    <row r="137" spans="4:14" x14ac:dyDescent="0.3">
      <c r="D137" s="2">
        <v>5.6</v>
      </c>
      <c r="E137" s="2">
        <v>-3.2</v>
      </c>
      <c r="F137" s="2">
        <v>15.4</v>
      </c>
      <c r="H137" s="2">
        <v>3.1</v>
      </c>
      <c r="I137" s="2">
        <v>-0.2</v>
      </c>
      <c r="J137" s="2">
        <v>6.7</v>
      </c>
      <c r="L137" s="2">
        <f t="shared" si="30"/>
        <v>12.1</v>
      </c>
      <c r="M137" s="2">
        <f t="shared" si="31"/>
        <v>10.3</v>
      </c>
      <c r="N137" s="2">
        <f t="shared" si="32"/>
        <v>14.100000000000001</v>
      </c>
    </row>
    <row r="138" spans="4:14" x14ac:dyDescent="0.3">
      <c r="D138" s="2">
        <v>3.1</v>
      </c>
      <c r="E138" s="2">
        <v>5.3</v>
      </c>
      <c r="F138" s="2">
        <v>0.8</v>
      </c>
      <c r="H138" s="2">
        <v>-0.9</v>
      </c>
      <c r="I138" s="2">
        <v>4.8</v>
      </c>
      <c r="J138" s="2">
        <v>-7.3</v>
      </c>
      <c r="L138" s="2">
        <f t="shared" si="30"/>
        <v>-11.8</v>
      </c>
      <c r="M138" s="2">
        <f t="shared" si="31"/>
        <v>-9</v>
      </c>
      <c r="N138" s="2">
        <f t="shared" si="32"/>
        <v>-15</v>
      </c>
    </row>
    <row r="139" spans="4:14" x14ac:dyDescent="0.3">
      <c r="D139" s="2">
        <v>2.5</v>
      </c>
      <c r="E139" s="2">
        <v>5.2</v>
      </c>
      <c r="F139" s="2">
        <v>-0.5</v>
      </c>
      <c r="H139" s="2">
        <v>4.4000000000000004</v>
      </c>
      <c r="I139" s="2">
        <v>6.9</v>
      </c>
      <c r="J139" s="2">
        <v>1.5</v>
      </c>
      <c r="L139" s="2">
        <f t="shared" si="30"/>
        <v>-1.5999999999999996</v>
      </c>
      <c r="M139" s="2">
        <f t="shared" si="31"/>
        <v>3.7</v>
      </c>
      <c r="N139" s="2">
        <f t="shared" si="32"/>
        <v>-7.5</v>
      </c>
    </row>
    <row r="140" spans="4:14" x14ac:dyDescent="0.3">
      <c r="D140" s="2">
        <v>15.6</v>
      </c>
      <c r="E140" s="2">
        <v>16.5</v>
      </c>
      <c r="F140" s="2">
        <v>14.6</v>
      </c>
      <c r="H140" s="2">
        <v>14.2</v>
      </c>
      <c r="I140" s="2">
        <v>14.3</v>
      </c>
      <c r="J140" s="2">
        <v>14.1</v>
      </c>
      <c r="L140" s="2">
        <f t="shared" si="30"/>
        <v>9</v>
      </c>
      <c r="M140" s="2">
        <f t="shared" si="31"/>
        <v>16.2</v>
      </c>
      <c r="N140" s="2">
        <f t="shared" si="32"/>
        <v>1</v>
      </c>
    </row>
    <row r="142" spans="4:14" x14ac:dyDescent="0.3">
      <c r="D142" s="101">
        <f t="shared" ref="D142:J142" si="33">AVERAGE(D123:D140)</f>
        <v>5.3222222222222193</v>
      </c>
      <c r="E142" s="101">
        <f t="shared" si="33"/>
        <v>3.4777777777777774</v>
      </c>
      <c r="F142" s="101">
        <f t="shared" si="33"/>
        <v>7.3611111111111107</v>
      </c>
      <c r="H142" s="101">
        <f t="shared" si="33"/>
        <v>2.4777777777777783</v>
      </c>
      <c r="I142" s="101">
        <f t="shared" si="33"/>
        <v>1.6499999999999997</v>
      </c>
      <c r="J142" s="101">
        <f t="shared" si="33"/>
        <v>3.3777777777777782</v>
      </c>
      <c r="L142" s="101">
        <f t="shared" ref="L142:N142" si="34">AVERAGE(L123:L140)</f>
        <v>-0.22222222222222193</v>
      </c>
      <c r="M142" s="101">
        <f t="shared" si="34"/>
        <v>-0.86111111111111072</v>
      </c>
      <c r="N142" s="101">
        <f t="shared" si="34"/>
        <v>0.45555555555555532</v>
      </c>
    </row>
    <row r="143" spans="4:14" x14ac:dyDescent="0.3">
      <c r="D143" s="18">
        <f>_xlfn.STDEV.S(D123:D140)/SQRT(COUNT(D123:D140))</f>
        <v>2.2019681564003188</v>
      </c>
      <c r="E143" s="18">
        <f t="shared" ref="E143:N143" si="35">_xlfn.STDEV.S(E123:E140)/SQRT(COUNT(E123:E140))</f>
        <v>2.2473594608150123</v>
      </c>
      <c r="F143" s="18">
        <f t="shared" si="35"/>
        <v>2.9634388574794115</v>
      </c>
      <c r="H143" s="18">
        <f t="shared" si="35"/>
        <v>2.4213990926162059</v>
      </c>
      <c r="I143" s="18">
        <f t="shared" si="35"/>
        <v>2.4615109074940977</v>
      </c>
      <c r="J143" s="18">
        <f t="shared" si="35"/>
        <v>2.6551781392862321</v>
      </c>
      <c r="L143" s="18">
        <f t="shared" si="35"/>
        <v>2.88907741969031</v>
      </c>
      <c r="M143" s="18">
        <f t="shared" si="35"/>
        <v>2.9944517200731346</v>
      </c>
      <c r="N143" s="18">
        <f t="shared" si="35"/>
        <v>3.1538255867307869</v>
      </c>
    </row>
    <row r="146" spans="4:17" x14ac:dyDescent="0.3"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</row>
    <row r="148" spans="4:17" x14ac:dyDescent="0.3">
      <c r="D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</row>
    <row r="149" spans="4:17" x14ac:dyDescent="0.3">
      <c r="D149" s="8"/>
    </row>
    <row r="150" spans="4:17" x14ac:dyDescent="0.3">
      <c r="D150" s="8"/>
      <c r="G150" s="8"/>
    </row>
    <row r="151" spans="4:17" x14ac:dyDescent="0.3">
      <c r="D151" s="8"/>
      <c r="G151" s="8"/>
    </row>
    <row r="152" spans="4:17" x14ac:dyDescent="0.3">
      <c r="D152" s="8"/>
      <c r="G152" s="8"/>
    </row>
    <row r="153" spans="4:17" x14ac:dyDescent="0.3">
      <c r="D153" s="8"/>
      <c r="G153" s="8"/>
    </row>
    <row r="154" spans="4:17" x14ac:dyDescent="0.3">
      <c r="D154" s="8"/>
      <c r="G154" s="8"/>
    </row>
    <row r="155" spans="4:17" x14ac:dyDescent="0.3">
      <c r="D155" s="8"/>
      <c r="G155" s="8"/>
    </row>
    <row r="156" spans="4:17" x14ac:dyDescent="0.3">
      <c r="D156" s="8"/>
      <c r="G156" s="8"/>
    </row>
    <row r="157" spans="4:17" x14ac:dyDescent="0.3">
      <c r="D157" s="8"/>
      <c r="G157" s="8"/>
    </row>
    <row r="158" spans="4:17" x14ac:dyDescent="0.3">
      <c r="D158" s="8"/>
      <c r="G158" s="8"/>
    </row>
    <row r="159" spans="4:17" x14ac:dyDescent="0.3">
      <c r="G159" s="8"/>
    </row>
    <row r="160" spans="4:17" x14ac:dyDescent="0.3">
      <c r="G160" s="8"/>
    </row>
  </sheetData>
  <mergeCells count="14">
    <mergeCell ref="B1:C1"/>
    <mergeCell ref="Q1:R1"/>
    <mergeCell ref="S1:T1"/>
    <mergeCell ref="L97:N97"/>
    <mergeCell ref="L121:N121"/>
    <mergeCell ref="L47:N47"/>
    <mergeCell ref="L68:N68"/>
    <mergeCell ref="U1:V1"/>
    <mergeCell ref="D1:E1"/>
    <mergeCell ref="F1:H1"/>
    <mergeCell ref="I1:J1"/>
    <mergeCell ref="K1:L1"/>
    <mergeCell ref="M1:N1"/>
    <mergeCell ref="O1:P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2"/>
  <sheetViews>
    <sheetView topLeftCell="A18" zoomScale="55" zoomScaleNormal="55" workbookViewId="0">
      <selection activeCell="AK4" sqref="AK4"/>
    </sheetView>
  </sheetViews>
  <sheetFormatPr defaultColWidth="8.85546875" defaultRowHeight="15" x14ac:dyDescent="0.25"/>
  <cols>
    <col min="1" max="1" width="31.85546875" customWidth="1"/>
    <col min="2" max="2" width="8.85546875" customWidth="1"/>
    <col min="3" max="3" width="16.85546875" customWidth="1"/>
    <col min="4" max="4" width="17.85546875" customWidth="1"/>
    <col min="5" max="22" width="13.28515625" customWidth="1"/>
    <col min="23" max="23" width="11.85546875" customWidth="1"/>
    <col min="24" max="24" width="17.7109375" customWidth="1"/>
    <col min="25" max="25" width="19.140625" customWidth="1"/>
    <col min="26" max="26" width="20.7109375" customWidth="1"/>
    <col min="27" max="27" width="21.42578125" customWidth="1"/>
    <col min="28" max="48" width="12.5703125" customWidth="1"/>
  </cols>
  <sheetData>
    <row r="1" spans="1:48" s="2" customFormat="1" ht="25.5" x14ac:dyDescent="0.35">
      <c r="A1" s="1"/>
      <c r="B1" s="43"/>
      <c r="C1" s="2" t="s">
        <v>56</v>
      </c>
      <c r="W1" s="31"/>
      <c r="X1" s="32"/>
      <c r="Y1" s="33"/>
      <c r="Z1" s="2" t="s">
        <v>57</v>
      </c>
      <c r="AT1" s="31"/>
      <c r="AU1" s="32"/>
      <c r="AV1" s="33"/>
    </row>
    <row r="2" spans="1:48" s="2" customFormat="1" ht="25.5" x14ac:dyDescent="0.35">
      <c r="A2" s="1"/>
      <c r="B2" s="43"/>
      <c r="C2" s="5" t="s">
        <v>27</v>
      </c>
      <c r="D2" s="2" t="s">
        <v>28</v>
      </c>
      <c r="S2" s="2" t="s">
        <v>24</v>
      </c>
      <c r="W2" s="34" t="s">
        <v>26</v>
      </c>
      <c r="Y2" s="35"/>
      <c r="Z2" s="2" t="s">
        <v>27</v>
      </c>
      <c r="AA2" s="2" t="s">
        <v>23</v>
      </c>
      <c r="AQ2" s="2" t="s">
        <v>24</v>
      </c>
      <c r="AT2" s="34" t="s">
        <v>26</v>
      </c>
      <c r="AV2" s="35"/>
    </row>
    <row r="3" spans="1:48" s="2" customFormat="1" ht="26.25" x14ac:dyDescent="0.4">
      <c r="A3" s="6" t="s">
        <v>0</v>
      </c>
      <c r="B3" s="44"/>
      <c r="C3" s="5" t="s">
        <v>27</v>
      </c>
      <c r="D3" s="2" t="s">
        <v>11</v>
      </c>
      <c r="E3" s="2" t="s">
        <v>1</v>
      </c>
      <c r="F3" s="2" t="s">
        <v>12</v>
      </c>
      <c r="G3" s="2" t="s">
        <v>2</v>
      </c>
      <c r="H3" s="2" t="s">
        <v>13</v>
      </c>
      <c r="I3" s="2" t="s">
        <v>3</v>
      </c>
      <c r="J3" s="2" t="s">
        <v>14</v>
      </c>
      <c r="K3" s="2" t="s">
        <v>4</v>
      </c>
      <c r="L3" s="2" t="s">
        <v>15</v>
      </c>
      <c r="M3" s="2" t="s">
        <v>5</v>
      </c>
      <c r="N3" s="2" t="s">
        <v>16</v>
      </c>
      <c r="O3" s="2" t="s">
        <v>6</v>
      </c>
      <c r="P3" s="2" t="s">
        <v>17</v>
      </c>
      <c r="Q3" s="2" t="s">
        <v>7</v>
      </c>
      <c r="R3" s="2" t="s">
        <v>18</v>
      </c>
      <c r="S3" s="2" t="s">
        <v>8</v>
      </c>
      <c r="T3" s="2" t="s">
        <v>19</v>
      </c>
      <c r="U3" s="2" t="s">
        <v>9</v>
      </c>
      <c r="V3" s="2" t="s">
        <v>20</v>
      </c>
      <c r="W3" s="36" t="s">
        <v>32</v>
      </c>
      <c r="X3" s="30" t="s">
        <v>21</v>
      </c>
      <c r="Y3" s="37" t="s">
        <v>22</v>
      </c>
      <c r="Z3" s="2" t="s">
        <v>27</v>
      </c>
      <c r="AA3" s="2" t="s">
        <v>11</v>
      </c>
      <c r="AB3" s="2" t="s">
        <v>1</v>
      </c>
      <c r="AC3" s="2" t="s">
        <v>12</v>
      </c>
      <c r="AD3" s="2" t="s">
        <v>2</v>
      </c>
      <c r="AE3" s="2" t="s">
        <v>13</v>
      </c>
      <c r="AF3" s="2" t="s">
        <v>3</v>
      </c>
      <c r="AG3" s="2" t="s">
        <v>14</v>
      </c>
      <c r="AH3" s="2" t="s">
        <v>4</v>
      </c>
      <c r="AI3" s="2" t="s">
        <v>15</v>
      </c>
      <c r="AJ3" s="2" t="s">
        <v>5</v>
      </c>
      <c r="AK3" s="2" t="s">
        <v>16</v>
      </c>
      <c r="AL3" s="2" t="s">
        <v>6</v>
      </c>
      <c r="AM3" s="2" t="s">
        <v>17</v>
      </c>
      <c r="AN3" s="2" t="s">
        <v>7</v>
      </c>
      <c r="AO3" s="2" t="s">
        <v>18</v>
      </c>
      <c r="AP3" s="2" t="s">
        <v>8</v>
      </c>
      <c r="AQ3" s="2" t="s">
        <v>19</v>
      </c>
      <c r="AR3" s="2" t="s">
        <v>9</v>
      </c>
      <c r="AS3" s="2" t="s">
        <v>20</v>
      </c>
      <c r="AT3" s="36" t="s">
        <v>32</v>
      </c>
      <c r="AU3" s="30" t="s">
        <v>21</v>
      </c>
      <c r="AV3" s="37" t="s">
        <v>22</v>
      </c>
    </row>
    <row r="4" spans="1:48" s="2" customFormat="1" ht="26.25" x14ac:dyDescent="0.4">
      <c r="A4" s="10" t="s">
        <v>29</v>
      </c>
      <c r="B4" s="44"/>
      <c r="C4" s="2">
        <v>132.69999999999999</v>
      </c>
      <c r="D4" s="2">
        <v>133</v>
      </c>
      <c r="E4" s="2">
        <v>145</v>
      </c>
      <c r="F4" s="2">
        <v>137.5</v>
      </c>
      <c r="G4" s="2">
        <v>141</v>
      </c>
      <c r="H4" s="2">
        <v>138.75</v>
      </c>
      <c r="I4" s="2">
        <v>132</v>
      </c>
      <c r="J4" s="2">
        <v>134.5</v>
      </c>
      <c r="K4" s="2">
        <v>145.5</v>
      </c>
      <c r="L4" s="2">
        <v>134</v>
      </c>
      <c r="M4" s="2">
        <v>131.66999999999999</v>
      </c>
      <c r="N4" s="2">
        <v>126</v>
      </c>
      <c r="O4" s="2">
        <v>141</v>
      </c>
      <c r="P4" s="2">
        <v>126.5</v>
      </c>
      <c r="Q4" s="2">
        <v>124</v>
      </c>
      <c r="R4" s="2">
        <v>131</v>
      </c>
      <c r="S4" s="2">
        <v>140</v>
      </c>
      <c r="T4" s="2">
        <v>141.5</v>
      </c>
      <c r="U4" s="2">
        <v>119</v>
      </c>
      <c r="V4" s="2">
        <v>126.5</v>
      </c>
      <c r="W4" s="38">
        <f t="shared" ref="W4:W10" si="0">AVERAGE(D4:V4)</f>
        <v>134.12736842105264</v>
      </c>
      <c r="X4" s="8">
        <f t="shared" ref="X4:X10" si="1">AVERAGE(D4:M4)</f>
        <v>137.292</v>
      </c>
      <c r="Y4" s="39">
        <f t="shared" ref="Y4:Y10" si="2">AVERAGE(N4:V4)</f>
        <v>130.61111111111111</v>
      </c>
      <c r="Z4" s="2">
        <v>137</v>
      </c>
      <c r="AA4" s="2">
        <v>127.3</v>
      </c>
      <c r="AB4" s="2">
        <v>134.5</v>
      </c>
      <c r="AC4" s="2">
        <v>136</v>
      </c>
      <c r="AD4" s="2">
        <v>127</v>
      </c>
      <c r="AE4" s="2">
        <v>135.69999999999999</v>
      </c>
      <c r="AF4" s="2">
        <v>126.5</v>
      </c>
      <c r="AG4" s="2">
        <v>122.5</v>
      </c>
      <c r="AH4" s="2">
        <v>136</v>
      </c>
      <c r="AI4" s="2">
        <v>138.5</v>
      </c>
      <c r="AJ4" s="2">
        <v>147</v>
      </c>
      <c r="AK4" s="2">
        <v>121</v>
      </c>
      <c r="AL4" s="2">
        <v>128</v>
      </c>
      <c r="AM4" s="2">
        <v>116</v>
      </c>
      <c r="AN4" s="2">
        <v>120</v>
      </c>
      <c r="AO4" s="2">
        <v>116</v>
      </c>
      <c r="AP4" s="2">
        <v>114</v>
      </c>
      <c r="AQ4" s="2">
        <v>126</v>
      </c>
      <c r="AR4" s="2">
        <v>125</v>
      </c>
      <c r="AS4" s="2">
        <v>116</v>
      </c>
      <c r="AT4" s="38">
        <f t="shared" ref="AT4:AT10" si="3">AVERAGE(AA4:AS4)</f>
        <v>127</v>
      </c>
      <c r="AU4" s="8">
        <f t="shared" ref="AU4:AU10" si="4">AVERAGE(AA4:AJ4)</f>
        <v>133.1</v>
      </c>
      <c r="AV4" s="39">
        <f t="shared" ref="AV4:AV10" si="5">AVERAGE(AK4:AS4)</f>
        <v>120.22222222222223</v>
      </c>
    </row>
    <row r="5" spans="1:48" s="8" customFormat="1" ht="22.5" customHeight="1" x14ac:dyDescent="0.4">
      <c r="A5" s="1" t="s">
        <v>73</v>
      </c>
      <c r="B5" s="46"/>
      <c r="C5" s="2">
        <v>108.7</v>
      </c>
      <c r="D5" s="2">
        <v>122</v>
      </c>
      <c r="E5" s="2">
        <v>125.33</v>
      </c>
      <c r="F5" s="2">
        <v>124</v>
      </c>
      <c r="G5" s="2">
        <v>120.67</v>
      </c>
      <c r="H5" s="2">
        <v>111</v>
      </c>
      <c r="I5" s="2">
        <v>150.5</v>
      </c>
      <c r="J5" s="2">
        <v>154.5</v>
      </c>
      <c r="K5" s="2">
        <v>150</v>
      </c>
      <c r="L5" s="2">
        <v>148.5</v>
      </c>
      <c r="M5" s="2">
        <v>139.66999999999999</v>
      </c>
      <c r="N5" s="2">
        <v>155.5</v>
      </c>
      <c r="O5" s="8">
        <v>162.5</v>
      </c>
      <c r="P5" s="2">
        <v>130</v>
      </c>
      <c r="Q5" s="2">
        <v>134.5</v>
      </c>
      <c r="R5" s="2">
        <v>118.5</v>
      </c>
      <c r="S5" s="2">
        <v>125.5</v>
      </c>
      <c r="T5" s="2">
        <v>146</v>
      </c>
      <c r="U5" s="2">
        <v>154.5</v>
      </c>
      <c r="V5" s="2">
        <v>105.5</v>
      </c>
      <c r="W5" s="38">
        <f>AVERAGE(D5:V5)</f>
        <v>135.71947368421053</v>
      </c>
      <c r="X5" s="8">
        <f>AVERAGE(D5:M5)</f>
        <v>134.61700000000002</v>
      </c>
      <c r="Y5" s="39">
        <f>AVERAGE(N5:V5)</f>
        <v>136.94444444444446</v>
      </c>
      <c r="Z5" s="8">
        <v>108</v>
      </c>
      <c r="AA5" s="2">
        <v>136</v>
      </c>
      <c r="AB5" s="2">
        <v>125.33</v>
      </c>
      <c r="AC5" s="2">
        <v>124</v>
      </c>
      <c r="AD5" s="2">
        <v>120.67</v>
      </c>
      <c r="AE5" s="2">
        <v>111</v>
      </c>
      <c r="AF5" s="2">
        <v>150.5</v>
      </c>
      <c r="AG5" s="2">
        <v>154.5</v>
      </c>
      <c r="AH5" s="2">
        <v>150</v>
      </c>
      <c r="AI5" s="2">
        <v>148.5</v>
      </c>
      <c r="AJ5" s="2">
        <v>139.66999999999999</v>
      </c>
      <c r="AK5" s="2">
        <v>155.5</v>
      </c>
      <c r="AL5" s="2">
        <v>162.5</v>
      </c>
      <c r="AM5" s="2">
        <v>130</v>
      </c>
      <c r="AN5" s="2">
        <v>134.5</v>
      </c>
      <c r="AO5" s="2">
        <v>118.5</v>
      </c>
      <c r="AP5" s="2">
        <v>125.5</v>
      </c>
      <c r="AQ5" s="2">
        <v>146</v>
      </c>
      <c r="AR5" s="2">
        <v>154.5</v>
      </c>
      <c r="AS5" s="2">
        <v>105.5</v>
      </c>
      <c r="AT5" s="38">
        <f>AVERAGE(AA5:AS5)</f>
        <v>136.45631578947368</v>
      </c>
      <c r="AU5" s="8">
        <f>AVERAGE(AA5:AJ5)</f>
        <v>136.017</v>
      </c>
      <c r="AV5" s="39">
        <f>AVERAGE(AK5:AS5)</f>
        <v>136.94444444444446</v>
      </c>
    </row>
    <row r="6" spans="1:48" s="8" customFormat="1" ht="26.25" x14ac:dyDescent="0.4">
      <c r="A6" s="45" t="s">
        <v>30</v>
      </c>
      <c r="B6" s="46"/>
      <c r="C6" s="2">
        <v>130.30000000000001</v>
      </c>
      <c r="D6" s="2">
        <v>150</v>
      </c>
      <c r="E6" s="2">
        <v>157.5</v>
      </c>
      <c r="F6" s="2">
        <v>161.5</v>
      </c>
      <c r="G6" s="2">
        <v>152</v>
      </c>
      <c r="H6" s="2">
        <v>146.5</v>
      </c>
      <c r="I6" s="2">
        <v>166.33333333333334</v>
      </c>
      <c r="J6" s="2">
        <v>150</v>
      </c>
      <c r="K6" s="2">
        <v>169.33333333333334</v>
      </c>
      <c r="L6" s="2">
        <v>155</v>
      </c>
      <c r="M6" s="2">
        <v>144</v>
      </c>
      <c r="N6" s="2">
        <v>178.5</v>
      </c>
      <c r="O6" s="2">
        <v>157</v>
      </c>
      <c r="P6" s="2">
        <v>160.5</v>
      </c>
      <c r="Q6" s="2">
        <v>162.5</v>
      </c>
      <c r="R6" s="2">
        <v>157</v>
      </c>
      <c r="S6" s="2">
        <v>144</v>
      </c>
      <c r="T6" s="2">
        <v>146</v>
      </c>
      <c r="U6" s="2">
        <v>146</v>
      </c>
      <c r="V6" s="2">
        <v>146</v>
      </c>
      <c r="W6" s="38">
        <f t="shared" si="0"/>
        <v>155.24561403508773</v>
      </c>
      <c r="X6" s="8">
        <f t="shared" si="1"/>
        <v>155.21666666666667</v>
      </c>
      <c r="Y6" s="39">
        <f t="shared" si="2"/>
        <v>155.27777777777777</v>
      </c>
      <c r="Z6" s="8">
        <v>120</v>
      </c>
      <c r="AA6" s="2">
        <v>142.5</v>
      </c>
      <c r="AB6" s="2">
        <v>160.33333333333334</v>
      </c>
      <c r="AC6" s="2">
        <v>146</v>
      </c>
      <c r="AD6" s="2">
        <v>153.5</v>
      </c>
      <c r="AE6" s="2">
        <v>141</v>
      </c>
      <c r="AF6" s="2">
        <v>144</v>
      </c>
      <c r="AG6" s="2">
        <v>156</v>
      </c>
      <c r="AH6" s="2">
        <v>130</v>
      </c>
      <c r="AI6" s="2">
        <v>139.66666666666666</v>
      </c>
      <c r="AJ6" s="8">
        <v>141.5</v>
      </c>
      <c r="AK6" s="8">
        <v>136.5</v>
      </c>
      <c r="AL6" s="8">
        <v>142</v>
      </c>
      <c r="AM6" s="8">
        <v>137.5</v>
      </c>
      <c r="AN6" s="8">
        <v>117.5</v>
      </c>
      <c r="AO6" s="8">
        <v>115.5</v>
      </c>
      <c r="AP6" s="8">
        <v>126.5</v>
      </c>
      <c r="AQ6" s="2">
        <v>111.5</v>
      </c>
      <c r="AR6" s="2">
        <v>118</v>
      </c>
      <c r="AS6" s="8">
        <v>125.6</v>
      </c>
      <c r="AT6" s="38">
        <f t="shared" si="3"/>
        <v>136.05789473684209</v>
      </c>
      <c r="AU6" s="8">
        <f t="shared" si="4"/>
        <v>145.45000000000002</v>
      </c>
      <c r="AV6" s="39">
        <f t="shared" si="5"/>
        <v>125.62222222222221</v>
      </c>
    </row>
    <row r="7" spans="1:48" s="8" customFormat="1" ht="22.5" customHeight="1" x14ac:dyDescent="0.4">
      <c r="A7" s="45" t="s">
        <v>31</v>
      </c>
      <c r="B7" s="46"/>
      <c r="C7" s="2">
        <v>144.30000000000001</v>
      </c>
      <c r="D7" s="2">
        <v>142.66666666666666</v>
      </c>
      <c r="E7" s="2">
        <v>138</v>
      </c>
      <c r="F7" s="2">
        <v>139.66666666666666</v>
      </c>
      <c r="G7" s="2">
        <v>141</v>
      </c>
      <c r="H7" s="2">
        <v>144</v>
      </c>
      <c r="I7" s="2">
        <v>140.33333333333334</v>
      </c>
      <c r="J7" s="2">
        <v>142.33333333333334</v>
      </c>
      <c r="K7" s="2">
        <v>142.33333333333334</v>
      </c>
      <c r="L7" s="2">
        <v>142.66666666666666</v>
      </c>
      <c r="M7" s="2">
        <v>146.33333333333334</v>
      </c>
      <c r="N7" s="2">
        <v>135.66666666666666</v>
      </c>
      <c r="O7" s="8">
        <v>114.33333333333333</v>
      </c>
      <c r="P7" s="2">
        <v>105</v>
      </c>
      <c r="Q7" s="2">
        <v>114</v>
      </c>
      <c r="R7" s="2">
        <v>133.5</v>
      </c>
      <c r="S7" s="2">
        <v>119.5</v>
      </c>
      <c r="T7" s="2">
        <v>121.5</v>
      </c>
      <c r="U7" s="2">
        <v>108.5</v>
      </c>
      <c r="V7" s="2">
        <v>106</v>
      </c>
      <c r="W7" s="38">
        <f t="shared" si="0"/>
        <v>130.38596491228068</v>
      </c>
      <c r="X7" s="8">
        <f t="shared" si="1"/>
        <v>141.93333333333334</v>
      </c>
      <c r="Y7" s="39">
        <f t="shared" si="2"/>
        <v>117.55555555555556</v>
      </c>
      <c r="Z7" s="8">
        <v>142.1</v>
      </c>
      <c r="AA7" s="2">
        <v>131</v>
      </c>
      <c r="AB7" s="2">
        <v>136.33333333333334</v>
      </c>
      <c r="AC7" s="2">
        <v>134</v>
      </c>
      <c r="AD7" s="2">
        <v>136.33333333333334</v>
      </c>
      <c r="AE7" s="2">
        <v>141.33333333333334</v>
      </c>
      <c r="AF7" s="2">
        <v>144.5</v>
      </c>
      <c r="AG7" s="2">
        <v>131</v>
      </c>
      <c r="AH7" s="2">
        <v>140</v>
      </c>
      <c r="AI7" s="2">
        <v>139.33333333333334</v>
      </c>
      <c r="AJ7" s="2">
        <v>136</v>
      </c>
      <c r="AK7" s="2">
        <v>103</v>
      </c>
      <c r="AL7" s="2">
        <v>145</v>
      </c>
      <c r="AM7" s="2">
        <v>139</v>
      </c>
      <c r="AN7" s="2">
        <v>126</v>
      </c>
      <c r="AO7" s="2">
        <v>120</v>
      </c>
      <c r="AP7" s="2">
        <v>113</v>
      </c>
      <c r="AQ7" s="2">
        <v>106</v>
      </c>
      <c r="AR7" s="2">
        <v>117</v>
      </c>
      <c r="AS7" s="2">
        <v>123</v>
      </c>
      <c r="AT7" s="38">
        <f t="shared" si="3"/>
        <v>129.57017543859646</v>
      </c>
      <c r="AU7" s="8">
        <f t="shared" si="4"/>
        <v>136.98333333333332</v>
      </c>
      <c r="AV7" s="39">
        <f t="shared" si="5"/>
        <v>121.33333333333333</v>
      </c>
    </row>
    <row r="8" spans="1:48" s="8" customFormat="1" ht="22.5" customHeight="1" x14ac:dyDescent="0.4">
      <c r="A8" s="1" t="s">
        <v>33</v>
      </c>
      <c r="B8" s="46"/>
      <c r="C8" s="2">
        <v>130.30000000000001</v>
      </c>
      <c r="D8" s="2">
        <v>131.5</v>
      </c>
      <c r="E8" s="2">
        <v>128</v>
      </c>
      <c r="F8" s="2">
        <v>131.33000000000001</v>
      </c>
      <c r="G8" s="2">
        <v>130.33000000000001</v>
      </c>
      <c r="H8" s="2">
        <v>137</v>
      </c>
      <c r="I8" s="2">
        <v>139.33000000000001</v>
      </c>
      <c r="J8" s="2">
        <v>139.33000000000001</v>
      </c>
      <c r="K8" s="2">
        <v>138.33000000000001</v>
      </c>
      <c r="L8" s="2">
        <v>130.33000000000001</v>
      </c>
      <c r="M8" s="2">
        <v>135.33000000000001</v>
      </c>
      <c r="N8" s="2">
        <v>130.33000000000001</v>
      </c>
      <c r="O8" s="8">
        <v>132</v>
      </c>
      <c r="P8" s="2">
        <v>140</v>
      </c>
      <c r="Q8" s="2">
        <v>130.33000000000001</v>
      </c>
      <c r="R8" s="2">
        <v>125.5</v>
      </c>
      <c r="S8" s="2">
        <v>106.5</v>
      </c>
      <c r="T8" s="2">
        <v>115</v>
      </c>
      <c r="U8" s="2">
        <v>116.5</v>
      </c>
      <c r="V8" s="2">
        <v>120.5</v>
      </c>
      <c r="W8" s="38">
        <f t="shared" si="0"/>
        <v>129.34052631578948</v>
      </c>
      <c r="X8" s="8">
        <f t="shared" si="1"/>
        <v>134.08099999999999</v>
      </c>
      <c r="Y8" s="39">
        <f t="shared" si="2"/>
        <v>124.07333333333334</v>
      </c>
      <c r="Z8" s="8">
        <v>141</v>
      </c>
      <c r="AA8" s="2">
        <v>119</v>
      </c>
      <c r="AB8" s="2">
        <v>126.5</v>
      </c>
      <c r="AC8" s="2">
        <v>134.5</v>
      </c>
      <c r="AD8" s="2">
        <v>138</v>
      </c>
      <c r="AE8" s="2">
        <v>130.33000000000001</v>
      </c>
      <c r="AF8" s="2">
        <v>130.75</v>
      </c>
      <c r="AG8" s="2">
        <v>135</v>
      </c>
      <c r="AH8" s="2">
        <v>131.66999999999999</v>
      </c>
      <c r="AI8" s="2">
        <v>124</v>
      </c>
      <c r="AJ8" s="2">
        <v>128</v>
      </c>
      <c r="AK8" s="2">
        <v>117</v>
      </c>
      <c r="AL8" s="2">
        <v>133</v>
      </c>
      <c r="AM8" s="2">
        <v>125</v>
      </c>
      <c r="AN8" s="2">
        <v>114</v>
      </c>
      <c r="AO8" s="2">
        <v>122</v>
      </c>
      <c r="AP8" s="2">
        <v>125</v>
      </c>
      <c r="AQ8" s="2">
        <v>131</v>
      </c>
      <c r="AR8" s="2">
        <v>106</v>
      </c>
      <c r="AS8" s="2">
        <v>105</v>
      </c>
      <c r="AT8" s="38">
        <f t="shared" si="3"/>
        <v>125.03947368421052</v>
      </c>
      <c r="AU8" s="8">
        <f t="shared" si="4"/>
        <v>129.77500000000001</v>
      </c>
      <c r="AV8" s="39">
        <f t="shared" si="5"/>
        <v>119.77777777777777</v>
      </c>
    </row>
    <row r="9" spans="1:48" s="8" customFormat="1" ht="22.5" customHeight="1" x14ac:dyDescent="0.4">
      <c r="A9" s="10" t="s">
        <v>34</v>
      </c>
      <c r="B9" s="46"/>
      <c r="C9" s="2">
        <v>131</v>
      </c>
      <c r="D9" s="2">
        <v>148</v>
      </c>
      <c r="E9" s="2">
        <v>131.66999999999999</v>
      </c>
      <c r="F9" s="2">
        <v>125.33</v>
      </c>
      <c r="G9" s="2">
        <v>131.66999999999999</v>
      </c>
      <c r="H9" s="2">
        <v>127.25</v>
      </c>
      <c r="I9" s="2">
        <v>125.5</v>
      </c>
      <c r="J9" s="2">
        <v>131.33000000000001</v>
      </c>
      <c r="K9" s="2">
        <v>132</v>
      </c>
      <c r="L9" s="2">
        <v>137.33000000000001</v>
      </c>
      <c r="M9" s="2">
        <v>133.5</v>
      </c>
      <c r="N9" s="2">
        <v>145</v>
      </c>
      <c r="O9" s="8">
        <v>131.5</v>
      </c>
      <c r="P9" s="2">
        <v>147</v>
      </c>
      <c r="Q9" s="2">
        <v>140.5</v>
      </c>
      <c r="R9" s="2">
        <v>127</v>
      </c>
      <c r="S9" s="2">
        <v>127</v>
      </c>
      <c r="T9" s="2">
        <v>130.5</v>
      </c>
      <c r="U9" s="2">
        <v>129.5</v>
      </c>
      <c r="V9" s="2">
        <v>142.5</v>
      </c>
      <c r="W9" s="38">
        <f t="shared" si="0"/>
        <v>133.89894736842106</v>
      </c>
      <c r="X9" s="8">
        <f t="shared" si="1"/>
        <v>132.358</v>
      </c>
      <c r="Y9" s="39">
        <f t="shared" si="2"/>
        <v>135.61111111111111</v>
      </c>
      <c r="Z9" s="8">
        <v>128</v>
      </c>
      <c r="AA9" s="2">
        <v>132</v>
      </c>
      <c r="AB9" s="2">
        <v>124.33</v>
      </c>
      <c r="AC9" s="2">
        <v>118</v>
      </c>
      <c r="AD9" s="2">
        <v>127</v>
      </c>
      <c r="AE9" s="2">
        <v>134</v>
      </c>
      <c r="AF9" s="2">
        <v>127</v>
      </c>
      <c r="AG9" s="2">
        <v>128.75</v>
      </c>
      <c r="AH9" s="2">
        <v>133.33000000000001</v>
      </c>
      <c r="AI9" s="2">
        <v>149</v>
      </c>
      <c r="AJ9" s="2">
        <v>139</v>
      </c>
      <c r="AK9" s="2">
        <v>127.5</v>
      </c>
      <c r="AL9" s="2">
        <v>130.5</v>
      </c>
      <c r="AM9" s="2">
        <v>142</v>
      </c>
      <c r="AN9" s="2">
        <v>120</v>
      </c>
      <c r="AO9" s="2">
        <v>123</v>
      </c>
      <c r="AP9" s="2">
        <v>125</v>
      </c>
      <c r="AQ9" s="2">
        <v>129.5</v>
      </c>
      <c r="AR9" s="2">
        <v>136.5</v>
      </c>
      <c r="AS9" s="2">
        <v>135</v>
      </c>
      <c r="AT9" s="38">
        <f t="shared" si="3"/>
        <v>130.60052631578947</v>
      </c>
      <c r="AU9" s="8">
        <f t="shared" si="4"/>
        <v>131.24099999999999</v>
      </c>
      <c r="AV9" s="39">
        <f t="shared" si="5"/>
        <v>129.88888888888889</v>
      </c>
    </row>
    <row r="10" spans="1:48" s="8" customFormat="1" ht="22.5" customHeight="1" x14ac:dyDescent="0.4">
      <c r="A10" s="10" t="s">
        <v>35</v>
      </c>
      <c r="B10" s="46"/>
      <c r="C10" s="2">
        <v>138.30000000000001</v>
      </c>
      <c r="D10" s="2">
        <v>155.5</v>
      </c>
      <c r="E10" s="2">
        <v>132.33000000000001</v>
      </c>
      <c r="F10" s="2">
        <v>140.33000000000001</v>
      </c>
      <c r="G10" s="2">
        <v>156.33000000000001</v>
      </c>
      <c r="H10" s="2">
        <v>146.33000000000001</v>
      </c>
      <c r="I10" s="2">
        <v>147.5</v>
      </c>
      <c r="J10" s="2">
        <v>138</v>
      </c>
      <c r="K10" s="2">
        <v>144.33000000000001</v>
      </c>
      <c r="L10" s="2">
        <v>139.66999999999999</v>
      </c>
      <c r="M10" s="2">
        <v>147</v>
      </c>
      <c r="N10" s="2">
        <v>146</v>
      </c>
      <c r="O10" s="8">
        <v>135</v>
      </c>
      <c r="P10" s="2">
        <v>146.5</v>
      </c>
      <c r="Q10" s="2">
        <v>136</v>
      </c>
      <c r="R10" s="2">
        <v>109</v>
      </c>
      <c r="S10" s="2">
        <v>112</v>
      </c>
      <c r="T10" s="2">
        <v>115</v>
      </c>
      <c r="U10" s="2">
        <v>117.5</v>
      </c>
      <c r="V10" s="2">
        <v>103</v>
      </c>
      <c r="W10" s="38">
        <f t="shared" si="0"/>
        <v>135.12210526315789</v>
      </c>
      <c r="X10" s="8">
        <f t="shared" si="1"/>
        <v>144.73200000000003</v>
      </c>
      <c r="Y10" s="39">
        <f t="shared" si="2"/>
        <v>124.44444444444444</v>
      </c>
      <c r="Z10" s="8">
        <v>123</v>
      </c>
      <c r="AA10" s="2">
        <v>129.75</v>
      </c>
      <c r="AB10" s="2">
        <v>116</v>
      </c>
      <c r="AC10" s="2">
        <v>122.67</v>
      </c>
      <c r="AD10" s="2">
        <v>114.5</v>
      </c>
      <c r="AE10" s="2">
        <v>118.33</v>
      </c>
      <c r="AF10" s="2">
        <v>117</v>
      </c>
      <c r="AG10" s="2">
        <v>135</v>
      </c>
      <c r="AH10" s="2">
        <v>123.67</v>
      </c>
      <c r="AI10" s="2">
        <v>128</v>
      </c>
      <c r="AJ10" s="2">
        <v>127.33</v>
      </c>
      <c r="AK10" s="2">
        <v>125.33</v>
      </c>
      <c r="AL10" s="2">
        <v>131</v>
      </c>
      <c r="AM10" s="2">
        <v>131.33000000000001</v>
      </c>
      <c r="AN10" s="2">
        <v>120.5</v>
      </c>
      <c r="AO10" s="2">
        <v>106</v>
      </c>
      <c r="AP10" s="2">
        <v>104</v>
      </c>
      <c r="AQ10" s="2">
        <v>121.5</v>
      </c>
      <c r="AR10" s="2">
        <v>112</v>
      </c>
      <c r="AS10" s="2">
        <v>119.5</v>
      </c>
      <c r="AT10" s="38">
        <f t="shared" si="3"/>
        <v>121.23210526315789</v>
      </c>
      <c r="AU10" s="8">
        <f t="shared" si="4"/>
        <v>123.22499999999999</v>
      </c>
      <c r="AV10" s="39">
        <f t="shared" si="5"/>
        <v>119.01777777777777</v>
      </c>
    </row>
    <row r="11" spans="1:48" s="8" customFormat="1" ht="25.5" x14ac:dyDescent="0.35">
      <c r="A11" s="45" t="s">
        <v>38</v>
      </c>
      <c r="B11" s="47"/>
      <c r="C11" s="7">
        <v>144.30000000000001</v>
      </c>
      <c r="D11" s="2">
        <v>137.75</v>
      </c>
      <c r="E11" s="2">
        <v>135.5</v>
      </c>
      <c r="F11" s="2">
        <v>138</v>
      </c>
      <c r="G11" s="2">
        <v>149</v>
      </c>
      <c r="H11" s="2">
        <v>140.5</v>
      </c>
      <c r="I11" s="2">
        <v>143.66666666666666</v>
      </c>
      <c r="J11" s="2">
        <v>135.5</v>
      </c>
      <c r="K11" s="2">
        <v>144</v>
      </c>
      <c r="L11" s="2">
        <v>160.5</v>
      </c>
      <c r="M11" s="2">
        <v>131.5</v>
      </c>
      <c r="N11" s="2">
        <v>138</v>
      </c>
      <c r="O11" s="2">
        <v>126</v>
      </c>
      <c r="P11" s="2">
        <v>154</v>
      </c>
      <c r="Q11" s="2">
        <v>156</v>
      </c>
      <c r="R11" s="2">
        <v>159</v>
      </c>
      <c r="S11" s="2">
        <v>152</v>
      </c>
      <c r="T11" s="2">
        <v>124</v>
      </c>
      <c r="U11" s="2">
        <v>140</v>
      </c>
      <c r="V11" s="2">
        <v>143</v>
      </c>
      <c r="W11" s="38">
        <f t="shared" ref="W11:W21" si="6">AVERAGE(D11:V11)</f>
        <v>142.5219298245614</v>
      </c>
      <c r="X11" s="8">
        <f t="shared" ref="X11:X21" si="7">AVERAGE(D11:M11)</f>
        <v>141.59166666666664</v>
      </c>
      <c r="Y11" s="39">
        <f t="shared" ref="Y11:Y21" si="8">AVERAGE(N11:V11)</f>
        <v>143.55555555555554</v>
      </c>
      <c r="Z11" s="8">
        <v>132</v>
      </c>
      <c r="AA11" s="2">
        <v>151.66666666666666</v>
      </c>
      <c r="AB11" s="2">
        <v>143</v>
      </c>
      <c r="AC11" s="2">
        <v>156</v>
      </c>
      <c r="AD11" s="2">
        <v>134</v>
      </c>
      <c r="AE11" s="2">
        <v>111.5</v>
      </c>
      <c r="AF11" s="2">
        <v>135.5</v>
      </c>
      <c r="AG11" s="2">
        <v>146.5</v>
      </c>
      <c r="AH11" s="2">
        <v>134</v>
      </c>
      <c r="AI11" s="2">
        <v>148</v>
      </c>
      <c r="AJ11" s="2">
        <v>129.33333333333334</v>
      </c>
      <c r="AK11" s="2">
        <v>148</v>
      </c>
      <c r="AL11" s="2">
        <v>161.5</v>
      </c>
      <c r="AM11" s="2">
        <v>153</v>
      </c>
      <c r="AN11" s="2">
        <v>152</v>
      </c>
      <c r="AO11" s="2">
        <v>126</v>
      </c>
      <c r="AP11" s="2">
        <v>120</v>
      </c>
      <c r="AQ11" s="2">
        <v>126</v>
      </c>
      <c r="AR11" s="2">
        <v>146.5</v>
      </c>
      <c r="AS11" s="2">
        <v>131</v>
      </c>
      <c r="AT11" s="38">
        <f t="shared" ref="AT11:AT21" si="9">AVERAGE(AA11:AS11)</f>
        <v>139.65789473684211</v>
      </c>
      <c r="AU11" s="8">
        <f t="shared" ref="AU11:AU21" si="10">AVERAGE(AA11:AJ11)</f>
        <v>138.94999999999999</v>
      </c>
      <c r="AV11" s="39">
        <f t="shared" ref="AV11:AV21" si="11">AVERAGE(AK11:AS11)</f>
        <v>140.44444444444446</v>
      </c>
    </row>
    <row r="12" spans="1:48" s="8" customFormat="1" ht="25.5" x14ac:dyDescent="0.35">
      <c r="A12" s="10" t="s">
        <v>39</v>
      </c>
      <c r="B12" s="47"/>
      <c r="C12" s="7">
        <v>122</v>
      </c>
      <c r="D12" s="2">
        <v>144</v>
      </c>
      <c r="E12" s="2">
        <v>128.33000000000001</v>
      </c>
      <c r="F12" s="2">
        <v>128</v>
      </c>
      <c r="G12" s="2">
        <v>135</v>
      </c>
      <c r="H12" s="2">
        <v>120.5</v>
      </c>
      <c r="I12" s="2">
        <v>132</v>
      </c>
      <c r="J12" s="2">
        <v>131</v>
      </c>
      <c r="K12" s="2">
        <v>141</v>
      </c>
      <c r="L12" s="2">
        <v>145</v>
      </c>
      <c r="M12" s="2">
        <v>162</v>
      </c>
      <c r="N12" s="2">
        <v>150.5</v>
      </c>
      <c r="O12" s="2">
        <v>124.5</v>
      </c>
      <c r="P12" s="2">
        <v>111</v>
      </c>
      <c r="Q12" s="2">
        <v>105</v>
      </c>
      <c r="R12" s="2">
        <v>108.5</v>
      </c>
      <c r="S12" s="2">
        <v>112.67</v>
      </c>
      <c r="T12" s="2">
        <v>100.5</v>
      </c>
      <c r="U12" s="2">
        <v>112</v>
      </c>
      <c r="V12" s="2">
        <v>106.5</v>
      </c>
      <c r="W12" s="38">
        <f t="shared" si="6"/>
        <v>126.21052631578948</v>
      </c>
      <c r="X12" s="8">
        <f t="shared" si="7"/>
        <v>136.68299999999999</v>
      </c>
      <c r="Y12" s="39">
        <f t="shared" si="8"/>
        <v>114.57444444444445</v>
      </c>
      <c r="Z12" s="8">
        <v>122</v>
      </c>
      <c r="AA12" s="2">
        <v>133.5</v>
      </c>
      <c r="AB12" s="2">
        <v>127.67</v>
      </c>
      <c r="AC12" s="2">
        <v>142.25</v>
      </c>
      <c r="AD12" s="2">
        <v>120.6</v>
      </c>
      <c r="AE12" s="2">
        <v>100.67</v>
      </c>
      <c r="AF12" s="2">
        <v>136</v>
      </c>
      <c r="AG12" s="2">
        <v>125.5</v>
      </c>
      <c r="AH12" s="2">
        <v>138</v>
      </c>
      <c r="AI12" s="2">
        <v>129.33000000000001</v>
      </c>
      <c r="AJ12" s="2">
        <v>126</v>
      </c>
      <c r="AK12" s="2">
        <v>107.67</v>
      </c>
      <c r="AL12" s="2">
        <v>121</v>
      </c>
      <c r="AM12" s="2">
        <v>110</v>
      </c>
      <c r="AN12" s="2">
        <v>104.5</v>
      </c>
      <c r="AO12" s="2">
        <v>107</v>
      </c>
      <c r="AP12" s="2">
        <v>106</v>
      </c>
      <c r="AQ12" s="2">
        <v>113</v>
      </c>
      <c r="AR12" s="2">
        <v>99.67</v>
      </c>
      <c r="AS12" s="2">
        <v>119.67</v>
      </c>
      <c r="AT12" s="38">
        <f t="shared" si="9"/>
        <v>119.37</v>
      </c>
      <c r="AU12" s="8">
        <f t="shared" si="10"/>
        <v>127.952</v>
      </c>
      <c r="AV12" s="39">
        <f t="shared" si="11"/>
        <v>109.83444444444444</v>
      </c>
    </row>
    <row r="13" spans="1:48" s="8" customFormat="1" ht="25.5" x14ac:dyDescent="0.35">
      <c r="A13" s="45" t="s">
        <v>37</v>
      </c>
      <c r="B13" s="47"/>
      <c r="C13" s="7">
        <v>148</v>
      </c>
      <c r="D13" s="2">
        <v>154</v>
      </c>
      <c r="E13" s="2">
        <v>139.66666666666666</v>
      </c>
      <c r="F13" s="2">
        <v>136</v>
      </c>
      <c r="G13" s="2">
        <v>142.33333333333334</v>
      </c>
      <c r="H13" s="2">
        <v>139.33333333333334</v>
      </c>
      <c r="I13" s="2">
        <v>141</v>
      </c>
      <c r="J13" s="2">
        <v>139</v>
      </c>
      <c r="K13" s="2">
        <v>146.66666666666666</v>
      </c>
      <c r="L13" s="2">
        <v>143</v>
      </c>
      <c r="M13" s="2">
        <v>150.75</v>
      </c>
      <c r="N13" s="2">
        <v>142</v>
      </c>
      <c r="O13" s="2">
        <v>146.66666666666666</v>
      </c>
      <c r="P13" s="2">
        <v>133.33333333333334</v>
      </c>
      <c r="Q13" s="2">
        <v>113</v>
      </c>
      <c r="R13" s="2">
        <v>133.5</v>
      </c>
      <c r="S13" s="2">
        <v>139</v>
      </c>
      <c r="T13" s="2">
        <v>118</v>
      </c>
      <c r="U13" s="2">
        <v>121</v>
      </c>
      <c r="V13" s="2">
        <v>104.5</v>
      </c>
      <c r="W13" s="38">
        <f t="shared" si="6"/>
        <v>135.93421052631578</v>
      </c>
      <c r="X13" s="8">
        <f t="shared" si="7"/>
        <v>143.17500000000001</v>
      </c>
      <c r="Y13" s="39">
        <f t="shared" si="8"/>
        <v>127.88888888888889</v>
      </c>
      <c r="Z13" s="8">
        <v>139</v>
      </c>
      <c r="AA13" s="2">
        <v>135.5</v>
      </c>
      <c r="AB13" s="2">
        <v>139</v>
      </c>
      <c r="AC13" s="2">
        <v>132</v>
      </c>
      <c r="AD13" s="2">
        <v>139.66666666666666</v>
      </c>
      <c r="AE13" s="2">
        <v>118.5</v>
      </c>
      <c r="AF13" s="2">
        <v>142</v>
      </c>
      <c r="AG13" s="2">
        <v>149.5</v>
      </c>
      <c r="AH13" s="2">
        <v>138</v>
      </c>
      <c r="AI13" s="2">
        <v>146.66666666666666</v>
      </c>
      <c r="AJ13" s="2">
        <v>143.66666666666666</v>
      </c>
      <c r="AK13" s="2">
        <v>145.66666666666666</v>
      </c>
      <c r="AL13" s="2">
        <v>127.66666666666667</v>
      </c>
      <c r="AM13" s="2">
        <v>137</v>
      </c>
      <c r="AN13" s="2">
        <v>115.66666666666667</v>
      </c>
      <c r="AO13" s="2">
        <v>127</v>
      </c>
      <c r="AP13" s="2">
        <v>118</v>
      </c>
      <c r="AQ13" s="2">
        <v>119</v>
      </c>
      <c r="AR13" s="2">
        <v>95</v>
      </c>
      <c r="AS13" s="2">
        <v>105</v>
      </c>
      <c r="AT13" s="38">
        <f t="shared" si="9"/>
        <v>130.23684210526315</v>
      </c>
      <c r="AU13" s="8">
        <f t="shared" si="10"/>
        <v>138.44999999999999</v>
      </c>
      <c r="AV13" s="39">
        <f t="shared" si="11"/>
        <v>121.11111111111111</v>
      </c>
    </row>
    <row r="14" spans="1:48" s="8" customFormat="1" ht="25.5" x14ac:dyDescent="0.35">
      <c r="A14" s="10" t="s">
        <v>40</v>
      </c>
      <c r="B14" s="47"/>
      <c r="C14" s="7">
        <v>133.69999999999999</v>
      </c>
      <c r="D14" s="2">
        <v>141.66999999999999</v>
      </c>
      <c r="E14" s="2">
        <v>158</v>
      </c>
      <c r="F14" s="2">
        <v>148.33000000000001</v>
      </c>
      <c r="G14" s="2">
        <v>137.33000000000001</v>
      </c>
      <c r="H14" s="2">
        <v>149.66999999999999</v>
      </c>
      <c r="I14" s="2">
        <v>150.66999999999999</v>
      </c>
      <c r="J14" s="2">
        <v>158.66999999999999</v>
      </c>
      <c r="K14" s="2">
        <v>157</v>
      </c>
      <c r="L14" s="2">
        <v>167.25</v>
      </c>
      <c r="M14" s="2">
        <v>153.25</v>
      </c>
      <c r="N14" s="2">
        <v>141.66999999999999</v>
      </c>
      <c r="O14" s="2">
        <v>141.5</v>
      </c>
      <c r="P14" s="2">
        <v>147</v>
      </c>
      <c r="Q14" s="2">
        <v>146.66999999999999</v>
      </c>
      <c r="R14" s="2">
        <v>120.33</v>
      </c>
      <c r="S14" s="2">
        <v>115</v>
      </c>
      <c r="T14" s="2">
        <v>118.67</v>
      </c>
      <c r="U14" s="2">
        <v>109</v>
      </c>
      <c r="V14" s="2">
        <v>118</v>
      </c>
      <c r="W14" s="38">
        <f t="shared" si="6"/>
        <v>141.03578947368419</v>
      </c>
      <c r="X14" s="8">
        <f t="shared" si="7"/>
        <v>152.184</v>
      </c>
      <c r="Y14" s="39">
        <f t="shared" si="8"/>
        <v>128.64888888888888</v>
      </c>
      <c r="Z14" s="8">
        <v>143</v>
      </c>
      <c r="AA14" s="2">
        <v>138.66999999999999</v>
      </c>
      <c r="AB14" s="2">
        <v>141</v>
      </c>
      <c r="AC14" s="2">
        <v>130.66999999999999</v>
      </c>
      <c r="AD14" s="2">
        <v>145</v>
      </c>
      <c r="AE14" s="2">
        <v>142.5</v>
      </c>
      <c r="AF14" s="2">
        <v>149.5</v>
      </c>
      <c r="AG14" s="2">
        <v>145.33000000000001</v>
      </c>
      <c r="AH14" s="2">
        <v>143</v>
      </c>
      <c r="AI14" s="2">
        <v>142</v>
      </c>
      <c r="AJ14" s="2">
        <v>146.66999999999999</v>
      </c>
      <c r="AK14" s="2">
        <v>148.66999999999999</v>
      </c>
      <c r="AL14" s="2">
        <v>134</v>
      </c>
      <c r="AM14" s="2">
        <v>114.5</v>
      </c>
      <c r="AN14" s="2">
        <v>114.5</v>
      </c>
      <c r="AO14" s="2">
        <v>122</v>
      </c>
      <c r="AP14" s="2">
        <v>129.5</v>
      </c>
      <c r="AQ14" s="2">
        <v>121.5</v>
      </c>
      <c r="AR14" s="2">
        <v>114</v>
      </c>
      <c r="AS14" s="2">
        <v>122</v>
      </c>
      <c r="AT14" s="38">
        <f t="shared" si="9"/>
        <v>133.94789473684213</v>
      </c>
      <c r="AU14" s="8">
        <f t="shared" si="10"/>
        <v>142.43400000000003</v>
      </c>
      <c r="AV14" s="39">
        <f t="shared" si="11"/>
        <v>124.5188888888889</v>
      </c>
    </row>
    <row r="15" spans="1:48" s="8" customFormat="1" ht="25.5" x14ac:dyDescent="0.35">
      <c r="A15" s="45" t="s">
        <v>41</v>
      </c>
      <c r="B15" s="48"/>
      <c r="C15" s="7">
        <v>138.19999999999999</v>
      </c>
      <c r="D15" s="2">
        <v>145.5</v>
      </c>
      <c r="E15" s="2">
        <v>149.33333333333334</v>
      </c>
      <c r="F15" s="2">
        <v>174</v>
      </c>
      <c r="G15" s="2">
        <v>169.33333333333334</v>
      </c>
      <c r="H15" s="2">
        <v>160.66666666666666</v>
      </c>
      <c r="I15" s="2">
        <v>152</v>
      </c>
      <c r="J15" s="2">
        <v>149.5</v>
      </c>
      <c r="K15" s="2">
        <v>124.5</v>
      </c>
      <c r="L15" s="2">
        <v>141.5</v>
      </c>
      <c r="M15" s="2">
        <v>139</v>
      </c>
      <c r="N15" s="2">
        <v>133</v>
      </c>
      <c r="O15" s="2">
        <v>146</v>
      </c>
      <c r="P15" s="2">
        <v>117.5</v>
      </c>
      <c r="Q15" s="2">
        <v>133.5</v>
      </c>
      <c r="R15" s="2">
        <v>134.5</v>
      </c>
      <c r="S15" s="2">
        <v>137</v>
      </c>
      <c r="T15" s="2">
        <v>133.66666666666666</v>
      </c>
      <c r="U15" s="2">
        <v>143</v>
      </c>
      <c r="V15" s="2">
        <v>136</v>
      </c>
      <c r="W15" s="38">
        <f t="shared" si="6"/>
        <v>143.13157894736841</v>
      </c>
      <c r="X15" s="8">
        <f t="shared" si="7"/>
        <v>150.53333333333336</v>
      </c>
      <c r="Y15" s="39">
        <f t="shared" si="8"/>
        <v>134.90740740740739</v>
      </c>
      <c r="Z15" s="8">
        <v>137.69999999999999</v>
      </c>
      <c r="AA15" s="2">
        <v>155</v>
      </c>
      <c r="AB15" s="2">
        <v>148</v>
      </c>
      <c r="AC15" s="2">
        <v>128</v>
      </c>
      <c r="AD15" s="2">
        <v>129.5</v>
      </c>
      <c r="AE15" s="2">
        <v>148</v>
      </c>
      <c r="AF15" s="2">
        <v>142</v>
      </c>
      <c r="AG15" s="2">
        <v>152</v>
      </c>
      <c r="AH15" s="2">
        <v>143</v>
      </c>
      <c r="AI15" s="2">
        <v>134.66666666666666</v>
      </c>
      <c r="AJ15" s="2">
        <v>137.66666666666666</v>
      </c>
      <c r="AK15" s="2">
        <v>154.5</v>
      </c>
      <c r="AL15" s="2">
        <v>154.5</v>
      </c>
      <c r="AM15" s="2">
        <v>146</v>
      </c>
      <c r="AN15" s="2">
        <v>161</v>
      </c>
      <c r="AO15" s="2">
        <v>163</v>
      </c>
      <c r="AP15" s="2">
        <v>142</v>
      </c>
      <c r="AQ15" s="2">
        <v>145</v>
      </c>
      <c r="AR15" s="2">
        <v>162</v>
      </c>
      <c r="AS15" s="2">
        <v>172</v>
      </c>
      <c r="AT15" s="38">
        <f t="shared" si="9"/>
        <v>148.30701754385964</v>
      </c>
      <c r="AU15" s="8">
        <f t="shared" si="10"/>
        <v>141.78333333333336</v>
      </c>
      <c r="AV15" s="39">
        <f t="shared" si="11"/>
        <v>155.55555555555554</v>
      </c>
    </row>
    <row r="16" spans="1:48" s="8" customFormat="1" ht="25.5" x14ac:dyDescent="0.35">
      <c r="A16" s="45" t="s">
        <v>42</v>
      </c>
      <c r="B16" s="47"/>
      <c r="C16" s="7">
        <v>152.69999999999999</v>
      </c>
      <c r="D16" s="2">
        <v>163.5</v>
      </c>
      <c r="E16" s="2">
        <v>160.5</v>
      </c>
      <c r="F16" s="2">
        <v>152.33333333333334</v>
      </c>
      <c r="G16" s="2">
        <v>147</v>
      </c>
      <c r="H16" s="2">
        <v>150</v>
      </c>
      <c r="I16" s="2">
        <v>131.25</v>
      </c>
      <c r="J16" s="2">
        <v>129.5</v>
      </c>
      <c r="K16" s="2">
        <v>148.33333333333334</v>
      </c>
      <c r="L16" s="2">
        <v>128.66666666666666</v>
      </c>
      <c r="M16" s="2">
        <v>142.33333333333334</v>
      </c>
      <c r="N16" s="2">
        <v>152</v>
      </c>
      <c r="O16" s="2">
        <v>152</v>
      </c>
      <c r="P16" s="2">
        <v>135</v>
      </c>
      <c r="Q16" s="2">
        <v>138.33333333333334</v>
      </c>
      <c r="R16" s="2">
        <v>105.33333333333333</v>
      </c>
      <c r="S16" s="2">
        <v>96.5</v>
      </c>
      <c r="T16" s="2">
        <v>128</v>
      </c>
      <c r="U16" s="2">
        <v>112</v>
      </c>
      <c r="V16" s="2">
        <v>126.5</v>
      </c>
      <c r="W16" s="38">
        <f t="shared" si="6"/>
        <v>136.79385964912282</v>
      </c>
      <c r="X16" s="8">
        <f t="shared" si="7"/>
        <v>145.34166666666667</v>
      </c>
      <c r="Y16" s="39">
        <f t="shared" si="8"/>
        <v>127.2962962962963</v>
      </c>
      <c r="Z16" s="8">
        <v>135.69999999999999</v>
      </c>
      <c r="AA16" s="2">
        <v>142.33333333333334</v>
      </c>
      <c r="AB16" s="2">
        <v>149</v>
      </c>
      <c r="AC16" s="2">
        <v>142</v>
      </c>
      <c r="AD16" s="2">
        <v>148</v>
      </c>
      <c r="AE16" s="2">
        <v>137</v>
      </c>
      <c r="AF16" s="2">
        <v>133</v>
      </c>
      <c r="AG16" s="2">
        <v>133</v>
      </c>
      <c r="AH16" s="2">
        <v>134.66666666666666</v>
      </c>
      <c r="AI16" s="2">
        <v>139.66666666666666</v>
      </c>
      <c r="AJ16" s="2">
        <v>143.33333333333334</v>
      </c>
      <c r="AK16" s="2">
        <v>135.33333333333334</v>
      </c>
      <c r="AL16" s="2">
        <v>136</v>
      </c>
      <c r="AM16" s="2">
        <v>139.5</v>
      </c>
      <c r="AN16" s="2">
        <v>148</v>
      </c>
      <c r="AO16" s="2">
        <v>146</v>
      </c>
      <c r="AP16" s="2">
        <v>131.5</v>
      </c>
      <c r="AQ16" s="2">
        <v>129</v>
      </c>
      <c r="AR16" s="2">
        <v>116.5</v>
      </c>
      <c r="AS16" s="2">
        <v>122</v>
      </c>
      <c r="AT16" s="38">
        <f t="shared" si="9"/>
        <v>137.14912280701753</v>
      </c>
      <c r="AU16" s="8">
        <f t="shared" si="10"/>
        <v>140.19999999999999</v>
      </c>
      <c r="AV16" s="39">
        <f t="shared" si="11"/>
        <v>133.75925925925927</v>
      </c>
    </row>
    <row r="17" spans="1:48" s="8" customFormat="1" ht="25.5" x14ac:dyDescent="0.35">
      <c r="A17" s="1" t="s">
        <v>43</v>
      </c>
      <c r="B17" s="47"/>
      <c r="C17" s="7">
        <v>147</v>
      </c>
      <c r="D17" s="2">
        <v>165.5</v>
      </c>
      <c r="E17" s="2">
        <v>145</v>
      </c>
      <c r="F17" s="2">
        <v>148.33000000000001</v>
      </c>
      <c r="G17" s="2">
        <v>164</v>
      </c>
      <c r="H17" s="2">
        <v>146.5</v>
      </c>
      <c r="I17" s="2">
        <v>152</v>
      </c>
      <c r="J17" s="2">
        <v>131.80000000000001</v>
      </c>
      <c r="K17" s="2">
        <v>142.5</v>
      </c>
      <c r="L17" s="2">
        <v>139</v>
      </c>
      <c r="M17" s="2">
        <v>141.33000000000001</v>
      </c>
      <c r="N17" s="2">
        <v>134.66999999999999</v>
      </c>
      <c r="O17" s="2">
        <v>141.19999999999999</v>
      </c>
      <c r="P17" s="2">
        <v>129.66999999999999</v>
      </c>
      <c r="Q17" s="2">
        <v>110.5</v>
      </c>
      <c r="R17" s="2">
        <v>104</v>
      </c>
      <c r="S17" s="2">
        <v>109</v>
      </c>
      <c r="T17" s="2">
        <v>115.5</v>
      </c>
      <c r="U17" s="2">
        <v>116</v>
      </c>
      <c r="V17" s="2">
        <v>113.5</v>
      </c>
      <c r="W17" s="38">
        <f t="shared" si="6"/>
        <v>134.21052631578948</v>
      </c>
      <c r="X17" s="8">
        <f t="shared" si="7"/>
        <v>147.596</v>
      </c>
      <c r="Y17" s="39">
        <f t="shared" si="8"/>
        <v>119.33777777777777</v>
      </c>
      <c r="Z17" s="8">
        <v>130</v>
      </c>
      <c r="AA17" s="2">
        <v>130</v>
      </c>
      <c r="AB17" s="2">
        <v>147.6</v>
      </c>
      <c r="AC17" s="2">
        <v>134</v>
      </c>
      <c r="AD17" s="2">
        <v>131.66999999999999</v>
      </c>
      <c r="AE17" s="2">
        <v>128.75</v>
      </c>
      <c r="AF17" s="2">
        <v>129.19999999999999</v>
      </c>
      <c r="AG17" s="2">
        <v>136.66999999999999</v>
      </c>
      <c r="AH17" s="2">
        <v>135.16999999999999</v>
      </c>
      <c r="AI17" s="2">
        <v>148.5</v>
      </c>
      <c r="AJ17" s="2">
        <v>133.25</v>
      </c>
      <c r="AK17" s="2">
        <v>131.5</v>
      </c>
      <c r="AL17" s="2">
        <v>142.66999999999999</v>
      </c>
      <c r="AM17" s="2">
        <v>143</v>
      </c>
      <c r="AN17" s="2">
        <v>137.66999999999999</v>
      </c>
      <c r="AO17" s="2">
        <v>127</v>
      </c>
      <c r="AP17" s="2">
        <v>117</v>
      </c>
      <c r="AQ17" s="2">
        <v>112.33</v>
      </c>
      <c r="AR17" s="2">
        <v>110.5</v>
      </c>
      <c r="AS17" s="2">
        <v>102</v>
      </c>
      <c r="AT17" s="38">
        <f t="shared" si="9"/>
        <v>130.44631578947369</v>
      </c>
      <c r="AU17" s="8">
        <f t="shared" si="10"/>
        <v>135.48099999999999</v>
      </c>
      <c r="AV17" s="39">
        <f t="shared" si="11"/>
        <v>124.85222222222222</v>
      </c>
    </row>
    <row r="18" spans="1:48" s="8" customFormat="1" ht="25.5" x14ac:dyDescent="0.35">
      <c r="A18" s="45" t="s">
        <v>44</v>
      </c>
      <c r="B18" s="47"/>
      <c r="C18" s="7">
        <v>138</v>
      </c>
      <c r="D18" s="2">
        <v>141</v>
      </c>
      <c r="E18" s="2">
        <v>138</v>
      </c>
      <c r="F18" s="2">
        <v>144.75</v>
      </c>
      <c r="G18" s="2">
        <v>152.66666666666666</v>
      </c>
      <c r="H18" s="2">
        <v>147.55555555555554</v>
      </c>
      <c r="I18" s="2">
        <v>141</v>
      </c>
      <c r="J18" s="2">
        <v>163.33333333333334</v>
      </c>
      <c r="K18" s="2">
        <v>154.33333333333334</v>
      </c>
      <c r="L18" s="2">
        <v>162</v>
      </c>
      <c r="M18" s="2">
        <v>151</v>
      </c>
      <c r="N18" s="2">
        <v>155</v>
      </c>
      <c r="O18" s="2">
        <v>146.5</v>
      </c>
      <c r="P18" s="2">
        <v>141.5</v>
      </c>
      <c r="Q18" s="2">
        <v>133</v>
      </c>
      <c r="R18" s="2">
        <v>127</v>
      </c>
      <c r="S18" s="2">
        <v>132</v>
      </c>
      <c r="T18" s="2">
        <v>113</v>
      </c>
      <c r="U18" s="2">
        <v>117</v>
      </c>
      <c r="V18" s="2">
        <v>115</v>
      </c>
      <c r="W18" s="38">
        <f t="shared" si="6"/>
        <v>140.82309941520467</v>
      </c>
      <c r="X18" s="8">
        <f t="shared" si="7"/>
        <v>149.56388888888887</v>
      </c>
      <c r="Y18" s="39">
        <f t="shared" si="8"/>
        <v>131.11111111111111</v>
      </c>
      <c r="Z18" s="8">
        <v>142</v>
      </c>
      <c r="AA18" s="2">
        <v>163</v>
      </c>
      <c r="AB18" s="2">
        <v>154</v>
      </c>
      <c r="AC18" s="2">
        <v>147</v>
      </c>
      <c r="AD18" s="2">
        <v>141.66666666666666</v>
      </c>
      <c r="AE18" s="2">
        <v>149.5</v>
      </c>
      <c r="AF18" s="2">
        <v>158</v>
      </c>
      <c r="AG18" s="2">
        <v>143.66666666666666</v>
      </c>
      <c r="AH18" s="2">
        <v>148.33333333333334</v>
      </c>
      <c r="AI18" s="2">
        <v>126.66666666666667</v>
      </c>
      <c r="AJ18" s="2">
        <v>147</v>
      </c>
      <c r="AK18" s="2">
        <v>132.33333333333334</v>
      </c>
      <c r="AL18" s="2">
        <v>132.33333333333334</v>
      </c>
      <c r="AM18" s="2">
        <v>144</v>
      </c>
      <c r="AN18" s="2">
        <v>151.5</v>
      </c>
      <c r="AO18" s="2">
        <v>143.5</v>
      </c>
      <c r="AP18" s="2">
        <v>127</v>
      </c>
      <c r="AQ18" s="2">
        <v>112.5</v>
      </c>
      <c r="AR18" s="2">
        <v>114.5</v>
      </c>
      <c r="AS18" s="2">
        <v>110</v>
      </c>
      <c r="AT18" s="38">
        <f t="shared" si="9"/>
        <v>139.28947368421052</v>
      </c>
      <c r="AU18" s="8">
        <f t="shared" si="10"/>
        <v>147.88333333333333</v>
      </c>
      <c r="AV18" s="39">
        <f t="shared" si="11"/>
        <v>129.74074074074076</v>
      </c>
    </row>
    <row r="19" spans="1:48" s="8" customFormat="1" ht="25.5" x14ac:dyDescent="0.35">
      <c r="A19" s="1" t="s">
        <v>45</v>
      </c>
      <c r="B19" s="47"/>
      <c r="C19" s="7">
        <v>117</v>
      </c>
      <c r="D19" s="2">
        <v>145.66999999999999</v>
      </c>
      <c r="E19" s="2">
        <v>149</v>
      </c>
      <c r="F19" s="2">
        <v>128.5</v>
      </c>
      <c r="G19" s="2">
        <v>122</v>
      </c>
      <c r="H19" s="2">
        <v>135</v>
      </c>
      <c r="I19" s="2">
        <v>143.5</v>
      </c>
      <c r="J19" s="2">
        <v>142</v>
      </c>
      <c r="K19" s="2">
        <v>120</v>
      </c>
      <c r="L19" s="2">
        <v>116.5</v>
      </c>
      <c r="M19" s="2">
        <v>137.33000000000001</v>
      </c>
      <c r="N19" s="2">
        <v>131.33000000000001</v>
      </c>
      <c r="O19" s="2">
        <v>133</v>
      </c>
      <c r="P19" s="2">
        <v>123</v>
      </c>
      <c r="Q19" s="2">
        <v>119.5</v>
      </c>
      <c r="R19" s="2">
        <v>117.5</v>
      </c>
      <c r="S19" s="2">
        <v>124.5</v>
      </c>
      <c r="T19" s="2">
        <v>128</v>
      </c>
      <c r="U19" s="2">
        <v>132.5</v>
      </c>
      <c r="V19" s="2">
        <v>124.5</v>
      </c>
      <c r="W19" s="38">
        <f t="shared" si="6"/>
        <v>130.17526315789473</v>
      </c>
      <c r="X19" s="8">
        <f t="shared" si="7"/>
        <v>133.94999999999999</v>
      </c>
      <c r="Y19" s="39">
        <f t="shared" si="8"/>
        <v>125.9811111111111</v>
      </c>
      <c r="Z19" s="8">
        <v>123</v>
      </c>
      <c r="AA19" s="2">
        <v>143</v>
      </c>
      <c r="AB19" s="2">
        <v>109.5</v>
      </c>
      <c r="AC19" s="2">
        <v>102</v>
      </c>
      <c r="AD19" s="2">
        <v>126</v>
      </c>
      <c r="AE19" s="2">
        <v>110</v>
      </c>
      <c r="AF19" s="2">
        <v>96.5</v>
      </c>
      <c r="AG19" s="2">
        <v>148.5</v>
      </c>
      <c r="AH19" s="2">
        <v>125</v>
      </c>
      <c r="AI19" s="2">
        <v>132.33000000000001</v>
      </c>
      <c r="AJ19" s="2">
        <v>116</v>
      </c>
      <c r="AK19" s="2">
        <v>119.5</v>
      </c>
      <c r="AL19" s="2">
        <v>103.5</v>
      </c>
      <c r="AM19" s="2">
        <v>123</v>
      </c>
      <c r="AN19" s="2">
        <v>108.5</v>
      </c>
      <c r="AO19" s="2">
        <v>122.5</v>
      </c>
      <c r="AP19" s="2">
        <v>124</v>
      </c>
      <c r="AQ19" s="2">
        <v>115</v>
      </c>
      <c r="AR19" s="2">
        <v>124</v>
      </c>
      <c r="AS19" s="2">
        <v>118.33</v>
      </c>
      <c r="AT19" s="38">
        <f t="shared" si="9"/>
        <v>119.32421052631578</v>
      </c>
      <c r="AU19" s="8">
        <f t="shared" si="10"/>
        <v>120.883</v>
      </c>
      <c r="AV19" s="39">
        <f t="shared" si="11"/>
        <v>117.59222222222222</v>
      </c>
    </row>
    <row r="20" spans="1:48" s="8" customFormat="1" ht="25.5" x14ac:dyDescent="0.35">
      <c r="A20" s="45" t="s">
        <v>46</v>
      </c>
      <c r="B20" s="48"/>
      <c r="C20" s="7">
        <v>134.69999999999999</v>
      </c>
      <c r="D20" s="2">
        <v>129.66666666666666</v>
      </c>
      <c r="E20" s="2">
        <v>147.33333333333334</v>
      </c>
      <c r="F20" s="2">
        <v>142.5</v>
      </c>
      <c r="G20" s="2">
        <v>163.5</v>
      </c>
      <c r="H20" s="2">
        <v>144.25</v>
      </c>
      <c r="I20" s="2">
        <v>143.33333333333334</v>
      </c>
      <c r="J20" s="2">
        <v>136.33333333333334</v>
      </c>
      <c r="K20" s="2">
        <v>132</v>
      </c>
      <c r="L20" s="2">
        <v>132.66666666666666</v>
      </c>
      <c r="M20" s="2">
        <v>147.33333333333334</v>
      </c>
      <c r="N20" s="2">
        <v>147</v>
      </c>
      <c r="O20" s="2">
        <v>166.33333333333334</v>
      </c>
      <c r="P20" s="2">
        <v>141</v>
      </c>
      <c r="Q20" s="2">
        <v>123.5</v>
      </c>
      <c r="R20" s="2">
        <v>145.5</v>
      </c>
      <c r="S20" s="2">
        <v>122</v>
      </c>
      <c r="T20" s="2">
        <v>104</v>
      </c>
      <c r="U20" s="2">
        <v>113.5</v>
      </c>
      <c r="V20" s="2">
        <v>100.5</v>
      </c>
      <c r="W20" s="38">
        <f t="shared" si="6"/>
        <v>135.90789473684211</v>
      </c>
      <c r="X20" s="8">
        <f t="shared" si="7"/>
        <v>141.89166666666668</v>
      </c>
      <c r="Y20" s="39">
        <f t="shared" si="8"/>
        <v>129.25925925925927</v>
      </c>
      <c r="Z20" s="8">
        <v>126.7</v>
      </c>
      <c r="AA20" s="2">
        <v>135.66666666666666</v>
      </c>
      <c r="AB20" s="2">
        <v>148.5</v>
      </c>
      <c r="AC20" s="2">
        <v>140.66666666666666</v>
      </c>
      <c r="AD20" s="2">
        <v>135.66666666666666</v>
      </c>
      <c r="AE20" s="2">
        <v>138.66666666666666</v>
      </c>
      <c r="AF20" s="2">
        <v>135</v>
      </c>
      <c r="AG20" s="2">
        <v>138</v>
      </c>
      <c r="AH20" s="2">
        <v>134</v>
      </c>
      <c r="AI20" s="2">
        <v>139.33333333333334</v>
      </c>
      <c r="AJ20" s="2">
        <v>138</v>
      </c>
      <c r="AK20" s="2">
        <v>141.5</v>
      </c>
      <c r="AL20" s="2">
        <v>137</v>
      </c>
      <c r="AM20" s="2">
        <v>121.5</v>
      </c>
      <c r="AN20" s="2">
        <v>105</v>
      </c>
      <c r="AO20" s="2">
        <v>98</v>
      </c>
      <c r="AP20" s="2">
        <v>108</v>
      </c>
      <c r="AQ20" s="2">
        <v>115</v>
      </c>
      <c r="AR20" s="2">
        <v>111.5</v>
      </c>
      <c r="AS20" s="2">
        <v>113.5</v>
      </c>
      <c r="AT20" s="38">
        <f t="shared" si="9"/>
        <v>128.13157894736841</v>
      </c>
      <c r="AU20" s="8">
        <f t="shared" si="10"/>
        <v>138.34999999999997</v>
      </c>
      <c r="AV20" s="39">
        <f t="shared" si="11"/>
        <v>116.77777777777777</v>
      </c>
    </row>
    <row r="21" spans="1:48" s="8" customFormat="1" ht="25.5" x14ac:dyDescent="0.35">
      <c r="A21" s="1" t="s">
        <v>47</v>
      </c>
      <c r="B21" s="48"/>
      <c r="C21" s="7">
        <v>144.69999999999999</v>
      </c>
      <c r="D21" s="2">
        <v>131</v>
      </c>
      <c r="E21" s="2">
        <v>152.66999999999999</v>
      </c>
      <c r="F21" s="2">
        <v>150</v>
      </c>
      <c r="G21" s="2">
        <v>140.66999999999999</v>
      </c>
      <c r="H21" s="2">
        <v>152</v>
      </c>
      <c r="I21" s="2">
        <v>144</v>
      </c>
      <c r="J21" s="2">
        <v>140.33000000000001</v>
      </c>
      <c r="K21" s="2">
        <v>148</v>
      </c>
      <c r="L21" s="2">
        <v>138</v>
      </c>
      <c r="M21" s="2">
        <v>142.5</v>
      </c>
      <c r="N21" s="2">
        <v>154.25</v>
      </c>
      <c r="O21" s="2">
        <v>151.5</v>
      </c>
      <c r="P21" s="2">
        <v>143</v>
      </c>
      <c r="Q21" s="2">
        <v>138.5</v>
      </c>
      <c r="R21" s="2">
        <v>134.5</v>
      </c>
      <c r="S21" s="2">
        <v>132</v>
      </c>
      <c r="T21" s="2">
        <v>129</v>
      </c>
      <c r="U21" s="2">
        <v>129</v>
      </c>
      <c r="V21" s="2">
        <v>127</v>
      </c>
      <c r="W21" s="38">
        <f t="shared" si="6"/>
        <v>140.94315789473686</v>
      </c>
      <c r="X21" s="8">
        <f t="shared" si="7"/>
        <v>143.917</v>
      </c>
      <c r="Y21" s="39">
        <f t="shared" si="8"/>
        <v>137.63888888888889</v>
      </c>
      <c r="Z21" s="8">
        <v>140.30000000000001</v>
      </c>
      <c r="AA21" s="2">
        <v>139.5</v>
      </c>
      <c r="AB21" s="2">
        <v>137.5</v>
      </c>
      <c r="AC21" s="2">
        <v>136</v>
      </c>
      <c r="AD21" s="2">
        <v>147.33000000000001</v>
      </c>
      <c r="AE21" s="2">
        <v>143.33000000000001</v>
      </c>
      <c r="AF21" s="2">
        <v>141.66999999999999</v>
      </c>
      <c r="AG21" s="2">
        <v>156.66999999999999</v>
      </c>
      <c r="AH21" s="2">
        <v>144.33000000000001</v>
      </c>
      <c r="AI21" s="2">
        <v>157</v>
      </c>
      <c r="AJ21" s="2">
        <v>147</v>
      </c>
      <c r="AK21" s="2">
        <v>137</v>
      </c>
      <c r="AL21" s="2">
        <v>127</v>
      </c>
      <c r="AM21" s="2">
        <v>113.5</v>
      </c>
      <c r="AN21" s="2">
        <v>122.5</v>
      </c>
      <c r="AO21" s="2">
        <v>125.5</v>
      </c>
      <c r="AP21" s="2">
        <v>128.5</v>
      </c>
      <c r="AQ21" s="2">
        <v>131</v>
      </c>
      <c r="AR21" s="2">
        <v>115.5</v>
      </c>
      <c r="AS21" s="2">
        <v>107.5</v>
      </c>
      <c r="AT21" s="38">
        <f t="shared" si="9"/>
        <v>134.64894736842106</v>
      </c>
      <c r="AU21" s="8">
        <f t="shared" si="10"/>
        <v>145.03299999999999</v>
      </c>
      <c r="AV21" s="39">
        <f t="shared" si="11"/>
        <v>123.11111111111111</v>
      </c>
    </row>
    <row r="23" spans="1:48" s="8" customFormat="1" ht="25.5" x14ac:dyDescent="0.35">
      <c r="A23" s="1"/>
      <c r="B23" s="43"/>
      <c r="C23" s="7"/>
      <c r="W23" s="38"/>
      <c r="Y23" s="39"/>
      <c r="AT23" s="38"/>
      <c r="AV23" s="39"/>
    </row>
    <row r="24" spans="1:48" s="8" customFormat="1" ht="26.25" x14ac:dyDescent="0.4">
      <c r="A24" s="20" t="s">
        <v>48</v>
      </c>
      <c r="B24" s="49"/>
      <c r="C24" s="21">
        <f t="shared" ref="C24:Y24" si="12">AVERAGE(C4:C21)</f>
        <v>135.32777777777775</v>
      </c>
      <c r="D24" s="21">
        <f t="shared" si="12"/>
        <v>143.44018518518519</v>
      </c>
      <c r="E24" s="21">
        <f t="shared" si="12"/>
        <v>142.28685185185185</v>
      </c>
      <c r="F24" s="21">
        <f t="shared" si="12"/>
        <v>141.68888888888887</v>
      </c>
      <c r="G24" s="21">
        <f t="shared" si="12"/>
        <v>144.21296296296293</v>
      </c>
      <c r="H24" s="21">
        <f t="shared" si="12"/>
        <v>140.93364197530866</v>
      </c>
      <c r="I24" s="21">
        <f t="shared" si="12"/>
        <v>143.1064814814815</v>
      </c>
      <c r="J24" s="21">
        <f t="shared" si="12"/>
        <v>141.49777777777777</v>
      </c>
      <c r="K24" s="21">
        <f t="shared" si="12"/>
        <v>143.34222222222223</v>
      </c>
      <c r="L24" s="21">
        <f t="shared" si="12"/>
        <v>142.31</v>
      </c>
      <c r="M24" s="21">
        <f t="shared" si="12"/>
        <v>143.10166666666666</v>
      </c>
      <c r="N24" s="21">
        <f t="shared" si="12"/>
        <v>144.24537037037038</v>
      </c>
      <c r="O24" s="21">
        <f t="shared" si="12"/>
        <v>141.5851851851852</v>
      </c>
      <c r="P24" s="21">
        <f t="shared" si="12"/>
        <v>135.0835185185185</v>
      </c>
      <c r="Q24" s="21">
        <f t="shared" si="12"/>
        <v>131.07407407407405</v>
      </c>
      <c r="R24" s="21">
        <f t="shared" si="12"/>
        <v>127.28685185185184</v>
      </c>
      <c r="S24" s="21">
        <f t="shared" si="12"/>
        <v>124.78722222222223</v>
      </c>
      <c r="T24" s="21">
        <f t="shared" si="12"/>
        <v>123.76870370370372</v>
      </c>
      <c r="U24" s="21">
        <f t="shared" si="12"/>
        <v>124.25</v>
      </c>
      <c r="V24" s="21">
        <f t="shared" si="12"/>
        <v>120.27777777777777</v>
      </c>
      <c r="W24" s="61">
        <f t="shared" si="12"/>
        <v>136.75154645873943</v>
      </c>
      <c r="X24" s="61">
        <f t="shared" si="12"/>
        <v>142.59206790123457</v>
      </c>
      <c r="Y24" s="78">
        <f t="shared" si="12"/>
        <v>130.26207818930038</v>
      </c>
      <c r="Z24" s="18">
        <f>AVERAGE(Z6:Z23)</f>
        <v>132.84375</v>
      </c>
      <c r="AA24" s="21">
        <f>AVERAGE(AA4:AA21)</f>
        <v>138.07703703703703</v>
      </c>
      <c r="AB24" s="21">
        <f t="shared" ref="AB24:AV24" si="13">AVERAGE(AB4:AB21)</f>
        <v>137.11648148148149</v>
      </c>
      <c r="AC24" s="21">
        <f t="shared" si="13"/>
        <v>133.65314814814815</v>
      </c>
      <c r="AD24" s="21">
        <f t="shared" si="13"/>
        <v>134.22796296296295</v>
      </c>
      <c r="AE24" s="21">
        <f t="shared" si="13"/>
        <v>130.00611111111112</v>
      </c>
      <c r="AF24" s="21">
        <f t="shared" si="13"/>
        <v>135.47888888888889</v>
      </c>
      <c r="AG24" s="21">
        <f t="shared" si="13"/>
        <v>141.00481481481481</v>
      </c>
      <c r="AH24" s="21">
        <f t="shared" si="13"/>
        <v>136.78722222222223</v>
      </c>
      <c r="AI24" s="21">
        <f t="shared" si="13"/>
        <v>139.50888888888892</v>
      </c>
      <c r="AJ24" s="21">
        <f t="shared" si="13"/>
        <v>137.02333333333334</v>
      </c>
      <c r="AK24" s="21">
        <f t="shared" si="13"/>
        <v>132.63907407407407</v>
      </c>
      <c r="AL24" s="21">
        <f t="shared" si="13"/>
        <v>136.065</v>
      </c>
      <c r="AM24" s="21">
        <f t="shared" si="13"/>
        <v>131.435</v>
      </c>
      <c r="AN24" s="21">
        <f t="shared" si="13"/>
        <v>126.29648148148151</v>
      </c>
      <c r="AO24" s="21">
        <f t="shared" si="13"/>
        <v>123.80555555555556</v>
      </c>
      <c r="AP24" s="21">
        <f t="shared" si="13"/>
        <v>121.36111111111111</v>
      </c>
      <c r="AQ24" s="21">
        <f t="shared" si="13"/>
        <v>122.82388888888889</v>
      </c>
      <c r="AR24" s="21">
        <f t="shared" si="13"/>
        <v>121.03722222222223</v>
      </c>
      <c r="AS24" s="21">
        <f t="shared" si="13"/>
        <v>119.58888888888889</v>
      </c>
      <c r="AT24" s="21">
        <f t="shared" si="13"/>
        <v>131.47032163742688</v>
      </c>
      <c r="AU24" s="21">
        <f t="shared" si="13"/>
        <v>136.28838888888887</v>
      </c>
      <c r="AV24" s="21">
        <f t="shared" si="13"/>
        <v>126.1169135802469</v>
      </c>
    </row>
    <row r="25" spans="1:48" s="8" customFormat="1" ht="25.5" x14ac:dyDescent="0.35">
      <c r="A25" s="18" t="s">
        <v>77</v>
      </c>
      <c r="B25" s="51"/>
      <c r="C25" s="18">
        <f>_xlfn.STDEV.S(C4:C22)</f>
        <v>11.307197372395187</v>
      </c>
      <c r="D25" s="18">
        <f t="shared" ref="D25:Y25" si="14">_xlfn.STDEV.S(D4:D22)</f>
        <v>11.674787956100033</v>
      </c>
      <c r="E25" s="18">
        <f t="shared" si="14"/>
        <v>10.956491642584133</v>
      </c>
      <c r="F25" s="18">
        <f t="shared" si="14"/>
        <v>12.915351103150353</v>
      </c>
      <c r="G25" s="18">
        <f t="shared" si="14"/>
        <v>13.871031406245802</v>
      </c>
      <c r="H25" s="18">
        <f t="shared" si="14"/>
        <v>11.843878794360633</v>
      </c>
      <c r="I25" s="18">
        <f t="shared" si="14"/>
        <v>9.5740682901167933</v>
      </c>
      <c r="J25" s="18">
        <f t="shared" si="14"/>
        <v>9.898719003411335</v>
      </c>
      <c r="K25" s="18">
        <f t="shared" si="14"/>
        <v>11.582039679488883</v>
      </c>
      <c r="L25" s="18">
        <f t="shared" si="14"/>
        <v>12.759293575626341</v>
      </c>
      <c r="M25" s="18">
        <f t="shared" si="14"/>
        <v>8.077735498536315</v>
      </c>
      <c r="N25" s="18">
        <f t="shared" si="14"/>
        <v>12.513636856289885</v>
      </c>
      <c r="O25" s="18">
        <f t="shared" si="14"/>
        <v>13.617411107027904</v>
      </c>
      <c r="P25" s="18">
        <f t="shared" si="14"/>
        <v>14.659490243936229</v>
      </c>
      <c r="Q25" s="18">
        <f t="shared" si="14"/>
        <v>15.449494209017296</v>
      </c>
      <c r="R25" s="18">
        <f t="shared" si="14"/>
        <v>15.999452624306244</v>
      </c>
      <c r="S25" s="18">
        <f t="shared" si="14"/>
        <v>14.607540279134545</v>
      </c>
      <c r="T25" s="18">
        <f t="shared" si="14"/>
        <v>12.934541945695251</v>
      </c>
      <c r="U25" s="18">
        <f t="shared" si="14"/>
        <v>13.861977195360909</v>
      </c>
      <c r="V25" s="18">
        <f t="shared" si="14"/>
        <v>14.731141705506507</v>
      </c>
      <c r="W25" s="18">
        <f t="shared" si="14"/>
        <v>6.6195844141159119</v>
      </c>
      <c r="X25" s="18">
        <f t="shared" si="14"/>
        <v>6.7854706424080646</v>
      </c>
      <c r="Y25" s="18">
        <f t="shared" si="14"/>
        <v>9.6650156505741567</v>
      </c>
      <c r="Z25" s="18">
        <f t="shared" ref="Z25:AV25" si="15">_xlfn.STDEV.S(Z5:Z22)</f>
        <v>9.9739808560898595</v>
      </c>
      <c r="AA25" s="18">
        <f t="shared" si="15"/>
        <v>10.526508255926631</v>
      </c>
      <c r="AB25" s="18">
        <f t="shared" si="15"/>
        <v>13.896430940790406</v>
      </c>
      <c r="AC25" s="18">
        <f t="shared" si="15"/>
        <v>12.582769806236307</v>
      </c>
      <c r="AD25" s="18">
        <f t="shared" si="15"/>
        <v>10.778960439374234</v>
      </c>
      <c r="AE25" s="18">
        <f t="shared" si="15"/>
        <v>15.123482428053284</v>
      </c>
      <c r="AF25" s="18">
        <f t="shared" si="15"/>
        <v>14.149206145887748</v>
      </c>
      <c r="AG25" s="18">
        <f t="shared" si="15"/>
        <v>9.9754351060771054</v>
      </c>
      <c r="AH25" s="18">
        <f t="shared" si="15"/>
        <v>7.3869068168118561</v>
      </c>
      <c r="AI25" s="18">
        <f t="shared" si="15"/>
        <v>9.3667844830703544</v>
      </c>
      <c r="AJ25" s="18">
        <f t="shared" si="15"/>
        <v>8.7172184712680547</v>
      </c>
      <c r="AK25" s="18">
        <f t="shared" si="15"/>
        <v>15.360844019886065</v>
      </c>
      <c r="AL25" s="18">
        <f t="shared" si="15"/>
        <v>14.503623217593137</v>
      </c>
      <c r="AM25" s="18">
        <f t="shared" si="15"/>
        <v>12.593896222330224</v>
      </c>
      <c r="AN25" s="18">
        <f t="shared" si="15"/>
        <v>17.641227772472519</v>
      </c>
      <c r="AO25" s="18">
        <f t="shared" si="15"/>
        <v>15.465806686706884</v>
      </c>
      <c r="AP25" s="18">
        <f t="shared" si="15"/>
        <v>9.9043216948609931</v>
      </c>
      <c r="AQ25" s="18">
        <f t="shared" si="15"/>
        <v>11.510483137506588</v>
      </c>
      <c r="AR25" s="18">
        <f t="shared" si="15"/>
        <v>18.551139809599068</v>
      </c>
      <c r="AS25" s="18">
        <f t="shared" si="15"/>
        <v>16.552148274468838</v>
      </c>
      <c r="AT25" s="18">
        <f t="shared" si="15"/>
        <v>7.7583750026811691</v>
      </c>
      <c r="AU25" s="18">
        <f t="shared" si="15"/>
        <v>7.6652669512433524</v>
      </c>
      <c r="AV25" s="18">
        <f t="shared" si="15"/>
        <v>10.752421233283011</v>
      </c>
    </row>
    <row r="26" spans="1:48" s="8" customFormat="1" ht="25.5" x14ac:dyDescent="0.35">
      <c r="A26" s="18" t="s">
        <v>78</v>
      </c>
      <c r="B26" s="51"/>
      <c r="C26" s="18">
        <f>_xlfn.STDEV.S(C4:C21)/SQRT(COUNT(C4:C21))</f>
        <v>2.6651319794117829</v>
      </c>
      <c r="D26" s="18">
        <f t="shared" ref="D26:Y26" si="16">_xlfn.STDEV.S(D4:D21)/SQRT(COUNT(D4:D21))</f>
        <v>2.7517739108911226</v>
      </c>
      <c r="E26" s="18">
        <f t="shared" si="16"/>
        <v>2.5824698461616586</v>
      </c>
      <c r="F26" s="18">
        <f t="shared" si="16"/>
        <v>3.0441774488142577</v>
      </c>
      <c r="G26" s="18">
        <f t="shared" si="16"/>
        <v>3.2694334564693266</v>
      </c>
      <c r="H26" s="18">
        <f t="shared" si="16"/>
        <v>2.7916290036813183</v>
      </c>
      <c r="I26" s="18">
        <f t="shared" si="16"/>
        <v>2.2566295371615599</v>
      </c>
      <c r="J26" s="18">
        <f t="shared" si="16"/>
        <v>2.3331504441240996</v>
      </c>
      <c r="K26" s="18">
        <f t="shared" si="16"/>
        <v>2.7299129324460858</v>
      </c>
      <c r="L26" s="18">
        <f t="shared" si="16"/>
        <v>3.0073943368251124</v>
      </c>
      <c r="M26" s="18">
        <f t="shared" si="16"/>
        <v>1.9039405158821086</v>
      </c>
      <c r="N26" s="18">
        <f t="shared" si="16"/>
        <v>2.9494924927961632</v>
      </c>
      <c r="O26" s="18">
        <f t="shared" si="16"/>
        <v>3.209654578661481</v>
      </c>
      <c r="P26" s="18">
        <f t="shared" si="16"/>
        <v>3.4552749867417814</v>
      </c>
      <c r="Q26" s="18">
        <f t="shared" si="16"/>
        <v>3.6414807070328088</v>
      </c>
      <c r="R26" s="18">
        <f t="shared" si="16"/>
        <v>3.7711071486399499</v>
      </c>
      <c r="S26" s="18">
        <f t="shared" si="16"/>
        <v>3.4430302626105571</v>
      </c>
      <c r="T26" s="18">
        <f t="shared" si="16"/>
        <v>3.0487007737809844</v>
      </c>
      <c r="U26" s="18">
        <f t="shared" si="16"/>
        <v>3.2672993584976595</v>
      </c>
      <c r="V26" s="18">
        <f t="shared" si="16"/>
        <v>3.4721633981945383</v>
      </c>
      <c r="W26" s="18">
        <f t="shared" si="16"/>
        <v>1.5602510092860469</v>
      </c>
      <c r="X26" s="18">
        <f t="shared" si="16"/>
        <v>1.5993507682629939</v>
      </c>
      <c r="Y26" s="18">
        <f t="shared" si="16"/>
        <v>2.278066035598366</v>
      </c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</row>
    <row r="27" spans="1:48" s="13" customFormat="1" ht="25.5" x14ac:dyDescent="0.35">
      <c r="A27" s="11" t="s">
        <v>10</v>
      </c>
      <c r="B27" s="52"/>
      <c r="C27" s="12"/>
      <c r="W27" s="63"/>
      <c r="X27" s="14"/>
      <c r="Y27" s="64"/>
      <c r="AT27" s="63"/>
      <c r="AU27" s="14"/>
      <c r="AV27" s="64"/>
    </row>
    <row r="28" spans="1:48" s="8" customFormat="1" ht="25.5" x14ac:dyDescent="0.35">
      <c r="A28" s="10" t="s">
        <v>29</v>
      </c>
      <c r="B28" s="51"/>
      <c r="C28" s="15"/>
      <c r="D28" s="8">
        <f t="shared" ref="D28:D45" si="17">D4-C4</f>
        <v>0.30000000000001137</v>
      </c>
      <c r="E28" s="8">
        <f t="shared" ref="E28:E45" si="18">E4-C4</f>
        <v>12.300000000000011</v>
      </c>
      <c r="F28" s="8">
        <f t="shared" ref="F28:F45" si="19">F4-C4</f>
        <v>4.8000000000000114</v>
      </c>
      <c r="G28" s="8">
        <f t="shared" ref="G28:G45" si="20">G4-C4</f>
        <v>8.3000000000000114</v>
      </c>
      <c r="H28" s="8">
        <f t="shared" ref="H28:H43" si="21">H4-C4</f>
        <v>6.0500000000000114</v>
      </c>
      <c r="I28" s="8">
        <f t="shared" ref="I28:I43" si="22">I4-C4</f>
        <v>-0.69999999999998863</v>
      </c>
      <c r="J28" s="8">
        <f t="shared" ref="J28:J43" si="23">J4-C4</f>
        <v>1.8000000000000114</v>
      </c>
      <c r="K28" s="8">
        <f t="shared" ref="K28:K43" si="24">K4-C4</f>
        <v>12.800000000000011</v>
      </c>
      <c r="L28" s="8">
        <f t="shared" ref="L28:L43" si="25">L4-C4</f>
        <v>1.3000000000000114</v>
      </c>
      <c r="M28" s="8">
        <f t="shared" ref="M28:M43" si="26">M4-C4</f>
        <v>-1.0300000000000011</v>
      </c>
      <c r="N28" s="8">
        <f t="shared" ref="N28:N43" si="27">N4-C4</f>
        <v>-6.6999999999999886</v>
      </c>
      <c r="O28" s="8">
        <f t="shared" ref="O28:O43" si="28">O4-C4</f>
        <v>8.3000000000000114</v>
      </c>
      <c r="P28" s="8">
        <f t="shared" ref="P28:P43" si="29">P4-C4</f>
        <v>-6.1999999999999886</v>
      </c>
      <c r="Q28" s="8">
        <f t="shared" ref="Q28:Q43" si="30">Q4-C4</f>
        <v>-8.6999999999999886</v>
      </c>
      <c r="R28" s="8">
        <f t="shared" ref="R28:R43" si="31">R4-C4</f>
        <v>-1.6999999999999886</v>
      </c>
      <c r="S28" s="8">
        <f t="shared" ref="S28:S43" si="32">S4-C4</f>
        <v>7.3000000000000114</v>
      </c>
      <c r="T28" s="8">
        <f t="shared" ref="T28:T43" si="33">T4-C4</f>
        <v>8.8000000000000114</v>
      </c>
      <c r="U28" s="8">
        <f t="shared" ref="U28:U43" si="34">U4-C4</f>
        <v>-13.699999999999989</v>
      </c>
      <c r="V28" s="8">
        <f t="shared" ref="V28:V43" si="35">V4-C4</f>
        <v>-6.1999999999999886</v>
      </c>
      <c r="W28" s="38">
        <f t="shared" ref="W28:W43" si="36">AVERAGE(D28:V28)</f>
        <v>1.4273684210526423</v>
      </c>
      <c r="X28" s="8">
        <f t="shared" ref="X28:X43" si="37">AVERAGE(D28:M28)</f>
        <v>4.5920000000000103</v>
      </c>
      <c r="Y28" s="39">
        <f t="shared" ref="Y28:Y43" si="38">AVERAGE(N28:V28)</f>
        <v>-2.0888888888888775</v>
      </c>
      <c r="Z28" s="19"/>
      <c r="AA28" s="8">
        <f t="shared" ref="AA28:AA45" si="39">AA4-Z4</f>
        <v>-9.7000000000000028</v>
      </c>
      <c r="AB28" s="8">
        <f t="shared" ref="AB28:AB45" si="40">AB4-Z4</f>
        <v>-2.5</v>
      </c>
      <c r="AC28" s="8">
        <f t="shared" ref="AC28:AC45" si="41">AC4-Z4</f>
        <v>-1</v>
      </c>
      <c r="AD28" s="8">
        <f t="shared" ref="AD28:AD45" si="42">AD4-Z4</f>
        <v>-10</v>
      </c>
      <c r="AE28" s="8">
        <f t="shared" ref="AE28:AE45" si="43">AE4-Z4</f>
        <v>-1.3000000000000114</v>
      </c>
      <c r="AF28" s="8">
        <f t="shared" ref="AF28:AF45" si="44">AF4-Z4</f>
        <v>-10.5</v>
      </c>
      <c r="AG28" s="8">
        <f t="shared" ref="AG28:AG45" si="45">AG4-Z4</f>
        <v>-14.5</v>
      </c>
      <c r="AH28" s="8">
        <f t="shared" ref="AH28:AH45" si="46">AH4-Z4</f>
        <v>-1</v>
      </c>
      <c r="AI28" s="8">
        <f t="shared" ref="AI28:AI45" si="47">AI4-Z4</f>
        <v>1.5</v>
      </c>
      <c r="AJ28" s="8">
        <f t="shared" ref="AJ28:AJ45" si="48">AJ4-Z4</f>
        <v>10</v>
      </c>
      <c r="AK28" s="8">
        <f t="shared" ref="AK28:AK45" si="49">AK4-Z4</f>
        <v>-16</v>
      </c>
      <c r="AL28" s="8">
        <f t="shared" ref="AL28:AL45" si="50">AL4-Z4</f>
        <v>-9</v>
      </c>
      <c r="AM28" s="8">
        <f t="shared" ref="AM28:AM45" si="51">AM4-Z4</f>
        <v>-21</v>
      </c>
      <c r="AN28" s="8">
        <f t="shared" ref="AN28:AN45" si="52">AN4-Z4</f>
        <v>-17</v>
      </c>
      <c r="AO28" s="8">
        <f t="shared" ref="AO28:AO45" si="53">AO4-Z4</f>
        <v>-21</v>
      </c>
      <c r="AP28" s="8">
        <f t="shared" ref="AP28:AP45" si="54">AP4-Z4</f>
        <v>-23</v>
      </c>
      <c r="AQ28" s="8">
        <f t="shared" ref="AQ28:AQ45" si="55">AQ4-Z4</f>
        <v>-11</v>
      </c>
      <c r="AR28" s="8">
        <f t="shared" ref="AR28:AR45" si="56">AR4-Z4</f>
        <v>-12</v>
      </c>
      <c r="AS28" s="8">
        <f t="shared" ref="AS28:AS45" si="57">AS4-Z4</f>
        <v>-21</v>
      </c>
      <c r="AT28" s="38">
        <f t="shared" ref="AT28:AT44" si="58">AVERAGE(AA28:AS28)</f>
        <v>-10</v>
      </c>
      <c r="AU28" s="8">
        <f t="shared" ref="AU28:AU44" si="59">AVERAGE(AA28:AJ28)</f>
        <v>-3.9000000000000012</v>
      </c>
      <c r="AV28" s="39">
        <f t="shared" ref="AV28:AV44" si="60">AVERAGE(AK28:AS28)</f>
        <v>-16.777777777777779</v>
      </c>
    </row>
    <row r="29" spans="1:48" s="8" customFormat="1" ht="25.5" x14ac:dyDescent="0.35">
      <c r="A29" s="1" t="s">
        <v>36</v>
      </c>
      <c r="B29" s="43"/>
      <c r="C29" s="15"/>
      <c r="D29" s="8">
        <f t="shared" si="17"/>
        <v>13.299999999999997</v>
      </c>
      <c r="E29" s="8">
        <f t="shared" si="18"/>
        <v>16.629999999999995</v>
      </c>
      <c r="F29" s="8">
        <f t="shared" si="19"/>
        <v>15.299999999999997</v>
      </c>
      <c r="G29" s="8">
        <f t="shared" si="20"/>
        <v>11.969999999999999</v>
      </c>
      <c r="H29" s="8">
        <f t="shared" si="21"/>
        <v>2.2999999999999972</v>
      </c>
      <c r="I29" s="8">
        <f t="shared" si="22"/>
        <v>41.8</v>
      </c>
      <c r="J29" s="8">
        <f t="shared" si="23"/>
        <v>45.8</v>
      </c>
      <c r="K29" s="8">
        <f t="shared" si="24"/>
        <v>41.3</v>
      </c>
      <c r="L29" s="8">
        <f t="shared" si="25"/>
        <v>39.799999999999997</v>
      </c>
      <c r="M29" s="8">
        <f t="shared" si="26"/>
        <v>30.969999999999985</v>
      </c>
      <c r="N29" s="8">
        <f t="shared" si="27"/>
        <v>46.8</v>
      </c>
      <c r="O29" s="8">
        <f t="shared" si="28"/>
        <v>53.8</v>
      </c>
      <c r="P29" s="8">
        <f t="shared" si="29"/>
        <v>21.299999999999997</v>
      </c>
      <c r="Q29" s="8">
        <f t="shared" si="30"/>
        <v>25.799999999999997</v>
      </c>
      <c r="R29" s="8">
        <f t="shared" si="31"/>
        <v>9.7999999999999972</v>
      </c>
      <c r="S29" s="8">
        <f t="shared" si="32"/>
        <v>16.799999999999997</v>
      </c>
      <c r="T29" s="8">
        <f t="shared" si="33"/>
        <v>37.299999999999997</v>
      </c>
      <c r="U29" s="8">
        <f t="shared" si="34"/>
        <v>45.8</v>
      </c>
      <c r="V29" s="8">
        <f t="shared" si="35"/>
        <v>-3.2000000000000028</v>
      </c>
      <c r="W29" s="38">
        <f>AVERAGE(D29:V29)</f>
        <v>27.019473684210528</v>
      </c>
      <c r="X29" s="8">
        <f>AVERAGE(D29:M29)</f>
        <v>25.916999999999994</v>
      </c>
      <c r="Y29" s="39">
        <f>AVERAGE(N29:V29)</f>
        <v>28.244444444444451</v>
      </c>
      <c r="Z29" s="19"/>
      <c r="AA29" s="8">
        <f t="shared" si="39"/>
        <v>28</v>
      </c>
      <c r="AB29" s="8">
        <f t="shared" si="40"/>
        <v>17.329999999999998</v>
      </c>
      <c r="AC29" s="8">
        <f t="shared" si="41"/>
        <v>16</v>
      </c>
      <c r="AD29" s="8">
        <f t="shared" si="42"/>
        <v>12.670000000000002</v>
      </c>
      <c r="AE29" s="8">
        <f t="shared" si="43"/>
        <v>3</v>
      </c>
      <c r="AF29" s="8">
        <f t="shared" si="44"/>
        <v>42.5</v>
      </c>
      <c r="AG29" s="8">
        <f t="shared" si="45"/>
        <v>46.5</v>
      </c>
      <c r="AH29" s="8">
        <f t="shared" si="46"/>
        <v>42</v>
      </c>
      <c r="AI29" s="8">
        <f t="shared" si="47"/>
        <v>40.5</v>
      </c>
      <c r="AJ29" s="8">
        <f t="shared" si="48"/>
        <v>31.669999999999987</v>
      </c>
      <c r="AK29" s="8">
        <f t="shared" si="49"/>
        <v>47.5</v>
      </c>
      <c r="AL29" s="8">
        <f t="shared" si="50"/>
        <v>54.5</v>
      </c>
      <c r="AM29" s="8">
        <f t="shared" si="51"/>
        <v>22</v>
      </c>
      <c r="AN29" s="8">
        <f t="shared" si="52"/>
        <v>26.5</v>
      </c>
      <c r="AO29" s="8">
        <f t="shared" si="53"/>
        <v>10.5</v>
      </c>
      <c r="AP29" s="8">
        <f t="shared" si="54"/>
        <v>17.5</v>
      </c>
      <c r="AQ29" s="8">
        <f t="shared" si="55"/>
        <v>38</v>
      </c>
      <c r="AR29" s="8">
        <f t="shared" si="56"/>
        <v>46.5</v>
      </c>
      <c r="AS29" s="8">
        <f t="shared" si="57"/>
        <v>-2.5</v>
      </c>
      <c r="AT29" s="38">
        <f>AVERAGE(AA29:AS29)</f>
        <v>28.456315789473681</v>
      </c>
      <c r="AU29" s="8">
        <f>AVERAGE(AA29:AJ29)</f>
        <v>28.016999999999996</v>
      </c>
      <c r="AV29" s="39">
        <f>AVERAGE(AK29:AS29)</f>
        <v>28.944444444444443</v>
      </c>
    </row>
    <row r="30" spans="1:48" s="8" customFormat="1" ht="25.5" x14ac:dyDescent="0.35">
      <c r="A30" s="45" t="s">
        <v>30</v>
      </c>
      <c r="B30" s="43"/>
      <c r="C30" s="15"/>
      <c r="D30" s="8">
        <f t="shared" si="17"/>
        <v>19.699999999999989</v>
      </c>
      <c r="E30" s="8">
        <f t="shared" si="18"/>
        <v>27.199999999999989</v>
      </c>
      <c r="F30" s="8">
        <f t="shared" si="19"/>
        <v>31.199999999999989</v>
      </c>
      <c r="G30" s="8">
        <f t="shared" si="20"/>
        <v>21.699999999999989</v>
      </c>
      <c r="H30" s="8">
        <f t="shared" si="21"/>
        <v>16.199999999999989</v>
      </c>
      <c r="I30" s="8">
        <f t="shared" si="22"/>
        <v>36.033333333333331</v>
      </c>
      <c r="J30" s="8">
        <f t="shared" si="23"/>
        <v>19.699999999999989</v>
      </c>
      <c r="K30" s="8">
        <f t="shared" si="24"/>
        <v>39.033333333333331</v>
      </c>
      <c r="L30" s="8">
        <f t="shared" si="25"/>
        <v>24.699999999999989</v>
      </c>
      <c r="M30" s="8">
        <f t="shared" si="26"/>
        <v>13.699999999999989</v>
      </c>
      <c r="N30" s="8">
        <f t="shared" si="27"/>
        <v>48.199999999999989</v>
      </c>
      <c r="O30" s="8">
        <f t="shared" si="28"/>
        <v>26.699999999999989</v>
      </c>
      <c r="P30" s="8">
        <f t="shared" si="29"/>
        <v>30.199999999999989</v>
      </c>
      <c r="Q30" s="8">
        <f t="shared" si="30"/>
        <v>32.199999999999989</v>
      </c>
      <c r="R30" s="8">
        <f t="shared" si="31"/>
        <v>26.699999999999989</v>
      </c>
      <c r="S30" s="8">
        <f t="shared" si="32"/>
        <v>13.699999999999989</v>
      </c>
      <c r="T30" s="8">
        <f t="shared" si="33"/>
        <v>15.699999999999989</v>
      </c>
      <c r="U30" s="8">
        <f t="shared" si="34"/>
        <v>15.699999999999989</v>
      </c>
      <c r="V30" s="8">
        <f t="shared" si="35"/>
        <v>15.699999999999989</v>
      </c>
      <c r="W30" s="38">
        <f t="shared" si="36"/>
        <v>24.945614035087708</v>
      </c>
      <c r="X30" s="8">
        <f t="shared" si="37"/>
        <v>24.916666666666657</v>
      </c>
      <c r="Y30" s="39">
        <f t="shared" si="38"/>
        <v>24.977777777777767</v>
      </c>
      <c r="Z30" s="19"/>
      <c r="AA30" s="8">
        <f t="shared" si="39"/>
        <v>22.5</v>
      </c>
      <c r="AB30" s="8">
        <f t="shared" si="40"/>
        <v>40.333333333333343</v>
      </c>
      <c r="AC30" s="8">
        <f t="shared" si="41"/>
        <v>26</v>
      </c>
      <c r="AD30" s="8">
        <f t="shared" si="42"/>
        <v>33.5</v>
      </c>
      <c r="AE30" s="8">
        <f t="shared" si="43"/>
        <v>21</v>
      </c>
      <c r="AF30" s="8">
        <f t="shared" si="44"/>
        <v>24</v>
      </c>
      <c r="AG30" s="8">
        <f t="shared" si="45"/>
        <v>36</v>
      </c>
      <c r="AH30" s="8">
        <f t="shared" si="46"/>
        <v>10</v>
      </c>
      <c r="AI30" s="8">
        <f t="shared" si="47"/>
        <v>19.666666666666657</v>
      </c>
      <c r="AJ30" s="8">
        <f t="shared" si="48"/>
        <v>21.5</v>
      </c>
      <c r="AK30" s="8">
        <f t="shared" si="49"/>
        <v>16.5</v>
      </c>
      <c r="AL30" s="8">
        <f t="shared" si="50"/>
        <v>22</v>
      </c>
      <c r="AM30" s="8">
        <f t="shared" si="51"/>
        <v>17.5</v>
      </c>
      <c r="AN30" s="8">
        <f t="shared" si="52"/>
        <v>-2.5</v>
      </c>
      <c r="AO30" s="8">
        <f t="shared" si="53"/>
        <v>-4.5</v>
      </c>
      <c r="AP30" s="8">
        <f t="shared" si="54"/>
        <v>6.5</v>
      </c>
      <c r="AQ30" s="8">
        <f t="shared" si="55"/>
        <v>-8.5</v>
      </c>
      <c r="AR30" s="8">
        <f t="shared" si="56"/>
        <v>-2</v>
      </c>
      <c r="AS30" s="8">
        <f t="shared" si="57"/>
        <v>5.5999999999999943</v>
      </c>
      <c r="AT30" s="38">
        <f t="shared" si="58"/>
        <v>16.057894736842105</v>
      </c>
      <c r="AU30" s="8">
        <f t="shared" si="59"/>
        <v>25.45</v>
      </c>
      <c r="AV30" s="39">
        <f t="shared" si="60"/>
        <v>5.6222222222222218</v>
      </c>
    </row>
    <row r="31" spans="1:48" s="8" customFormat="1" ht="25.5" x14ac:dyDescent="0.35">
      <c r="A31" s="45" t="s">
        <v>31</v>
      </c>
      <c r="B31" s="51"/>
      <c r="C31" s="15"/>
      <c r="D31" s="8">
        <f t="shared" si="17"/>
        <v>-1.6333333333333542</v>
      </c>
      <c r="E31" s="8">
        <f t="shared" si="18"/>
        <v>-6.3000000000000114</v>
      </c>
      <c r="F31" s="8">
        <f t="shared" si="19"/>
        <v>-4.6333333333333542</v>
      </c>
      <c r="G31" s="8">
        <f t="shared" si="20"/>
        <v>-3.3000000000000114</v>
      </c>
      <c r="H31" s="8">
        <f t="shared" si="21"/>
        <v>-0.30000000000001137</v>
      </c>
      <c r="I31" s="8">
        <f t="shared" si="22"/>
        <v>-3.9666666666666686</v>
      </c>
      <c r="J31" s="8">
        <f t="shared" si="23"/>
        <v>-1.9666666666666686</v>
      </c>
      <c r="K31" s="8">
        <f t="shared" si="24"/>
        <v>-1.9666666666666686</v>
      </c>
      <c r="L31" s="8">
        <f t="shared" si="25"/>
        <v>-1.6333333333333542</v>
      </c>
      <c r="M31" s="8">
        <f t="shared" si="26"/>
        <v>2.0333333333333314</v>
      </c>
      <c r="N31" s="8">
        <f t="shared" si="27"/>
        <v>-8.6333333333333542</v>
      </c>
      <c r="O31" s="8">
        <f t="shared" si="28"/>
        <v>-29.966666666666683</v>
      </c>
      <c r="P31" s="8">
        <f t="shared" si="29"/>
        <v>-39.300000000000011</v>
      </c>
      <c r="Q31" s="8">
        <f t="shared" si="30"/>
        <v>-30.300000000000011</v>
      </c>
      <c r="R31" s="8">
        <f t="shared" si="31"/>
        <v>-10.800000000000011</v>
      </c>
      <c r="S31" s="8">
        <f t="shared" si="32"/>
        <v>-24.800000000000011</v>
      </c>
      <c r="T31" s="8">
        <f t="shared" si="33"/>
        <v>-22.800000000000011</v>
      </c>
      <c r="U31" s="8">
        <f t="shared" si="34"/>
        <v>-35.800000000000011</v>
      </c>
      <c r="V31" s="8">
        <f t="shared" si="35"/>
        <v>-38.300000000000011</v>
      </c>
      <c r="W31" s="38">
        <f t="shared" si="36"/>
        <v>-13.914035087719311</v>
      </c>
      <c r="X31" s="8">
        <f t="shared" si="37"/>
        <v>-2.3666666666666769</v>
      </c>
      <c r="Y31" s="39">
        <f t="shared" si="38"/>
        <v>-26.744444444444454</v>
      </c>
      <c r="Z31" s="19"/>
      <c r="AA31" s="8">
        <f t="shared" si="39"/>
        <v>-11.099999999999994</v>
      </c>
      <c r="AB31" s="8">
        <f t="shared" si="40"/>
        <v>-5.7666666666666515</v>
      </c>
      <c r="AC31" s="8">
        <f t="shared" si="41"/>
        <v>-8.0999999999999943</v>
      </c>
      <c r="AD31" s="8">
        <f t="shared" si="42"/>
        <v>-5.7666666666666515</v>
      </c>
      <c r="AE31" s="8">
        <f t="shared" si="43"/>
        <v>-0.76666666666665151</v>
      </c>
      <c r="AF31" s="8">
        <f t="shared" si="44"/>
        <v>2.4000000000000057</v>
      </c>
      <c r="AG31" s="8">
        <f t="shared" si="45"/>
        <v>-11.099999999999994</v>
      </c>
      <c r="AH31" s="8">
        <f t="shared" si="46"/>
        <v>-2.0999999999999943</v>
      </c>
      <c r="AI31" s="8">
        <f t="shared" si="47"/>
        <v>-2.7666666666666515</v>
      </c>
      <c r="AJ31" s="8">
        <f t="shared" si="48"/>
        <v>-6.0999999999999943</v>
      </c>
      <c r="AK31" s="8">
        <f t="shared" si="49"/>
        <v>-39.099999999999994</v>
      </c>
      <c r="AL31" s="8">
        <f t="shared" si="50"/>
        <v>2.9000000000000057</v>
      </c>
      <c r="AM31" s="8">
        <f t="shared" si="51"/>
        <v>-3.0999999999999943</v>
      </c>
      <c r="AN31" s="8">
        <f t="shared" si="52"/>
        <v>-16.099999999999994</v>
      </c>
      <c r="AO31" s="8">
        <f t="shared" si="53"/>
        <v>-22.099999999999994</v>
      </c>
      <c r="AP31" s="8">
        <f t="shared" si="54"/>
        <v>-29.099999999999994</v>
      </c>
      <c r="AQ31" s="8">
        <f t="shared" si="55"/>
        <v>-36.099999999999994</v>
      </c>
      <c r="AR31" s="8">
        <f t="shared" si="56"/>
        <v>-25.099999999999994</v>
      </c>
      <c r="AS31" s="8">
        <f t="shared" si="57"/>
        <v>-19.099999999999994</v>
      </c>
      <c r="AT31" s="38">
        <f t="shared" si="58"/>
        <v>-12.529824561403501</v>
      </c>
      <c r="AU31" s="8">
        <f t="shared" si="59"/>
        <v>-5.1166666666666574</v>
      </c>
      <c r="AV31" s="39">
        <f t="shared" si="60"/>
        <v>-20.766666666666662</v>
      </c>
    </row>
    <row r="32" spans="1:48" s="8" customFormat="1" ht="25.5" x14ac:dyDescent="0.35">
      <c r="A32" s="1" t="s">
        <v>33</v>
      </c>
      <c r="B32" s="43"/>
      <c r="C32" s="15"/>
      <c r="D32" s="8">
        <f t="shared" si="17"/>
        <v>1.1999999999999886</v>
      </c>
      <c r="E32" s="8">
        <f t="shared" si="18"/>
        <v>-2.3000000000000114</v>
      </c>
      <c r="F32" s="8">
        <f t="shared" si="19"/>
        <v>1.0300000000000011</v>
      </c>
      <c r="G32" s="8">
        <f t="shared" si="20"/>
        <v>3.0000000000001137E-2</v>
      </c>
      <c r="H32" s="8">
        <f t="shared" si="21"/>
        <v>6.6999999999999886</v>
      </c>
      <c r="I32" s="8">
        <f t="shared" si="22"/>
        <v>9.0300000000000011</v>
      </c>
      <c r="J32" s="8">
        <f t="shared" si="23"/>
        <v>9.0300000000000011</v>
      </c>
      <c r="K32" s="8">
        <f t="shared" si="24"/>
        <v>8.0300000000000011</v>
      </c>
      <c r="L32" s="8">
        <f t="shared" si="25"/>
        <v>3.0000000000001137E-2</v>
      </c>
      <c r="M32" s="8">
        <f t="shared" si="26"/>
        <v>5.0300000000000011</v>
      </c>
      <c r="N32" s="8">
        <f t="shared" si="27"/>
        <v>3.0000000000001137E-2</v>
      </c>
      <c r="O32" s="8">
        <f t="shared" si="28"/>
        <v>1.6999999999999886</v>
      </c>
      <c r="P32" s="8">
        <f t="shared" si="29"/>
        <v>9.6999999999999886</v>
      </c>
      <c r="Q32" s="8">
        <f t="shared" si="30"/>
        <v>3.0000000000001137E-2</v>
      </c>
      <c r="R32" s="8">
        <f t="shared" si="31"/>
        <v>-4.8000000000000114</v>
      </c>
      <c r="S32" s="8">
        <f t="shared" si="32"/>
        <v>-23.800000000000011</v>
      </c>
      <c r="T32" s="8">
        <f t="shared" si="33"/>
        <v>-15.300000000000011</v>
      </c>
      <c r="U32" s="8">
        <f t="shared" si="34"/>
        <v>-13.800000000000011</v>
      </c>
      <c r="V32" s="8">
        <f t="shared" si="35"/>
        <v>-9.8000000000000114</v>
      </c>
      <c r="W32" s="38">
        <f t="shared" si="36"/>
        <v>-0.95947368421053181</v>
      </c>
      <c r="X32" s="8">
        <f t="shared" si="37"/>
        <v>3.7809999999999975</v>
      </c>
      <c r="Y32" s="39">
        <f t="shared" si="38"/>
        <v>-6.2266666666666755</v>
      </c>
      <c r="Z32" s="19"/>
      <c r="AA32" s="8">
        <f t="shared" si="39"/>
        <v>-22</v>
      </c>
      <c r="AB32" s="8">
        <f t="shared" si="40"/>
        <v>-14.5</v>
      </c>
      <c r="AC32" s="8">
        <f t="shared" si="41"/>
        <v>-6.5</v>
      </c>
      <c r="AD32" s="8">
        <f t="shared" si="42"/>
        <v>-3</v>
      </c>
      <c r="AE32" s="8">
        <f t="shared" si="43"/>
        <v>-10.669999999999987</v>
      </c>
      <c r="AF32" s="8">
        <f t="shared" si="44"/>
        <v>-10.25</v>
      </c>
      <c r="AG32" s="8">
        <f t="shared" si="45"/>
        <v>-6</v>
      </c>
      <c r="AH32" s="8">
        <f t="shared" si="46"/>
        <v>-9.3300000000000125</v>
      </c>
      <c r="AI32" s="8">
        <f t="shared" si="47"/>
        <v>-17</v>
      </c>
      <c r="AJ32" s="8">
        <f t="shared" si="48"/>
        <v>-13</v>
      </c>
      <c r="AK32" s="8">
        <f t="shared" si="49"/>
        <v>-24</v>
      </c>
      <c r="AL32" s="8">
        <f t="shared" si="50"/>
        <v>-8</v>
      </c>
      <c r="AM32" s="8">
        <f t="shared" si="51"/>
        <v>-16</v>
      </c>
      <c r="AN32" s="8">
        <f t="shared" si="52"/>
        <v>-27</v>
      </c>
      <c r="AO32" s="8">
        <f t="shared" si="53"/>
        <v>-19</v>
      </c>
      <c r="AP32" s="8">
        <f t="shared" si="54"/>
        <v>-16</v>
      </c>
      <c r="AQ32" s="8">
        <f t="shared" si="55"/>
        <v>-10</v>
      </c>
      <c r="AR32" s="8">
        <f t="shared" si="56"/>
        <v>-35</v>
      </c>
      <c r="AS32" s="8">
        <f t="shared" si="57"/>
        <v>-36</v>
      </c>
      <c r="AT32" s="38">
        <f t="shared" si="58"/>
        <v>-15.960526315789474</v>
      </c>
      <c r="AU32" s="8">
        <f t="shared" si="59"/>
        <v>-11.225</v>
      </c>
      <c r="AV32" s="39">
        <f t="shared" si="60"/>
        <v>-21.222222222222221</v>
      </c>
    </row>
    <row r="33" spans="1:48" s="8" customFormat="1" ht="25.5" x14ac:dyDescent="0.35">
      <c r="A33" s="10" t="s">
        <v>34</v>
      </c>
      <c r="B33" s="51"/>
      <c r="C33" s="15"/>
      <c r="D33" s="8">
        <f t="shared" si="17"/>
        <v>17</v>
      </c>
      <c r="E33" s="8">
        <f t="shared" si="18"/>
        <v>0.66999999999998749</v>
      </c>
      <c r="F33" s="8">
        <f t="shared" si="19"/>
        <v>-5.6700000000000017</v>
      </c>
      <c r="G33" s="8">
        <f t="shared" si="20"/>
        <v>0.66999999999998749</v>
      </c>
      <c r="H33" s="8">
        <f t="shared" si="21"/>
        <v>-3.75</v>
      </c>
      <c r="I33" s="8">
        <f t="shared" si="22"/>
        <v>-5.5</v>
      </c>
      <c r="J33" s="8">
        <f t="shared" si="23"/>
        <v>0.33000000000001251</v>
      </c>
      <c r="K33" s="8">
        <f t="shared" si="24"/>
        <v>1</v>
      </c>
      <c r="L33" s="8">
        <f t="shared" si="25"/>
        <v>6.3300000000000125</v>
      </c>
      <c r="M33" s="8">
        <f t="shared" si="26"/>
        <v>2.5</v>
      </c>
      <c r="N33" s="8">
        <f t="shared" si="27"/>
        <v>14</v>
      </c>
      <c r="O33" s="8">
        <f t="shared" si="28"/>
        <v>0.5</v>
      </c>
      <c r="P33" s="8">
        <f t="shared" si="29"/>
        <v>16</v>
      </c>
      <c r="Q33" s="8">
        <f t="shared" si="30"/>
        <v>9.5</v>
      </c>
      <c r="R33" s="8">
        <f t="shared" si="31"/>
        <v>-4</v>
      </c>
      <c r="S33" s="8">
        <f t="shared" si="32"/>
        <v>-4</v>
      </c>
      <c r="T33" s="8">
        <f t="shared" si="33"/>
        <v>-0.5</v>
      </c>
      <c r="U33" s="8">
        <f t="shared" si="34"/>
        <v>-1.5</v>
      </c>
      <c r="V33" s="8">
        <f t="shared" si="35"/>
        <v>11.5</v>
      </c>
      <c r="W33" s="38">
        <f t="shared" si="36"/>
        <v>2.8989473684210525</v>
      </c>
      <c r="X33" s="8">
        <f t="shared" si="37"/>
        <v>1.3579999999999999</v>
      </c>
      <c r="Y33" s="39">
        <f t="shared" si="38"/>
        <v>4.6111111111111107</v>
      </c>
      <c r="Z33" s="19"/>
      <c r="AA33" s="8">
        <f t="shared" si="39"/>
        <v>4</v>
      </c>
      <c r="AB33" s="8">
        <f t="shared" si="40"/>
        <v>-3.6700000000000017</v>
      </c>
      <c r="AC33" s="8">
        <f t="shared" si="41"/>
        <v>-10</v>
      </c>
      <c r="AD33" s="8">
        <f t="shared" si="42"/>
        <v>-1</v>
      </c>
      <c r="AE33" s="8">
        <f t="shared" si="43"/>
        <v>6</v>
      </c>
      <c r="AF33" s="8">
        <f t="shared" si="44"/>
        <v>-1</v>
      </c>
      <c r="AG33" s="8">
        <f t="shared" si="45"/>
        <v>0.75</v>
      </c>
      <c r="AH33" s="8">
        <f t="shared" si="46"/>
        <v>5.3300000000000125</v>
      </c>
      <c r="AI33" s="8">
        <f t="shared" si="47"/>
        <v>21</v>
      </c>
      <c r="AJ33" s="8">
        <f t="shared" si="48"/>
        <v>11</v>
      </c>
      <c r="AK33" s="8">
        <f t="shared" si="49"/>
        <v>-0.5</v>
      </c>
      <c r="AL33" s="8">
        <f t="shared" si="50"/>
        <v>2.5</v>
      </c>
      <c r="AM33" s="8">
        <f t="shared" si="51"/>
        <v>14</v>
      </c>
      <c r="AN33" s="8">
        <f t="shared" si="52"/>
        <v>-8</v>
      </c>
      <c r="AO33" s="8">
        <f t="shared" si="53"/>
        <v>-5</v>
      </c>
      <c r="AP33" s="8">
        <f t="shared" si="54"/>
        <v>-3</v>
      </c>
      <c r="AQ33" s="8">
        <f t="shared" si="55"/>
        <v>1.5</v>
      </c>
      <c r="AR33" s="8">
        <f t="shared" si="56"/>
        <v>8.5</v>
      </c>
      <c r="AS33" s="8">
        <f t="shared" si="57"/>
        <v>7</v>
      </c>
      <c r="AT33" s="38">
        <f t="shared" si="58"/>
        <v>2.6005263157894745</v>
      </c>
      <c r="AU33" s="8">
        <f t="shared" si="59"/>
        <v>3.241000000000001</v>
      </c>
      <c r="AV33" s="39">
        <f t="shared" si="60"/>
        <v>1.8888888888888888</v>
      </c>
    </row>
    <row r="34" spans="1:48" s="8" customFormat="1" ht="25.5" x14ac:dyDescent="0.35">
      <c r="A34" s="10" t="s">
        <v>35</v>
      </c>
      <c r="B34" s="51"/>
      <c r="C34" s="15"/>
      <c r="D34" s="8">
        <f t="shared" si="17"/>
        <v>17.199999999999989</v>
      </c>
      <c r="E34" s="8">
        <f t="shared" si="18"/>
        <v>-5.9699999999999989</v>
      </c>
      <c r="F34" s="8">
        <f t="shared" si="19"/>
        <v>2.0300000000000011</v>
      </c>
      <c r="G34" s="8">
        <f t="shared" si="20"/>
        <v>18.03</v>
      </c>
      <c r="H34" s="8">
        <f t="shared" si="21"/>
        <v>8.0300000000000011</v>
      </c>
      <c r="I34" s="8">
        <f t="shared" si="22"/>
        <v>9.1999999999999886</v>
      </c>
      <c r="J34" s="8">
        <f t="shared" si="23"/>
        <v>-0.30000000000001137</v>
      </c>
      <c r="K34" s="8">
        <f t="shared" si="24"/>
        <v>6.0300000000000011</v>
      </c>
      <c r="L34" s="8">
        <f t="shared" si="25"/>
        <v>1.3699999999999761</v>
      </c>
      <c r="M34" s="8">
        <f t="shared" si="26"/>
        <v>8.6999999999999886</v>
      </c>
      <c r="N34" s="8">
        <f t="shared" si="27"/>
        <v>7.6999999999999886</v>
      </c>
      <c r="O34" s="8">
        <f t="shared" si="28"/>
        <v>-3.3000000000000114</v>
      </c>
      <c r="P34" s="8">
        <f t="shared" si="29"/>
        <v>8.1999999999999886</v>
      </c>
      <c r="Q34" s="8">
        <f t="shared" si="30"/>
        <v>-2.3000000000000114</v>
      </c>
      <c r="R34" s="8">
        <f t="shared" si="31"/>
        <v>-29.300000000000011</v>
      </c>
      <c r="S34" s="8">
        <f t="shared" si="32"/>
        <v>-26.300000000000011</v>
      </c>
      <c r="T34" s="8">
        <f t="shared" si="33"/>
        <v>-23.300000000000011</v>
      </c>
      <c r="U34" s="8">
        <f t="shared" si="34"/>
        <v>-20.800000000000011</v>
      </c>
      <c r="V34" s="8">
        <f t="shared" si="35"/>
        <v>-35.300000000000011</v>
      </c>
      <c r="W34" s="38">
        <f t="shared" si="36"/>
        <v>-3.1778947368421142</v>
      </c>
      <c r="X34" s="8">
        <f t="shared" si="37"/>
        <v>6.4319999999999933</v>
      </c>
      <c r="Y34" s="39">
        <f t="shared" si="38"/>
        <v>-13.855555555555567</v>
      </c>
      <c r="Z34" s="19"/>
      <c r="AA34" s="8">
        <f t="shared" si="39"/>
        <v>6.75</v>
      </c>
      <c r="AB34" s="8">
        <f t="shared" si="40"/>
        <v>-7</v>
      </c>
      <c r="AC34" s="8">
        <f t="shared" si="41"/>
        <v>-0.32999999999999829</v>
      </c>
      <c r="AD34" s="8">
        <f t="shared" si="42"/>
        <v>-8.5</v>
      </c>
      <c r="AE34" s="8">
        <f t="shared" si="43"/>
        <v>-4.6700000000000017</v>
      </c>
      <c r="AF34" s="8">
        <f t="shared" si="44"/>
        <v>-6</v>
      </c>
      <c r="AG34" s="8">
        <f t="shared" si="45"/>
        <v>12</v>
      </c>
      <c r="AH34" s="8">
        <f t="shared" si="46"/>
        <v>0.67000000000000171</v>
      </c>
      <c r="AI34" s="8">
        <f t="shared" si="47"/>
        <v>5</v>
      </c>
      <c r="AJ34" s="8">
        <f t="shared" si="48"/>
        <v>4.3299999999999983</v>
      </c>
      <c r="AK34" s="8">
        <f t="shared" si="49"/>
        <v>2.3299999999999983</v>
      </c>
      <c r="AL34" s="8">
        <f t="shared" si="50"/>
        <v>8</v>
      </c>
      <c r="AM34" s="8">
        <f t="shared" si="51"/>
        <v>8.3300000000000125</v>
      </c>
      <c r="AN34" s="8">
        <f t="shared" si="52"/>
        <v>-2.5</v>
      </c>
      <c r="AO34" s="8">
        <f t="shared" si="53"/>
        <v>-17</v>
      </c>
      <c r="AP34" s="8">
        <f t="shared" si="54"/>
        <v>-19</v>
      </c>
      <c r="AQ34" s="8">
        <f t="shared" si="55"/>
        <v>-1.5</v>
      </c>
      <c r="AR34" s="8">
        <f t="shared" si="56"/>
        <v>-11</v>
      </c>
      <c r="AS34" s="8">
        <f t="shared" si="57"/>
        <v>-3.5</v>
      </c>
      <c r="AT34" s="38">
        <f t="shared" si="58"/>
        <v>-1.7678947368421047</v>
      </c>
      <c r="AU34" s="8">
        <f t="shared" si="59"/>
        <v>0.22500000000000001</v>
      </c>
      <c r="AV34" s="39">
        <f t="shared" si="60"/>
        <v>-3.9822222222222212</v>
      </c>
    </row>
    <row r="35" spans="1:48" s="8" customFormat="1" ht="25.5" x14ac:dyDescent="0.35">
      <c r="A35" s="45" t="s">
        <v>38</v>
      </c>
      <c r="B35" s="51"/>
      <c r="C35" s="15"/>
      <c r="D35" s="8">
        <f t="shared" si="17"/>
        <v>-6.5500000000000114</v>
      </c>
      <c r="E35" s="8">
        <f t="shared" si="18"/>
        <v>-8.8000000000000114</v>
      </c>
      <c r="F35" s="8">
        <f t="shared" si="19"/>
        <v>-6.3000000000000114</v>
      </c>
      <c r="G35" s="8">
        <f t="shared" si="20"/>
        <v>4.6999999999999886</v>
      </c>
      <c r="H35" s="8">
        <f t="shared" si="21"/>
        <v>-3.8000000000000114</v>
      </c>
      <c r="I35" s="8">
        <f t="shared" si="22"/>
        <v>-0.63333333333335418</v>
      </c>
      <c r="J35" s="8">
        <f t="shared" si="23"/>
        <v>-8.8000000000000114</v>
      </c>
      <c r="K35" s="8">
        <f t="shared" si="24"/>
        <v>-0.30000000000001137</v>
      </c>
      <c r="L35" s="8">
        <f t="shared" si="25"/>
        <v>16.199999999999989</v>
      </c>
      <c r="M35" s="8">
        <f t="shared" si="26"/>
        <v>-12.800000000000011</v>
      </c>
      <c r="N35" s="8">
        <f t="shared" si="27"/>
        <v>-6.3000000000000114</v>
      </c>
      <c r="O35" s="8">
        <f t="shared" si="28"/>
        <v>-18.300000000000011</v>
      </c>
      <c r="P35" s="8">
        <f t="shared" si="29"/>
        <v>9.6999999999999886</v>
      </c>
      <c r="Q35" s="8">
        <f t="shared" si="30"/>
        <v>11.699999999999989</v>
      </c>
      <c r="R35" s="8">
        <f t="shared" si="31"/>
        <v>14.699999999999989</v>
      </c>
      <c r="S35" s="8">
        <f t="shared" si="32"/>
        <v>7.6999999999999886</v>
      </c>
      <c r="T35" s="8">
        <f t="shared" si="33"/>
        <v>-20.300000000000011</v>
      </c>
      <c r="U35" s="8">
        <f t="shared" si="34"/>
        <v>-4.3000000000000114</v>
      </c>
      <c r="V35" s="8">
        <f t="shared" si="35"/>
        <v>-1.3000000000000114</v>
      </c>
      <c r="W35" s="38">
        <f>AVERAGE(D35:V35)</f>
        <v>-1.7780701754386083</v>
      </c>
      <c r="X35" s="8">
        <f>AVERAGE(D35:M35)</f>
        <v>-2.7083333333333455</v>
      </c>
      <c r="Y35" s="39">
        <f>AVERAGE(N35:V35)</f>
        <v>-0.74444444444445579</v>
      </c>
      <c r="Z35" s="19"/>
      <c r="AA35" s="8">
        <f t="shared" si="39"/>
        <v>19.666666666666657</v>
      </c>
      <c r="AB35" s="8">
        <f t="shared" si="40"/>
        <v>11</v>
      </c>
      <c r="AC35" s="8">
        <f t="shared" si="41"/>
        <v>24</v>
      </c>
      <c r="AD35" s="8">
        <f t="shared" si="42"/>
        <v>2</v>
      </c>
      <c r="AE35" s="8">
        <f t="shared" si="43"/>
        <v>-20.5</v>
      </c>
      <c r="AF35" s="8">
        <f t="shared" si="44"/>
        <v>3.5</v>
      </c>
      <c r="AG35" s="8">
        <f t="shared" si="45"/>
        <v>14.5</v>
      </c>
      <c r="AH35" s="8">
        <f t="shared" si="46"/>
        <v>2</v>
      </c>
      <c r="AI35" s="8">
        <f t="shared" si="47"/>
        <v>16</v>
      </c>
      <c r="AJ35" s="8">
        <f t="shared" si="48"/>
        <v>-2.6666666666666572</v>
      </c>
      <c r="AK35" s="8">
        <f t="shared" si="49"/>
        <v>16</v>
      </c>
      <c r="AL35" s="8">
        <f t="shared" si="50"/>
        <v>29.5</v>
      </c>
      <c r="AM35" s="8">
        <f t="shared" si="51"/>
        <v>21</v>
      </c>
      <c r="AN35" s="8">
        <f t="shared" si="52"/>
        <v>20</v>
      </c>
      <c r="AO35" s="8">
        <f t="shared" si="53"/>
        <v>-6</v>
      </c>
      <c r="AP35" s="8">
        <f t="shared" si="54"/>
        <v>-12</v>
      </c>
      <c r="AQ35" s="8">
        <f t="shared" si="55"/>
        <v>-6</v>
      </c>
      <c r="AR35" s="8">
        <f t="shared" si="56"/>
        <v>14.5</v>
      </c>
      <c r="AS35" s="8">
        <f t="shared" si="57"/>
        <v>-1</v>
      </c>
      <c r="AT35" s="38">
        <f>AVERAGE(AA35:AS35)</f>
        <v>7.6578947368421053</v>
      </c>
      <c r="AU35" s="8">
        <f>AVERAGE(AA35:AJ35)</f>
        <v>6.95</v>
      </c>
      <c r="AV35" s="39">
        <f>AVERAGE(AK35:AS35)</f>
        <v>8.4444444444444446</v>
      </c>
    </row>
    <row r="36" spans="1:48" s="8" customFormat="1" ht="25.5" x14ac:dyDescent="0.35">
      <c r="A36" s="10" t="s">
        <v>39</v>
      </c>
      <c r="B36" s="51"/>
      <c r="C36" s="15"/>
      <c r="D36" s="8">
        <f t="shared" si="17"/>
        <v>22</v>
      </c>
      <c r="E36" s="8">
        <f t="shared" si="18"/>
        <v>6.3300000000000125</v>
      </c>
      <c r="F36" s="8">
        <f t="shared" si="19"/>
        <v>6</v>
      </c>
      <c r="G36" s="8">
        <f t="shared" si="20"/>
        <v>13</v>
      </c>
      <c r="H36" s="8">
        <f t="shared" si="21"/>
        <v>-1.5</v>
      </c>
      <c r="I36" s="8">
        <f t="shared" si="22"/>
        <v>10</v>
      </c>
      <c r="J36" s="8">
        <f t="shared" si="23"/>
        <v>9</v>
      </c>
      <c r="K36" s="8">
        <f t="shared" si="24"/>
        <v>19</v>
      </c>
      <c r="L36" s="8">
        <f t="shared" si="25"/>
        <v>23</v>
      </c>
      <c r="M36" s="8">
        <f t="shared" si="26"/>
        <v>40</v>
      </c>
      <c r="N36" s="8">
        <f t="shared" si="27"/>
        <v>28.5</v>
      </c>
      <c r="O36" s="8">
        <f t="shared" si="28"/>
        <v>2.5</v>
      </c>
      <c r="P36" s="8">
        <f t="shared" si="29"/>
        <v>-11</v>
      </c>
      <c r="Q36" s="8">
        <f t="shared" si="30"/>
        <v>-17</v>
      </c>
      <c r="R36" s="8">
        <f t="shared" si="31"/>
        <v>-13.5</v>
      </c>
      <c r="S36" s="8">
        <f t="shared" si="32"/>
        <v>-9.3299999999999983</v>
      </c>
      <c r="T36" s="8">
        <f t="shared" si="33"/>
        <v>-21.5</v>
      </c>
      <c r="U36" s="8">
        <f t="shared" si="34"/>
        <v>-10</v>
      </c>
      <c r="V36" s="8">
        <f t="shared" si="35"/>
        <v>-15.5</v>
      </c>
      <c r="W36" s="38">
        <f>AVERAGE(D36:V36)</f>
        <v>4.2105263157894743</v>
      </c>
      <c r="X36" s="8">
        <f>AVERAGE(D36:M36)</f>
        <v>14.683000000000002</v>
      </c>
      <c r="Y36" s="39">
        <f>AVERAGE(N36:V36)</f>
        <v>-7.4255555555555555</v>
      </c>
      <c r="Z36" s="19"/>
      <c r="AA36" s="8">
        <f t="shared" si="39"/>
        <v>11.5</v>
      </c>
      <c r="AB36" s="8">
        <f t="shared" si="40"/>
        <v>5.6700000000000017</v>
      </c>
      <c r="AC36" s="8">
        <f t="shared" si="41"/>
        <v>20.25</v>
      </c>
      <c r="AD36" s="8">
        <f t="shared" si="42"/>
        <v>-1.4000000000000057</v>
      </c>
      <c r="AE36" s="8">
        <f t="shared" si="43"/>
        <v>-21.33</v>
      </c>
      <c r="AF36" s="8">
        <f t="shared" si="44"/>
        <v>14</v>
      </c>
      <c r="AG36" s="8">
        <f t="shared" si="45"/>
        <v>3.5</v>
      </c>
      <c r="AH36" s="8">
        <f t="shared" si="46"/>
        <v>16</v>
      </c>
      <c r="AI36" s="8">
        <f t="shared" si="47"/>
        <v>7.3300000000000125</v>
      </c>
      <c r="AJ36" s="8">
        <f t="shared" si="48"/>
        <v>4</v>
      </c>
      <c r="AK36" s="8">
        <f t="shared" si="49"/>
        <v>-14.329999999999998</v>
      </c>
      <c r="AL36" s="8">
        <f t="shared" si="50"/>
        <v>-1</v>
      </c>
      <c r="AM36" s="8">
        <f t="shared" si="51"/>
        <v>-12</v>
      </c>
      <c r="AN36" s="8">
        <f t="shared" si="52"/>
        <v>-17.5</v>
      </c>
      <c r="AO36" s="8">
        <f t="shared" si="53"/>
        <v>-15</v>
      </c>
      <c r="AP36" s="8">
        <f t="shared" si="54"/>
        <v>-16</v>
      </c>
      <c r="AQ36" s="8">
        <f t="shared" si="55"/>
        <v>-9</v>
      </c>
      <c r="AR36" s="8">
        <f t="shared" si="56"/>
        <v>-22.33</v>
      </c>
      <c r="AS36" s="8">
        <f t="shared" si="57"/>
        <v>-2.3299999999999983</v>
      </c>
      <c r="AT36" s="38">
        <f>AVERAGE(AA36:AS36)</f>
        <v>-2.629999999999999</v>
      </c>
      <c r="AU36" s="8">
        <f>AVERAGE(AA36:AJ36)</f>
        <v>5.9520000000000008</v>
      </c>
      <c r="AV36" s="39">
        <f>AVERAGE(AK36:AS36)</f>
        <v>-12.165555555555555</v>
      </c>
    </row>
    <row r="37" spans="1:48" s="8" customFormat="1" ht="25.5" x14ac:dyDescent="0.35">
      <c r="A37" s="45" t="s">
        <v>37</v>
      </c>
      <c r="B37" s="51"/>
      <c r="C37" s="15"/>
      <c r="D37" s="8">
        <f t="shared" si="17"/>
        <v>6</v>
      </c>
      <c r="E37" s="8">
        <f t="shared" si="18"/>
        <v>-8.3333333333333428</v>
      </c>
      <c r="F37" s="8">
        <f t="shared" si="19"/>
        <v>-12</v>
      </c>
      <c r="G37" s="8">
        <f t="shared" si="20"/>
        <v>-5.6666666666666572</v>
      </c>
      <c r="H37" s="8">
        <f t="shared" si="21"/>
        <v>-8.6666666666666572</v>
      </c>
      <c r="I37" s="8">
        <f t="shared" si="22"/>
        <v>-7</v>
      </c>
      <c r="J37" s="8">
        <f t="shared" si="23"/>
        <v>-9</v>
      </c>
      <c r="K37" s="8">
        <f t="shared" si="24"/>
        <v>-1.3333333333333428</v>
      </c>
      <c r="L37" s="8">
        <f t="shared" si="25"/>
        <v>-5</v>
      </c>
      <c r="M37" s="8">
        <f t="shared" si="26"/>
        <v>2.75</v>
      </c>
      <c r="N37" s="8">
        <f t="shared" si="27"/>
        <v>-6</v>
      </c>
      <c r="O37" s="8">
        <f t="shared" si="28"/>
        <v>-1.3333333333333428</v>
      </c>
      <c r="P37" s="8">
        <f t="shared" si="29"/>
        <v>-14.666666666666657</v>
      </c>
      <c r="Q37" s="8">
        <f t="shared" si="30"/>
        <v>-35</v>
      </c>
      <c r="R37" s="8">
        <f t="shared" si="31"/>
        <v>-14.5</v>
      </c>
      <c r="S37" s="8">
        <f t="shared" si="32"/>
        <v>-9</v>
      </c>
      <c r="T37" s="8">
        <f t="shared" si="33"/>
        <v>-30</v>
      </c>
      <c r="U37" s="8">
        <f t="shared" si="34"/>
        <v>-27</v>
      </c>
      <c r="V37" s="8">
        <f t="shared" si="35"/>
        <v>-43.5</v>
      </c>
      <c r="W37" s="38">
        <f>AVERAGE(D37:V37)</f>
        <v>-12.065789473684211</v>
      </c>
      <c r="X37" s="8">
        <f>AVERAGE(D37:M37)</f>
        <v>-4.8250000000000002</v>
      </c>
      <c r="Y37" s="39">
        <f>AVERAGE(N37:V37)</f>
        <v>-20.111111111111111</v>
      </c>
      <c r="Z37" s="19"/>
      <c r="AA37" s="8">
        <f t="shared" si="39"/>
        <v>-3.5</v>
      </c>
      <c r="AB37" s="8">
        <f t="shared" si="40"/>
        <v>0</v>
      </c>
      <c r="AC37" s="8">
        <f t="shared" si="41"/>
        <v>-7</v>
      </c>
      <c r="AD37" s="8">
        <f t="shared" si="42"/>
        <v>0.66666666666665719</v>
      </c>
      <c r="AE37" s="8">
        <f t="shared" si="43"/>
        <v>-20.5</v>
      </c>
      <c r="AF37" s="8">
        <f t="shared" si="44"/>
        <v>3</v>
      </c>
      <c r="AG37" s="8">
        <f t="shared" si="45"/>
        <v>10.5</v>
      </c>
      <c r="AH37" s="8">
        <f t="shared" si="46"/>
        <v>-1</v>
      </c>
      <c r="AI37" s="8">
        <f t="shared" si="47"/>
        <v>7.6666666666666572</v>
      </c>
      <c r="AJ37" s="8">
        <f t="shared" si="48"/>
        <v>4.6666666666666572</v>
      </c>
      <c r="AK37" s="8">
        <f t="shared" si="49"/>
        <v>6.6666666666666572</v>
      </c>
      <c r="AL37" s="8">
        <f t="shared" si="50"/>
        <v>-11.333333333333329</v>
      </c>
      <c r="AM37" s="8">
        <f t="shared" si="51"/>
        <v>-2</v>
      </c>
      <c r="AN37" s="8">
        <f t="shared" si="52"/>
        <v>-23.333333333333329</v>
      </c>
      <c r="AO37" s="8">
        <f t="shared" si="53"/>
        <v>-12</v>
      </c>
      <c r="AP37" s="8">
        <f t="shared" si="54"/>
        <v>-21</v>
      </c>
      <c r="AQ37" s="8">
        <f t="shared" si="55"/>
        <v>-20</v>
      </c>
      <c r="AR37" s="8">
        <f t="shared" si="56"/>
        <v>-44</v>
      </c>
      <c r="AS37" s="8">
        <f t="shared" si="57"/>
        <v>-34</v>
      </c>
      <c r="AT37" s="38">
        <f>AVERAGE(AA37:AS37)</f>
        <v>-8.7631578947368443</v>
      </c>
      <c r="AU37" s="8">
        <f>AVERAGE(AA37:AJ37)</f>
        <v>-0.55000000000000282</v>
      </c>
      <c r="AV37" s="39">
        <f>AVERAGE(AK37:AS37)</f>
        <v>-17.888888888888889</v>
      </c>
    </row>
    <row r="38" spans="1:48" s="8" customFormat="1" ht="25.5" x14ac:dyDescent="0.35">
      <c r="A38" s="10" t="s">
        <v>40</v>
      </c>
      <c r="B38" s="51"/>
      <c r="C38" s="15"/>
      <c r="D38" s="8">
        <f t="shared" si="17"/>
        <v>7.9699999999999989</v>
      </c>
      <c r="E38" s="8">
        <f t="shared" si="18"/>
        <v>24.300000000000011</v>
      </c>
      <c r="F38" s="8">
        <f t="shared" si="19"/>
        <v>14.630000000000024</v>
      </c>
      <c r="G38" s="8">
        <f t="shared" si="20"/>
        <v>3.6300000000000239</v>
      </c>
      <c r="H38" s="8">
        <f t="shared" si="21"/>
        <v>15.969999999999999</v>
      </c>
      <c r="I38" s="8">
        <f t="shared" si="22"/>
        <v>16.97</v>
      </c>
      <c r="J38" s="8">
        <f t="shared" si="23"/>
        <v>24.97</v>
      </c>
      <c r="K38" s="8">
        <f t="shared" si="24"/>
        <v>23.300000000000011</v>
      </c>
      <c r="L38" s="8">
        <f t="shared" si="25"/>
        <v>33.550000000000011</v>
      </c>
      <c r="M38" s="8">
        <f t="shared" si="26"/>
        <v>19.550000000000011</v>
      </c>
      <c r="N38" s="8">
        <f t="shared" si="27"/>
        <v>7.9699999999999989</v>
      </c>
      <c r="O38" s="8">
        <f t="shared" si="28"/>
        <v>7.8000000000000114</v>
      </c>
      <c r="P38" s="8">
        <f t="shared" si="29"/>
        <v>13.300000000000011</v>
      </c>
      <c r="Q38" s="8">
        <f t="shared" si="30"/>
        <v>12.969999999999999</v>
      </c>
      <c r="R38" s="8">
        <f t="shared" si="31"/>
        <v>-13.36999999999999</v>
      </c>
      <c r="S38" s="8">
        <f t="shared" si="32"/>
        <v>-18.699999999999989</v>
      </c>
      <c r="T38" s="8">
        <f t="shared" si="33"/>
        <v>-15.029999999999987</v>
      </c>
      <c r="U38" s="8">
        <f t="shared" si="34"/>
        <v>-24.699999999999989</v>
      </c>
      <c r="V38" s="8">
        <f t="shared" si="35"/>
        <v>-15.699999999999989</v>
      </c>
      <c r="W38" s="38">
        <f t="shared" si="36"/>
        <v>7.3357894736842191</v>
      </c>
      <c r="X38" s="8">
        <f t="shared" si="37"/>
        <v>18.484000000000009</v>
      </c>
      <c r="Y38" s="39">
        <f t="shared" si="38"/>
        <v>-5.0511111111111022</v>
      </c>
      <c r="Z38" s="19"/>
      <c r="AA38" s="8">
        <f t="shared" si="39"/>
        <v>-4.3300000000000125</v>
      </c>
      <c r="AB38" s="8">
        <f t="shared" si="40"/>
        <v>-2</v>
      </c>
      <c r="AC38" s="8">
        <f t="shared" si="41"/>
        <v>-12.330000000000013</v>
      </c>
      <c r="AD38" s="8">
        <f t="shared" si="42"/>
        <v>2</v>
      </c>
      <c r="AE38" s="8">
        <f t="shared" si="43"/>
        <v>-0.5</v>
      </c>
      <c r="AF38" s="8">
        <f t="shared" si="44"/>
        <v>6.5</v>
      </c>
      <c r="AG38" s="8">
        <f t="shared" si="45"/>
        <v>2.3300000000000125</v>
      </c>
      <c r="AH38" s="8">
        <f t="shared" si="46"/>
        <v>0</v>
      </c>
      <c r="AI38" s="8">
        <f t="shared" si="47"/>
        <v>-1</v>
      </c>
      <c r="AJ38" s="8">
        <f t="shared" si="48"/>
        <v>3.6699999999999875</v>
      </c>
      <c r="AK38" s="8">
        <f t="shared" si="49"/>
        <v>5.6699999999999875</v>
      </c>
      <c r="AL38" s="8">
        <f t="shared" si="50"/>
        <v>-9</v>
      </c>
      <c r="AM38" s="8">
        <f t="shared" si="51"/>
        <v>-28.5</v>
      </c>
      <c r="AN38" s="8">
        <f t="shared" si="52"/>
        <v>-28.5</v>
      </c>
      <c r="AO38" s="8">
        <f t="shared" si="53"/>
        <v>-21</v>
      </c>
      <c r="AP38" s="8">
        <f t="shared" si="54"/>
        <v>-13.5</v>
      </c>
      <c r="AQ38" s="8">
        <f t="shared" si="55"/>
        <v>-21.5</v>
      </c>
      <c r="AR38" s="8">
        <f t="shared" si="56"/>
        <v>-29</v>
      </c>
      <c r="AS38" s="8">
        <f t="shared" si="57"/>
        <v>-21</v>
      </c>
      <c r="AT38" s="38">
        <f t="shared" si="58"/>
        <v>-9.0521052631578964</v>
      </c>
      <c r="AU38" s="8">
        <f t="shared" si="59"/>
        <v>-0.5660000000000025</v>
      </c>
      <c r="AV38" s="39">
        <f t="shared" si="60"/>
        <v>-18.481111111111112</v>
      </c>
    </row>
    <row r="39" spans="1:48" s="8" customFormat="1" ht="25.5" x14ac:dyDescent="0.35">
      <c r="A39" s="45" t="s">
        <v>41</v>
      </c>
      <c r="B39" s="43"/>
      <c r="C39" s="15"/>
      <c r="D39" s="8">
        <f t="shared" si="17"/>
        <v>7.3000000000000114</v>
      </c>
      <c r="E39" s="8">
        <f t="shared" si="18"/>
        <v>11.133333333333354</v>
      </c>
      <c r="F39" s="8">
        <f t="shared" si="19"/>
        <v>35.800000000000011</v>
      </c>
      <c r="G39" s="8">
        <f t="shared" si="20"/>
        <v>31.133333333333354</v>
      </c>
      <c r="H39" s="8">
        <f t="shared" si="21"/>
        <v>22.466666666666669</v>
      </c>
      <c r="I39" s="8">
        <f t="shared" si="22"/>
        <v>13.800000000000011</v>
      </c>
      <c r="J39" s="8">
        <f t="shared" si="23"/>
        <v>11.300000000000011</v>
      </c>
      <c r="K39" s="8">
        <f t="shared" si="24"/>
        <v>-13.699999999999989</v>
      </c>
      <c r="L39" s="8">
        <f t="shared" si="25"/>
        <v>3.3000000000000114</v>
      </c>
      <c r="M39" s="8">
        <f t="shared" si="26"/>
        <v>0.80000000000001137</v>
      </c>
      <c r="N39" s="8">
        <f t="shared" si="27"/>
        <v>-5.1999999999999886</v>
      </c>
      <c r="O39" s="8">
        <f t="shared" si="28"/>
        <v>7.8000000000000114</v>
      </c>
      <c r="P39" s="8">
        <f t="shared" si="29"/>
        <v>-20.699999999999989</v>
      </c>
      <c r="Q39" s="8">
        <f t="shared" si="30"/>
        <v>-4.6999999999999886</v>
      </c>
      <c r="R39" s="8">
        <f t="shared" si="31"/>
        <v>-3.6999999999999886</v>
      </c>
      <c r="S39" s="8">
        <f t="shared" si="32"/>
        <v>-1.1999999999999886</v>
      </c>
      <c r="T39" s="8">
        <f t="shared" si="33"/>
        <v>-4.5333333333333314</v>
      </c>
      <c r="U39" s="8">
        <f t="shared" si="34"/>
        <v>4.8000000000000114</v>
      </c>
      <c r="V39" s="8">
        <f t="shared" si="35"/>
        <v>-2.1999999999999886</v>
      </c>
      <c r="W39" s="38">
        <f t="shared" si="36"/>
        <v>4.9315789473684326</v>
      </c>
      <c r="X39" s="8">
        <f t="shared" si="37"/>
        <v>12.333333333333346</v>
      </c>
      <c r="Y39" s="39">
        <f t="shared" si="38"/>
        <v>-3.2925925925925821</v>
      </c>
      <c r="Z39" s="19"/>
      <c r="AA39" s="8">
        <f t="shared" si="39"/>
        <v>17.300000000000011</v>
      </c>
      <c r="AB39" s="8">
        <f t="shared" si="40"/>
        <v>10.300000000000011</v>
      </c>
      <c r="AC39" s="8">
        <f t="shared" si="41"/>
        <v>-9.6999999999999886</v>
      </c>
      <c r="AD39" s="8">
        <f t="shared" si="42"/>
        <v>-8.1999999999999886</v>
      </c>
      <c r="AE39" s="8">
        <f t="shared" si="43"/>
        <v>10.300000000000011</v>
      </c>
      <c r="AF39" s="8">
        <f t="shared" si="44"/>
        <v>4.3000000000000114</v>
      </c>
      <c r="AG39" s="8">
        <f t="shared" si="45"/>
        <v>14.300000000000011</v>
      </c>
      <c r="AH39" s="8">
        <f t="shared" si="46"/>
        <v>5.3000000000000114</v>
      </c>
      <c r="AI39" s="8">
        <f t="shared" si="47"/>
        <v>-3.0333333333333314</v>
      </c>
      <c r="AJ39" s="8">
        <f t="shared" si="48"/>
        <v>-3.3333333333331439E-2</v>
      </c>
      <c r="AK39" s="8">
        <f t="shared" si="49"/>
        <v>16.800000000000011</v>
      </c>
      <c r="AL39" s="8">
        <f t="shared" si="50"/>
        <v>16.800000000000011</v>
      </c>
      <c r="AM39" s="8">
        <f t="shared" si="51"/>
        <v>8.3000000000000114</v>
      </c>
      <c r="AN39" s="8">
        <f t="shared" si="52"/>
        <v>23.300000000000011</v>
      </c>
      <c r="AO39" s="8">
        <f t="shared" si="53"/>
        <v>25.300000000000011</v>
      </c>
      <c r="AP39" s="8">
        <f t="shared" si="54"/>
        <v>4.3000000000000114</v>
      </c>
      <c r="AQ39" s="8">
        <f t="shared" si="55"/>
        <v>7.3000000000000114</v>
      </c>
      <c r="AR39" s="8">
        <f t="shared" si="56"/>
        <v>24.300000000000011</v>
      </c>
      <c r="AS39" s="8">
        <f t="shared" si="57"/>
        <v>34.300000000000011</v>
      </c>
      <c r="AT39" s="38">
        <f t="shared" si="58"/>
        <v>10.60701754385966</v>
      </c>
      <c r="AU39" s="8">
        <f t="shared" si="59"/>
        <v>4.0833333333333428</v>
      </c>
      <c r="AV39" s="39">
        <f t="shared" si="60"/>
        <v>17.855555555555569</v>
      </c>
    </row>
    <row r="40" spans="1:48" s="8" customFormat="1" ht="25.5" x14ac:dyDescent="0.35">
      <c r="A40" s="45" t="s">
        <v>42</v>
      </c>
      <c r="B40" s="51"/>
      <c r="C40" s="15"/>
      <c r="D40" s="8">
        <f t="shared" si="17"/>
        <v>10.800000000000011</v>
      </c>
      <c r="E40" s="8">
        <f t="shared" si="18"/>
        <v>7.8000000000000114</v>
      </c>
      <c r="F40" s="8">
        <f t="shared" si="19"/>
        <v>-0.36666666666664582</v>
      </c>
      <c r="G40" s="8">
        <f t="shared" si="20"/>
        <v>-5.6999999999999886</v>
      </c>
      <c r="H40" s="8">
        <f t="shared" si="21"/>
        <v>-2.6999999999999886</v>
      </c>
      <c r="I40" s="8">
        <f t="shared" si="22"/>
        <v>-21.449999999999989</v>
      </c>
      <c r="J40" s="8">
        <f t="shared" si="23"/>
        <v>-23.199999999999989</v>
      </c>
      <c r="K40" s="8">
        <f t="shared" si="24"/>
        <v>-4.3666666666666458</v>
      </c>
      <c r="L40" s="8">
        <f t="shared" si="25"/>
        <v>-24.033333333333331</v>
      </c>
      <c r="M40" s="8">
        <f t="shared" si="26"/>
        <v>-10.366666666666646</v>
      </c>
      <c r="N40" s="8">
        <f t="shared" si="27"/>
        <v>-0.69999999999998863</v>
      </c>
      <c r="O40" s="8">
        <f t="shared" si="28"/>
        <v>-0.69999999999998863</v>
      </c>
      <c r="P40" s="8">
        <f t="shared" si="29"/>
        <v>-17.699999999999989</v>
      </c>
      <c r="Q40" s="8">
        <f t="shared" si="30"/>
        <v>-14.366666666666646</v>
      </c>
      <c r="R40" s="8">
        <f t="shared" si="31"/>
        <v>-47.36666666666666</v>
      </c>
      <c r="S40" s="8">
        <f t="shared" si="32"/>
        <v>-56.199999999999989</v>
      </c>
      <c r="T40" s="8">
        <f t="shared" si="33"/>
        <v>-24.699999999999989</v>
      </c>
      <c r="U40" s="8">
        <f t="shared" si="34"/>
        <v>-40.699999999999989</v>
      </c>
      <c r="V40" s="8">
        <f t="shared" si="35"/>
        <v>-26.199999999999989</v>
      </c>
      <c r="W40" s="38">
        <f t="shared" si="36"/>
        <v>-15.90614035087718</v>
      </c>
      <c r="X40" s="8">
        <f t="shared" si="37"/>
        <v>-7.3583333333333201</v>
      </c>
      <c r="Y40" s="39">
        <f t="shared" si="38"/>
        <v>-25.403703703703691</v>
      </c>
      <c r="Z40" s="19"/>
      <c r="AA40" s="8">
        <f t="shared" si="39"/>
        <v>6.6333333333333542</v>
      </c>
      <c r="AB40" s="8">
        <f t="shared" si="40"/>
        <v>13.300000000000011</v>
      </c>
      <c r="AC40" s="8">
        <f t="shared" si="41"/>
        <v>6.3000000000000114</v>
      </c>
      <c r="AD40" s="8">
        <f t="shared" si="42"/>
        <v>12.300000000000011</v>
      </c>
      <c r="AE40" s="8">
        <f t="shared" si="43"/>
        <v>1.3000000000000114</v>
      </c>
      <c r="AF40" s="8">
        <f t="shared" si="44"/>
        <v>-2.6999999999999886</v>
      </c>
      <c r="AG40" s="8">
        <f t="shared" si="45"/>
        <v>-2.6999999999999886</v>
      </c>
      <c r="AH40" s="8">
        <f t="shared" si="46"/>
        <v>-1.0333333333333314</v>
      </c>
      <c r="AI40" s="8">
        <f t="shared" si="47"/>
        <v>3.9666666666666686</v>
      </c>
      <c r="AJ40" s="8">
        <f t="shared" si="48"/>
        <v>7.6333333333333542</v>
      </c>
      <c r="AK40" s="8">
        <f t="shared" si="49"/>
        <v>-0.36666666666664582</v>
      </c>
      <c r="AL40" s="8">
        <f t="shared" si="50"/>
        <v>0.30000000000001137</v>
      </c>
      <c r="AM40" s="8">
        <f t="shared" si="51"/>
        <v>3.8000000000000114</v>
      </c>
      <c r="AN40" s="8">
        <f t="shared" si="52"/>
        <v>12.300000000000011</v>
      </c>
      <c r="AO40" s="8">
        <f t="shared" si="53"/>
        <v>10.300000000000011</v>
      </c>
      <c r="AP40" s="8">
        <f t="shared" si="54"/>
        <v>-4.1999999999999886</v>
      </c>
      <c r="AQ40" s="8">
        <f t="shared" si="55"/>
        <v>-6.6999999999999886</v>
      </c>
      <c r="AR40" s="8">
        <f t="shared" si="56"/>
        <v>-19.199999999999989</v>
      </c>
      <c r="AS40" s="8">
        <f t="shared" si="57"/>
        <v>-13.699999999999989</v>
      </c>
      <c r="AT40" s="38">
        <f t="shared" si="58"/>
        <v>1.4491228070175557</v>
      </c>
      <c r="AU40" s="8">
        <f t="shared" si="59"/>
        <v>4.5000000000000115</v>
      </c>
      <c r="AV40" s="39">
        <f t="shared" si="60"/>
        <v>-1.9407407407407282</v>
      </c>
    </row>
    <row r="41" spans="1:48" s="8" customFormat="1" ht="25.5" x14ac:dyDescent="0.35">
      <c r="A41" s="1" t="s">
        <v>43</v>
      </c>
      <c r="B41" s="43"/>
      <c r="C41" s="15"/>
      <c r="D41" s="8">
        <f t="shared" si="17"/>
        <v>18.5</v>
      </c>
      <c r="E41" s="8">
        <f t="shared" si="18"/>
        <v>-2</v>
      </c>
      <c r="F41" s="8">
        <f t="shared" si="19"/>
        <v>1.3300000000000125</v>
      </c>
      <c r="G41" s="8">
        <f t="shared" si="20"/>
        <v>17</v>
      </c>
      <c r="H41" s="8">
        <f t="shared" si="21"/>
        <v>-0.5</v>
      </c>
      <c r="I41" s="8">
        <f t="shared" si="22"/>
        <v>5</v>
      </c>
      <c r="J41" s="8">
        <f t="shared" si="23"/>
        <v>-15.199999999999989</v>
      </c>
      <c r="K41" s="8">
        <f t="shared" si="24"/>
        <v>-4.5</v>
      </c>
      <c r="L41" s="8">
        <f t="shared" si="25"/>
        <v>-8</v>
      </c>
      <c r="M41" s="8">
        <f t="shared" si="26"/>
        <v>-5.6699999999999875</v>
      </c>
      <c r="N41" s="8">
        <f t="shared" si="27"/>
        <v>-12.330000000000013</v>
      </c>
      <c r="O41" s="8">
        <f t="shared" si="28"/>
        <v>-5.8000000000000114</v>
      </c>
      <c r="P41" s="8">
        <f t="shared" si="29"/>
        <v>-17.330000000000013</v>
      </c>
      <c r="Q41" s="8">
        <f t="shared" si="30"/>
        <v>-36.5</v>
      </c>
      <c r="R41" s="8">
        <f t="shared" si="31"/>
        <v>-43</v>
      </c>
      <c r="S41" s="8">
        <f t="shared" si="32"/>
        <v>-38</v>
      </c>
      <c r="T41" s="8">
        <f t="shared" si="33"/>
        <v>-31.5</v>
      </c>
      <c r="U41" s="8">
        <f t="shared" si="34"/>
        <v>-31</v>
      </c>
      <c r="V41" s="8">
        <f t="shared" si="35"/>
        <v>-33.5</v>
      </c>
      <c r="W41" s="38">
        <f t="shared" si="36"/>
        <v>-12.789473684210526</v>
      </c>
      <c r="X41" s="8">
        <f t="shared" si="37"/>
        <v>0.59600000000000364</v>
      </c>
      <c r="Y41" s="39">
        <f t="shared" si="38"/>
        <v>-27.662222222222226</v>
      </c>
      <c r="Z41" s="19"/>
      <c r="AA41" s="8">
        <f t="shared" si="39"/>
        <v>0</v>
      </c>
      <c r="AB41" s="8">
        <f t="shared" si="40"/>
        <v>17.599999999999994</v>
      </c>
      <c r="AC41" s="8">
        <f t="shared" si="41"/>
        <v>4</v>
      </c>
      <c r="AD41" s="8">
        <f t="shared" si="42"/>
        <v>1.6699999999999875</v>
      </c>
      <c r="AE41" s="8">
        <f t="shared" si="43"/>
        <v>-1.25</v>
      </c>
      <c r="AF41" s="8">
        <f t="shared" si="44"/>
        <v>-0.80000000000001137</v>
      </c>
      <c r="AG41" s="8">
        <f t="shared" si="45"/>
        <v>6.6699999999999875</v>
      </c>
      <c r="AH41" s="8">
        <f t="shared" si="46"/>
        <v>5.1699999999999875</v>
      </c>
      <c r="AI41" s="8">
        <f t="shared" si="47"/>
        <v>18.5</v>
      </c>
      <c r="AJ41" s="8">
        <f t="shared" si="48"/>
        <v>3.25</v>
      </c>
      <c r="AK41" s="8">
        <f t="shared" si="49"/>
        <v>1.5</v>
      </c>
      <c r="AL41" s="8">
        <f t="shared" si="50"/>
        <v>12.669999999999987</v>
      </c>
      <c r="AM41" s="8">
        <f t="shared" si="51"/>
        <v>13</v>
      </c>
      <c r="AN41" s="8">
        <f t="shared" si="52"/>
        <v>7.6699999999999875</v>
      </c>
      <c r="AO41" s="8">
        <f t="shared" si="53"/>
        <v>-3</v>
      </c>
      <c r="AP41" s="8">
        <f t="shared" si="54"/>
        <v>-13</v>
      </c>
      <c r="AQ41" s="8">
        <f t="shared" si="55"/>
        <v>-17.670000000000002</v>
      </c>
      <c r="AR41" s="8">
        <f t="shared" si="56"/>
        <v>-19.5</v>
      </c>
      <c r="AS41" s="8">
        <f t="shared" si="57"/>
        <v>-28</v>
      </c>
      <c r="AT41" s="38">
        <f t="shared" si="58"/>
        <v>0.44631578947367995</v>
      </c>
      <c r="AU41" s="8">
        <f t="shared" si="59"/>
        <v>5.4809999999999945</v>
      </c>
      <c r="AV41" s="39">
        <f t="shared" si="60"/>
        <v>-5.1477777777777805</v>
      </c>
    </row>
    <row r="42" spans="1:48" s="8" customFormat="1" ht="25.5" x14ac:dyDescent="0.35">
      <c r="A42" s="10" t="s">
        <v>44</v>
      </c>
      <c r="B42" s="51"/>
      <c r="C42" s="19"/>
      <c r="D42" s="8">
        <f t="shared" si="17"/>
        <v>3</v>
      </c>
      <c r="E42" s="8">
        <f t="shared" si="18"/>
        <v>0</v>
      </c>
      <c r="F42" s="8">
        <f t="shared" si="19"/>
        <v>6.75</v>
      </c>
      <c r="G42" s="8">
        <f t="shared" si="20"/>
        <v>14.666666666666657</v>
      </c>
      <c r="H42" s="8">
        <f t="shared" si="21"/>
        <v>9.5555555555555429</v>
      </c>
      <c r="I42" s="8">
        <f t="shared" si="22"/>
        <v>3</v>
      </c>
      <c r="J42" s="8">
        <f t="shared" si="23"/>
        <v>25.333333333333343</v>
      </c>
      <c r="K42" s="8">
        <f t="shared" si="24"/>
        <v>16.333333333333343</v>
      </c>
      <c r="L42" s="8">
        <f t="shared" si="25"/>
        <v>24</v>
      </c>
      <c r="M42" s="8">
        <f t="shared" si="26"/>
        <v>13</v>
      </c>
      <c r="N42" s="8">
        <f t="shared" si="27"/>
        <v>17</v>
      </c>
      <c r="O42" s="8">
        <f t="shared" si="28"/>
        <v>8.5</v>
      </c>
      <c r="P42" s="8">
        <f t="shared" si="29"/>
        <v>3.5</v>
      </c>
      <c r="Q42" s="8">
        <f t="shared" si="30"/>
        <v>-5</v>
      </c>
      <c r="R42" s="8">
        <f t="shared" si="31"/>
        <v>-11</v>
      </c>
      <c r="S42" s="8">
        <f t="shared" si="32"/>
        <v>-6</v>
      </c>
      <c r="T42" s="8">
        <f t="shared" si="33"/>
        <v>-25</v>
      </c>
      <c r="U42" s="8">
        <f t="shared" si="34"/>
        <v>-21</v>
      </c>
      <c r="V42" s="8">
        <f t="shared" si="35"/>
        <v>-23</v>
      </c>
      <c r="W42" s="38">
        <f t="shared" si="36"/>
        <v>2.8230994152046782</v>
      </c>
      <c r="X42" s="8">
        <f t="shared" si="37"/>
        <v>11.563888888888888</v>
      </c>
      <c r="Y42" s="39">
        <f t="shared" si="38"/>
        <v>-6.8888888888888893</v>
      </c>
      <c r="Z42" s="19"/>
      <c r="AA42" s="8">
        <f t="shared" si="39"/>
        <v>21</v>
      </c>
      <c r="AB42" s="8">
        <f t="shared" si="40"/>
        <v>12</v>
      </c>
      <c r="AC42" s="8">
        <f t="shared" si="41"/>
        <v>5</v>
      </c>
      <c r="AD42" s="8">
        <f t="shared" si="42"/>
        <v>-0.33333333333334281</v>
      </c>
      <c r="AE42" s="8">
        <f t="shared" si="43"/>
        <v>7.5</v>
      </c>
      <c r="AF42" s="8">
        <f t="shared" si="44"/>
        <v>16</v>
      </c>
      <c r="AG42" s="8">
        <f t="shared" si="45"/>
        <v>1.6666666666666572</v>
      </c>
      <c r="AH42" s="8">
        <f t="shared" si="46"/>
        <v>6.3333333333333428</v>
      </c>
      <c r="AI42" s="8">
        <f t="shared" si="47"/>
        <v>-15.333333333333329</v>
      </c>
      <c r="AJ42" s="8">
        <f t="shared" si="48"/>
        <v>5</v>
      </c>
      <c r="AK42" s="8">
        <f t="shared" si="49"/>
        <v>-9.6666666666666572</v>
      </c>
      <c r="AL42" s="8">
        <f t="shared" si="50"/>
        <v>-9.6666666666666572</v>
      </c>
      <c r="AM42" s="8">
        <f t="shared" si="51"/>
        <v>2</v>
      </c>
      <c r="AN42" s="8">
        <f t="shared" si="52"/>
        <v>9.5</v>
      </c>
      <c r="AO42" s="8">
        <f t="shared" si="53"/>
        <v>1.5</v>
      </c>
      <c r="AP42" s="8">
        <f t="shared" si="54"/>
        <v>-15</v>
      </c>
      <c r="AQ42" s="8">
        <f t="shared" si="55"/>
        <v>-29.5</v>
      </c>
      <c r="AR42" s="8">
        <f t="shared" si="56"/>
        <v>-27.5</v>
      </c>
      <c r="AS42" s="8">
        <f t="shared" si="57"/>
        <v>-32</v>
      </c>
      <c r="AT42" s="38">
        <f t="shared" si="58"/>
        <v>-2.710526315789473</v>
      </c>
      <c r="AU42" s="8">
        <f t="shared" si="59"/>
        <v>5.8833333333333329</v>
      </c>
      <c r="AV42" s="39">
        <f t="shared" si="60"/>
        <v>-12.259259259259258</v>
      </c>
    </row>
    <row r="43" spans="1:48" s="8" customFormat="1" ht="25.5" x14ac:dyDescent="0.35">
      <c r="A43" s="1" t="s">
        <v>45</v>
      </c>
      <c r="B43" s="43"/>
      <c r="C43" s="19"/>
      <c r="D43" s="8">
        <f t="shared" si="17"/>
        <v>28.669999999999987</v>
      </c>
      <c r="E43" s="8">
        <f t="shared" si="18"/>
        <v>32</v>
      </c>
      <c r="F43" s="8">
        <f t="shared" si="19"/>
        <v>11.5</v>
      </c>
      <c r="G43" s="8">
        <f t="shared" si="20"/>
        <v>5</v>
      </c>
      <c r="H43" s="8">
        <f t="shared" si="21"/>
        <v>18</v>
      </c>
      <c r="I43" s="8">
        <f t="shared" si="22"/>
        <v>26.5</v>
      </c>
      <c r="J43" s="8">
        <f t="shared" si="23"/>
        <v>25</v>
      </c>
      <c r="K43" s="8">
        <f t="shared" si="24"/>
        <v>3</v>
      </c>
      <c r="L43" s="8">
        <f t="shared" si="25"/>
        <v>-0.5</v>
      </c>
      <c r="M43" s="8">
        <f t="shared" si="26"/>
        <v>20.330000000000013</v>
      </c>
      <c r="N43" s="8">
        <f t="shared" si="27"/>
        <v>14.330000000000013</v>
      </c>
      <c r="O43" s="8">
        <f t="shared" si="28"/>
        <v>16</v>
      </c>
      <c r="P43" s="8">
        <f t="shared" si="29"/>
        <v>6</v>
      </c>
      <c r="Q43" s="8">
        <f t="shared" si="30"/>
        <v>2.5</v>
      </c>
      <c r="R43" s="8">
        <f t="shared" si="31"/>
        <v>0.5</v>
      </c>
      <c r="S43" s="8">
        <f t="shared" si="32"/>
        <v>7.5</v>
      </c>
      <c r="T43" s="8">
        <f t="shared" si="33"/>
        <v>11</v>
      </c>
      <c r="U43" s="8">
        <f t="shared" si="34"/>
        <v>15.5</v>
      </c>
      <c r="V43" s="8">
        <f t="shared" si="35"/>
        <v>7.5</v>
      </c>
      <c r="W43" s="38">
        <f t="shared" si="36"/>
        <v>13.175263157894738</v>
      </c>
      <c r="X43" s="8">
        <f t="shared" si="37"/>
        <v>16.95</v>
      </c>
      <c r="Y43" s="39">
        <f t="shared" si="38"/>
        <v>8.9811111111111117</v>
      </c>
      <c r="Z43" s="19"/>
      <c r="AA43" s="8">
        <f t="shared" si="39"/>
        <v>20</v>
      </c>
      <c r="AB43" s="8">
        <f t="shared" si="40"/>
        <v>-13.5</v>
      </c>
      <c r="AC43" s="8">
        <f t="shared" si="41"/>
        <v>-21</v>
      </c>
      <c r="AD43" s="8">
        <f t="shared" si="42"/>
        <v>3</v>
      </c>
      <c r="AE43" s="8">
        <f t="shared" si="43"/>
        <v>-13</v>
      </c>
      <c r="AF43" s="8">
        <f t="shared" si="44"/>
        <v>-26.5</v>
      </c>
      <c r="AG43" s="8">
        <f t="shared" si="45"/>
        <v>25.5</v>
      </c>
      <c r="AH43" s="8">
        <f t="shared" si="46"/>
        <v>2</v>
      </c>
      <c r="AI43" s="8">
        <f t="shared" si="47"/>
        <v>9.3300000000000125</v>
      </c>
      <c r="AJ43" s="8">
        <f t="shared" si="48"/>
        <v>-7</v>
      </c>
      <c r="AK43" s="8">
        <f t="shared" si="49"/>
        <v>-3.5</v>
      </c>
      <c r="AL43" s="8">
        <f t="shared" si="50"/>
        <v>-19.5</v>
      </c>
      <c r="AM43" s="8">
        <f t="shared" si="51"/>
        <v>0</v>
      </c>
      <c r="AN43" s="8">
        <f t="shared" si="52"/>
        <v>-14.5</v>
      </c>
      <c r="AO43" s="8">
        <f t="shared" si="53"/>
        <v>-0.5</v>
      </c>
      <c r="AP43" s="8">
        <f t="shared" si="54"/>
        <v>1</v>
      </c>
      <c r="AQ43" s="8">
        <f t="shared" si="55"/>
        <v>-8</v>
      </c>
      <c r="AR43" s="8">
        <f t="shared" si="56"/>
        <v>1</v>
      </c>
      <c r="AS43" s="8">
        <f t="shared" si="57"/>
        <v>-4.6700000000000017</v>
      </c>
      <c r="AT43" s="38">
        <f t="shared" si="58"/>
        <v>-3.6757894736842101</v>
      </c>
      <c r="AU43" s="8">
        <f t="shared" si="59"/>
        <v>-2.1169999999999987</v>
      </c>
      <c r="AV43" s="39">
        <f t="shared" si="60"/>
        <v>-5.4077777777777776</v>
      </c>
    </row>
    <row r="44" spans="1:48" s="8" customFormat="1" ht="25.5" x14ac:dyDescent="0.35">
      <c r="A44" s="1" t="s">
        <v>46</v>
      </c>
      <c r="B44" s="43"/>
      <c r="C44" s="19"/>
      <c r="D44" s="8">
        <f t="shared" si="17"/>
        <v>-5.0333333333333314</v>
      </c>
      <c r="E44" s="8">
        <f t="shared" si="18"/>
        <v>12.633333333333354</v>
      </c>
      <c r="F44" s="8">
        <f t="shared" si="19"/>
        <v>7.8000000000000114</v>
      </c>
      <c r="G44" s="8">
        <f t="shared" si="20"/>
        <v>28.800000000000011</v>
      </c>
      <c r="H44" s="8">
        <f>H19-C19</f>
        <v>18</v>
      </c>
      <c r="I44" s="8">
        <f>I19-C19</f>
        <v>26.5</v>
      </c>
      <c r="J44" s="8">
        <f>J19-C19</f>
        <v>25</v>
      </c>
      <c r="K44" s="8">
        <f>K19-C19</f>
        <v>3</v>
      </c>
      <c r="L44" s="8">
        <f>L19-C19</f>
        <v>-0.5</v>
      </c>
      <c r="M44" s="8">
        <f>M19-C19</f>
        <v>20.330000000000013</v>
      </c>
      <c r="N44" s="8">
        <f>N19-C19</f>
        <v>14.330000000000013</v>
      </c>
      <c r="O44" s="8">
        <f>O19-C19</f>
        <v>16</v>
      </c>
      <c r="P44" s="8">
        <f>P19-C19</f>
        <v>6</v>
      </c>
      <c r="Q44" s="8">
        <f>Q19-C19</f>
        <v>2.5</v>
      </c>
      <c r="R44" s="8">
        <f>R19-C19</f>
        <v>0.5</v>
      </c>
      <c r="S44" s="8">
        <f>S19-C19</f>
        <v>7.5</v>
      </c>
      <c r="T44" s="8">
        <f>T19-C19</f>
        <v>11</v>
      </c>
      <c r="U44" s="8">
        <f>U19-C19</f>
        <v>15.5</v>
      </c>
      <c r="V44" s="8">
        <f>V19-C19</f>
        <v>7.5</v>
      </c>
      <c r="W44" s="38">
        <f>AVERAGE(D44:V44)</f>
        <v>11.440000000000003</v>
      </c>
      <c r="X44" s="8">
        <f>AVERAGE(D44:M44)</f>
        <v>13.653000000000006</v>
      </c>
      <c r="Y44" s="39">
        <f>AVERAGE(N44:V44)</f>
        <v>8.9811111111111117</v>
      </c>
      <c r="Z44" s="19"/>
      <c r="AA44" s="8">
        <f t="shared" si="39"/>
        <v>8.9666666666666544</v>
      </c>
      <c r="AB44" s="8">
        <f t="shared" si="40"/>
        <v>21.799999999999997</v>
      </c>
      <c r="AC44" s="8">
        <f t="shared" si="41"/>
        <v>13.966666666666654</v>
      </c>
      <c r="AD44" s="8">
        <f t="shared" si="42"/>
        <v>8.9666666666666544</v>
      </c>
      <c r="AE44" s="8">
        <f t="shared" si="43"/>
        <v>11.966666666666654</v>
      </c>
      <c r="AF44" s="8">
        <f t="shared" si="44"/>
        <v>8.2999999999999972</v>
      </c>
      <c r="AG44" s="8">
        <f t="shared" si="45"/>
        <v>11.299999999999997</v>
      </c>
      <c r="AH44" s="8">
        <f t="shared" si="46"/>
        <v>7.2999999999999972</v>
      </c>
      <c r="AI44" s="8">
        <f t="shared" si="47"/>
        <v>12.63333333333334</v>
      </c>
      <c r="AJ44" s="8">
        <f t="shared" si="48"/>
        <v>11.299999999999997</v>
      </c>
      <c r="AK44" s="8">
        <f t="shared" si="49"/>
        <v>14.799999999999997</v>
      </c>
      <c r="AL44" s="8">
        <f t="shared" si="50"/>
        <v>10.299999999999997</v>
      </c>
      <c r="AM44" s="8">
        <f t="shared" si="51"/>
        <v>-5.2000000000000028</v>
      </c>
      <c r="AN44" s="8">
        <f t="shared" si="52"/>
        <v>-21.700000000000003</v>
      </c>
      <c r="AO44" s="8">
        <f t="shared" si="53"/>
        <v>-28.700000000000003</v>
      </c>
      <c r="AP44" s="8">
        <f t="shared" si="54"/>
        <v>-18.700000000000003</v>
      </c>
      <c r="AQ44" s="8">
        <f t="shared" si="55"/>
        <v>-11.700000000000003</v>
      </c>
      <c r="AR44" s="8">
        <f t="shared" si="56"/>
        <v>-15.200000000000003</v>
      </c>
      <c r="AS44" s="8">
        <f t="shared" si="57"/>
        <v>-13.200000000000003</v>
      </c>
      <c r="AT44" s="38">
        <f t="shared" si="58"/>
        <v>1.4315789473684191</v>
      </c>
      <c r="AU44" s="8">
        <f t="shared" si="59"/>
        <v>11.649999999999995</v>
      </c>
      <c r="AV44" s="39">
        <f t="shared" si="60"/>
        <v>-9.9222222222222243</v>
      </c>
    </row>
    <row r="45" spans="1:48" s="8" customFormat="1" ht="25.5" x14ac:dyDescent="0.35">
      <c r="A45" s="1" t="s">
        <v>47</v>
      </c>
      <c r="B45" s="43"/>
      <c r="C45" s="19"/>
      <c r="D45" s="8">
        <f t="shared" si="17"/>
        <v>-13.699999999999989</v>
      </c>
      <c r="E45" s="8">
        <f t="shared" si="18"/>
        <v>7.9699999999999989</v>
      </c>
      <c r="F45" s="8">
        <f t="shared" si="19"/>
        <v>5.3000000000000114</v>
      </c>
      <c r="G45" s="8">
        <f t="shared" si="20"/>
        <v>-4.0300000000000011</v>
      </c>
      <c r="H45" s="8">
        <f>H20-C20</f>
        <v>9.5500000000000114</v>
      </c>
      <c r="I45" s="8">
        <f>I20-C20</f>
        <v>8.6333333333333542</v>
      </c>
      <c r="J45" s="8">
        <f>J20-C20</f>
        <v>1.6333333333333542</v>
      </c>
      <c r="K45" s="8">
        <f>K20-C20</f>
        <v>-2.6999999999999886</v>
      </c>
      <c r="L45" s="8">
        <f>L20-C20</f>
        <v>-2.0333333333333314</v>
      </c>
      <c r="M45" s="8">
        <f>M20-C20</f>
        <v>12.633333333333354</v>
      </c>
      <c r="N45" s="8">
        <f>N20-C20</f>
        <v>12.300000000000011</v>
      </c>
      <c r="O45" s="8">
        <f>O20-C20</f>
        <v>31.633333333333354</v>
      </c>
      <c r="P45" s="8">
        <f>P20-C20</f>
        <v>6.3000000000000114</v>
      </c>
      <c r="Q45" s="8">
        <f>Q20-C20</f>
        <v>-11.199999999999989</v>
      </c>
      <c r="R45" s="8">
        <f>R20-C20</f>
        <v>10.800000000000011</v>
      </c>
      <c r="S45" s="8">
        <f>S20-C20</f>
        <v>-12.699999999999989</v>
      </c>
      <c r="T45" s="8">
        <f>T20-C20</f>
        <v>-30.699999999999989</v>
      </c>
      <c r="U45" s="8">
        <f>U20-C20</f>
        <v>-21.199999999999989</v>
      </c>
      <c r="V45" s="8">
        <f>V20-C20</f>
        <v>-34.199999999999989</v>
      </c>
      <c r="W45" s="38">
        <f>AVERAGE(D45:V45)</f>
        <v>-1.3531578947368306</v>
      </c>
      <c r="X45" s="8">
        <f>AVERAGE(D45:M45)</f>
        <v>2.3256666666666774</v>
      </c>
      <c r="Y45" s="39">
        <f>AVERAGE(N45:V45)</f>
        <v>-5.4407407407407282</v>
      </c>
      <c r="Z45" s="19"/>
      <c r="AA45" s="8">
        <f t="shared" si="39"/>
        <v>-0.80000000000001137</v>
      </c>
      <c r="AB45" s="8">
        <f t="shared" si="40"/>
        <v>-2.8000000000000114</v>
      </c>
      <c r="AC45" s="8">
        <f t="shared" si="41"/>
        <v>-4.3000000000000114</v>
      </c>
      <c r="AD45" s="8">
        <f t="shared" si="42"/>
        <v>7.0300000000000011</v>
      </c>
      <c r="AE45" s="8">
        <f t="shared" si="43"/>
        <v>3.0300000000000011</v>
      </c>
      <c r="AF45" s="8">
        <f t="shared" si="44"/>
        <v>1.3699999999999761</v>
      </c>
      <c r="AG45" s="8">
        <f t="shared" si="45"/>
        <v>16.369999999999976</v>
      </c>
      <c r="AH45" s="8">
        <f t="shared" si="46"/>
        <v>4.0300000000000011</v>
      </c>
      <c r="AI45" s="8">
        <f t="shared" si="47"/>
        <v>16.699999999999989</v>
      </c>
      <c r="AJ45" s="8">
        <f t="shared" si="48"/>
        <v>6.6999999999999886</v>
      </c>
      <c r="AK45" s="8">
        <f t="shared" si="49"/>
        <v>-3.3000000000000114</v>
      </c>
      <c r="AL45" s="8">
        <f t="shared" si="50"/>
        <v>-13.300000000000011</v>
      </c>
      <c r="AM45" s="8">
        <f t="shared" si="51"/>
        <v>-26.800000000000011</v>
      </c>
      <c r="AN45" s="8">
        <f t="shared" si="52"/>
        <v>-17.800000000000011</v>
      </c>
      <c r="AO45" s="8">
        <f t="shared" si="53"/>
        <v>-14.800000000000011</v>
      </c>
      <c r="AP45" s="8">
        <f t="shared" si="54"/>
        <v>-11.800000000000011</v>
      </c>
      <c r="AQ45" s="8">
        <f t="shared" si="55"/>
        <v>-9.3000000000000114</v>
      </c>
      <c r="AR45" s="8">
        <f t="shared" si="56"/>
        <v>-24.800000000000011</v>
      </c>
      <c r="AS45" s="8">
        <f t="shared" si="57"/>
        <v>-32.800000000000011</v>
      </c>
      <c r="AT45" s="38">
        <f>AVERAGE(AA45:AS45)</f>
        <v>-5.651052631578958</v>
      </c>
      <c r="AU45" s="8">
        <f>AVERAGE(AA45:AJ45)</f>
        <v>4.7329999999999899</v>
      </c>
      <c r="AV45" s="39">
        <f>AVERAGE(AK45:AS45)</f>
        <v>-17.188888888888901</v>
      </c>
    </row>
    <row r="46" spans="1:48" ht="21" customHeight="1" x14ac:dyDescent="0.3">
      <c r="C46" s="19"/>
      <c r="Z46" s="19"/>
    </row>
    <row r="47" spans="1:48" s="8" customFormat="1" ht="25.5" x14ac:dyDescent="0.35">
      <c r="A47" s="6" t="s">
        <v>48</v>
      </c>
      <c r="B47" s="51"/>
      <c r="C47" s="19"/>
      <c r="D47" s="8">
        <f t="shared" ref="D47:Y47" si="61">AVERAGE(D28:D45)</f>
        <v>8.1124074074074066</v>
      </c>
      <c r="E47" s="8">
        <f t="shared" si="61"/>
        <v>6.9590740740740751</v>
      </c>
      <c r="F47" s="8">
        <f t="shared" si="61"/>
        <v>6.3611111111111143</v>
      </c>
      <c r="G47" s="8">
        <f t="shared" si="61"/>
        <v>8.8851851851851862</v>
      </c>
      <c r="H47" s="8">
        <f t="shared" si="61"/>
        <v>6.2003086419753082</v>
      </c>
      <c r="I47" s="8">
        <f t="shared" si="61"/>
        <v>9.2898148148148145</v>
      </c>
      <c r="J47" s="8">
        <f t="shared" si="61"/>
        <v>7.8016666666666685</v>
      </c>
      <c r="K47" s="8">
        <f t="shared" si="61"/>
        <v>7.9977777777777801</v>
      </c>
      <c r="L47" s="8">
        <f t="shared" si="61"/>
        <v>7.3266666666666662</v>
      </c>
      <c r="M47" s="8">
        <f t="shared" si="61"/>
        <v>9.0255555555555578</v>
      </c>
      <c r="N47" s="8">
        <f t="shared" si="61"/>
        <v>9.1831481481481472</v>
      </c>
      <c r="O47" s="8">
        <f t="shared" si="61"/>
        <v>6.7685185185185173</v>
      </c>
      <c r="P47" s="8">
        <f t="shared" si="61"/>
        <v>0.18351851851851819</v>
      </c>
      <c r="Q47" s="8">
        <f t="shared" si="61"/>
        <v>-3.7703703703703701</v>
      </c>
      <c r="R47" s="8">
        <f t="shared" si="61"/>
        <v>-7.4464814814814826</v>
      </c>
      <c r="S47" s="8">
        <f t="shared" si="61"/>
        <v>-9.418333333333333</v>
      </c>
      <c r="T47" s="8">
        <f t="shared" si="61"/>
        <v>-10.075740740740741</v>
      </c>
      <c r="U47" s="8">
        <f t="shared" si="61"/>
        <v>-9.3444444444444432</v>
      </c>
      <c r="V47" s="8">
        <f t="shared" si="61"/>
        <v>-13.649999999999999</v>
      </c>
      <c r="W47" s="38">
        <f t="shared" si="61"/>
        <v>2.1257569850552311</v>
      </c>
      <c r="X47" s="38">
        <f t="shared" si="61"/>
        <v>7.7959567901234585</v>
      </c>
      <c r="Y47" s="38">
        <f t="shared" si="61"/>
        <v>-4.1744650205761298</v>
      </c>
      <c r="Z47" s="19"/>
      <c r="AA47" s="8">
        <f t="shared" ref="AA47:AV47" si="62">AVERAGE(AA28:AA45)</f>
        <v>6.3825925925925917</v>
      </c>
      <c r="AB47" s="8">
        <f t="shared" si="62"/>
        <v>5.4220370370370388</v>
      </c>
      <c r="AC47" s="8">
        <f t="shared" si="62"/>
        <v>1.9587037037037034</v>
      </c>
      <c r="AD47" s="8">
        <f t="shared" si="62"/>
        <v>2.5335185185185178</v>
      </c>
      <c r="AE47" s="8">
        <f t="shared" si="62"/>
        <v>-1.6883333333333317</v>
      </c>
      <c r="AF47" s="8">
        <f t="shared" si="62"/>
        <v>3.7844444444444441</v>
      </c>
      <c r="AG47" s="8">
        <f t="shared" si="62"/>
        <v>9.3103703703703715</v>
      </c>
      <c r="AH47" s="8">
        <f t="shared" si="62"/>
        <v>5.092777777777779</v>
      </c>
      <c r="AI47" s="8">
        <f t="shared" si="62"/>
        <v>7.8144444444444456</v>
      </c>
      <c r="AJ47" s="8">
        <f t="shared" si="62"/>
        <v>5.3288888888888879</v>
      </c>
      <c r="AK47" s="8">
        <f t="shared" si="62"/>
        <v>0.94462962962963026</v>
      </c>
      <c r="AL47" s="8">
        <f t="shared" si="62"/>
        <v>4.3705555555555566</v>
      </c>
      <c r="AM47" s="8">
        <f t="shared" si="62"/>
        <v>-0.25944444444444298</v>
      </c>
      <c r="AN47" s="8">
        <f t="shared" si="62"/>
        <v>-5.3979629629629624</v>
      </c>
      <c r="AO47" s="8">
        <f t="shared" si="62"/>
        <v>-7.8888888888888893</v>
      </c>
      <c r="AP47" s="8">
        <f t="shared" si="62"/>
        <v>-10.333333333333334</v>
      </c>
      <c r="AQ47" s="8">
        <f t="shared" si="62"/>
        <v>-8.8705555555555531</v>
      </c>
      <c r="AR47" s="8">
        <f t="shared" si="62"/>
        <v>-10.657222222222222</v>
      </c>
      <c r="AS47" s="8">
        <f t="shared" si="62"/>
        <v>-12.105555555555554</v>
      </c>
      <c r="AT47" s="38">
        <f t="shared" si="62"/>
        <v>-0.22412280701754334</v>
      </c>
      <c r="AU47" s="38">
        <f t="shared" si="62"/>
        <v>4.5939444444444435</v>
      </c>
      <c r="AV47" s="38">
        <f t="shared" si="62"/>
        <v>-5.5775308641975307</v>
      </c>
    </row>
    <row r="48" spans="1:48" s="8" customFormat="1" ht="26.25" x14ac:dyDescent="0.4">
      <c r="A48" s="18" t="s">
        <v>77</v>
      </c>
      <c r="B48" s="44"/>
      <c r="C48" s="19"/>
      <c r="D48" s="8">
        <f t="shared" ref="D48:Y48" si="63">_xlfn.STDEV.S(D28:D45)</f>
        <v>11.25117967993884</v>
      </c>
      <c r="E48" s="8">
        <f t="shared" si="63"/>
        <v>12.34407776850805</v>
      </c>
      <c r="F48" s="8">
        <f t="shared" si="63"/>
        <v>12.235517249096631</v>
      </c>
      <c r="G48" s="8">
        <f t="shared" si="63"/>
        <v>11.405336167818295</v>
      </c>
      <c r="H48" s="8">
        <f t="shared" si="63"/>
        <v>9.1571613685168138</v>
      </c>
      <c r="I48" s="8">
        <f t="shared" si="63"/>
        <v>15.914927406142137</v>
      </c>
      <c r="J48" s="8">
        <f t="shared" si="63"/>
        <v>17.377040266724727</v>
      </c>
      <c r="K48" s="8">
        <f t="shared" si="63"/>
        <v>14.896335777896628</v>
      </c>
      <c r="L48" s="8">
        <f t="shared" si="63"/>
        <v>16.177983829399562</v>
      </c>
      <c r="M48" s="8">
        <f t="shared" si="63"/>
        <v>13.809749279527079</v>
      </c>
      <c r="N48" s="8">
        <f t="shared" si="63"/>
        <v>17.743696753311951</v>
      </c>
      <c r="O48" s="8">
        <f t="shared" si="63"/>
        <v>18.546072192098762</v>
      </c>
      <c r="P48" s="8">
        <f t="shared" si="63"/>
        <v>17.385801827711237</v>
      </c>
      <c r="Q48" s="8">
        <f t="shared" si="63"/>
        <v>18.909553206491573</v>
      </c>
      <c r="R48" s="8">
        <f t="shared" si="63"/>
        <v>18.723477641623333</v>
      </c>
      <c r="S48" s="8">
        <f t="shared" si="63"/>
        <v>19.260442316709501</v>
      </c>
      <c r="T48" s="8">
        <f t="shared" si="63"/>
        <v>19.729855079173049</v>
      </c>
      <c r="U48" s="8">
        <f t="shared" si="63"/>
        <v>22.144053038396564</v>
      </c>
      <c r="V48" s="8">
        <f t="shared" si="63"/>
        <v>18.610536231488048</v>
      </c>
      <c r="W48" s="38">
        <f t="shared" si="63"/>
        <v>12.033050917894952</v>
      </c>
      <c r="X48" s="38">
        <f t="shared" si="63"/>
        <v>9.9707204490577848</v>
      </c>
      <c r="Y48" s="38">
        <f t="shared" si="63"/>
        <v>15.764884099942378</v>
      </c>
      <c r="Z48" s="19"/>
      <c r="AA48" s="8">
        <f>_xlfn.STDEV.S(AA28:AA45)</f>
        <v>13.58025515732238</v>
      </c>
      <c r="AB48" s="8">
        <f t="shared" ref="AB48:AV48" si="64">_xlfn.STDEV.S(AB28:AB45)</f>
        <v>13.867813307554588</v>
      </c>
      <c r="AC48" s="8">
        <f t="shared" si="64"/>
        <v>13.478393852204677</v>
      </c>
      <c r="AD48" s="8">
        <f t="shared" si="64"/>
        <v>10.155852910007225</v>
      </c>
      <c r="AE48" s="8">
        <f t="shared" si="64"/>
        <v>11.77065278535834</v>
      </c>
      <c r="AF48" s="8">
        <f t="shared" si="64"/>
        <v>14.747807502940594</v>
      </c>
      <c r="AG48" s="8">
        <f t="shared" si="64"/>
        <v>15.444627929506765</v>
      </c>
      <c r="AH48" s="8">
        <f t="shared" si="64"/>
        <v>10.707310449352983</v>
      </c>
      <c r="AI48" s="8">
        <f t="shared" si="64"/>
        <v>13.69863845149716</v>
      </c>
      <c r="AJ48" s="8">
        <f t="shared" si="64"/>
        <v>10.2148103421844</v>
      </c>
      <c r="AK48" s="8">
        <f t="shared" si="64"/>
        <v>18.844749902144219</v>
      </c>
      <c r="AL48" s="8">
        <f t="shared" si="64"/>
        <v>18.172872775154751</v>
      </c>
      <c r="AM48" s="8">
        <f t="shared" si="64"/>
        <v>15.650403667871329</v>
      </c>
      <c r="AN48" s="8">
        <f t="shared" si="64"/>
        <v>17.88140550758391</v>
      </c>
      <c r="AO48" s="8">
        <f t="shared" si="64"/>
        <v>13.85024480093228</v>
      </c>
      <c r="AP48" s="8">
        <f t="shared" si="64"/>
        <v>11.811310631065863</v>
      </c>
      <c r="AQ48" s="8">
        <f t="shared" si="64"/>
        <v>15.672920247515053</v>
      </c>
      <c r="AR48" s="8">
        <f t="shared" si="64"/>
        <v>22.677695651572705</v>
      </c>
      <c r="AS48" s="8">
        <f t="shared" si="64"/>
        <v>18.166496707245983</v>
      </c>
      <c r="AT48" s="8">
        <f t="shared" si="64"/>
        <v>10.798368054215171</v>
      </c>
      <c r="AU48" s="8">
        <f t="shared" si="64"/>
        <v>9.6383372343880378</v>
      </c>
      <c r="AV48" s="8">
        <f t="shared" si="64"/>
        <v>13.922875728628386</v>
      </c>
    </row>
    <row r="49" spans="1:48" s="8" customFormat="1" ht="26.25" x14ac:dyDescent="0.4">
      <c r="A49" s="18" t="s">
        <v>78</v>
      </c>
      <c r="B49" s="44"/>
      <c r="C49" s="19"/>
      <c r="D49" s="18">
        <f>_xlfn.STDEV.S(D28:D45)/SQRT(COUNT(D28:D45))</f>
        <v>2.6519284826776812</v>
      </c>
      <c r="E49" s="18">
        <f t="shared" ref="E49:Y49" si="65">_xlfn.STDEV.S(E28:E45)/SQRT(COUNT(E28:E45))</f>
        <v>2.909527032535383</v>
      </c>
      <c r="F49" s="18">
        <f t="shared" si="65"/>
        <v>2.8839390727204002</v>
      </c>
      <c r="G49" s="18">
        <f t="shared" si="65"/>
        <v>2.6882635153255028</v>
      </c>
      <c r="H49" s="18">
        <f t="shared" si="65"/>
        <v>2.1583636333659086</v>
      </c>
      <c r="I49" s="18">
        <f t="shared" si="65"/>
        <v>3.751184363658246</v>
      </c>
      <c r="J49" s="18">
        <f t="shared" si="65"/>
        <v>4.0958076698509158</v>
      </c>
      <c r="K49" s="18">
        <f t="shared" si="65"/>
        <v>3.5111000144608302</v>
      </c>
      <c r="L49" s="18">
        <f t="shared" si="65"/>
        <v>3.8131873572315804</v>
      </c>
      <c r="M49" s="18">
        <f t="shared" si="65"/>
        <v>3.2549891206798791</v>
      </c>
      <c r="N49" s="18">
        <f t="shared" si="65"/>
        <v>4.182229432528203</v>
      </c>
      <c r="O49" s="18">
        <f t="shared" si="65"/>
        <v>4.3713511371360978</v>
      </c>
      <c r="P49" s="18">
        <f t="shared" si="65"/>
        <v>4.0978727895800295</v>
      </c>
      <c r="Q49" s="18">
        <f t="shared" si="65"/>
        <v>4.4570244338393383</v>
      </c>
      <c r="R49" s="18">
        <f t="shared" si="65"/>
        <v>4.4131660025955224</v>
      </c>
      <c r="S49" s="18">
        <f t="shared" si="65"/>
        <v>4.5397297902658753</v>
      </c>
      <c r="T49" s="18">
        <f t="shared" si="65"/>
        <v>4.6503714394370377</v>
      </c>
      <c r="U49" s="18">
        <f t="shared" si="65"/>
        <v>5.2194033554682608</v>
      </c>
      <c r="V49" s="18">
        <f t="shared" si="65"/>
        <v>4.3865454569343783</v>
      </c>
      <c r="W49" s="18">
        <f t="shared" si="65"/>
        <v>2.8362173008021774</v>
      </c>
      <c r="X49" s="18">
        <f t="shared" si="65"/>
        <v>2.3501213476147127</v>
      </c>
      <c r="Y49" s="18">
        <f t="shared" si="65"/>
        <v>3.7158188172297462</v>
      </c>
      <c r="Z49" s="19"/>
      <c r="AA49" s="18">
        <f>_xlfn.STDEV.S(AA28:AA45)/SQRT(COUNT(AA28:AA45))</f>
        <v>3.200896837328747</v>
      </c>
      <c r="AB49" s="18">
        <f t="shared" ref="AB49:AV49" si="66">_xlfn.STDEV.S(AB28:AB45)/SQRT(COUNT(AB28:AB45))</f>
        <v>3.2686749433336315</v>
      </c>
      <c r="AC49" s="18">
        <f t="shared" si="66"/>
        <v>3.1768878974656669</v>
      </c>
      <c r="AD49" s="18">
        <f t="shared" si="66"/>
        <v>2.3937574871330805</v>
      </c>
      <c r="AE49" s="18">
        <f t="shared" si="66"/>
        <v>2.7743694678397355</v>
      </c>
      <c r="AF49" s="18">
        <f t="shared" si="66"/>
        <v>3.4760915643210466</v>
      </c>
      <c r="AG49" s="18">
        <f t="shared" si="66"/>
        <v>3.6403337139524607</v>
      </c>
      <c r="AH49" s="18">
        <f t="shared" si="66"/>
        <v>2.5237372756690246</v>
      </c>
      <c r="AI49" s="18">
        <f t="shared" si="66"/>
        <v>3.2288000473588099</v>
      </c>
      <c r="AJ49" s="18">
        <f t="shared" si="66"/>
        <v>2.407653887164356</v>
      </c>
      <c r="AK49" s="18">
        <f t="shared" si="66"/>
        <v>4.4417501485235684</v>
      </c>
      <c r="AL49" s="18">
        <f t="shared" si="66"/>
        <v>4.2833871909841061</v>
      </c>
      <c r="AM49" s="18">
        <f t="shared" si="66"/>
        <v>3.6888355206195445</v>
      </c>
      <c r="AN49" s="18">
        <f t="shared" si="66"/>
        <v>4.2146876971863545</v>
      </c>
      <c r="AO49" s="18">
        <f t="shared" si="66"/>
        <v>3.26453400661098</v>
      </c>
      <c r="AP49" s="18">
        <f t="shared" si="66"/>
        <v>2.7839526139758108</v>
      </c>
      <c r="AQ49" s="18">
        <f t="shared" si="66"/>
        <v>3.6941427293379459</v>
      </c>
      <c r="AR49" s="18">
        <f t="shared" si="66"/>
        <v>5.3451841256372479</v>
      </c>
      <c r="AS49" s="18">
        <f t="shared" si="66"/>
        <v>4.2818843373655744</v>
      </c>
      <c r="AT49" s="18">
        <f t="shared" si="66"/>
        <v>2.5451997589612443</v>
      </c>
      <c r="AU49" s="18">
        <f t="shared" si="66"/>
        <v>2.2717778725995257</v>
      </c>
      <c r="AV49" s="18">
        <f t="shared" si="66"/>
        <v>3.2816532804435754</v>
      </c>
    </row>
    <row r="50" spans="1:48" s="16" customFormat="1" ht="25.5" x14ac:dyDescent="0.35">
      <c r="A50" s="11" t="s">
        <v>25</v>
      </c>
      <c r="B50" s="52"/>
      <c r="C50" s="19"/>
      <c r="W50" s="65"/>
      <c r="Y50" s="66"/>
    </row>
    <row r="51" spans="1:48" s="2" customFormat="1" ht="25.5" x14ac:dyDescent="0.35">
      <c r="A51" s="10" t="s">
        <v>29</v>
      </c>
      <c r="B51" s="51"/>
      <c r="C51" s="17"/>
      <c r="D51" s="8">
        <f t="shared" ref="D51:D68" si="67">AA28-D28</f>
        <v>-10.000000000000014</v>
      </c>
      <c r="E51" s="8">
        <f t="shared" ref="E51:E68" si="68">AB28-E28</f>
        <v>-14.800000000000011</v>
      </c>
      <c r="F51" s="8">
        <f t="shared" ref="F51:F68" si="69">AC28-F28</f>
        <v>-5.8000000000000114</v>
      </c>
      <c r="G51" s="8">
        <f t="shared" ref="G51:G68" si="70">AD28-G28</f>
        <v>-18.300000000000011</v>
      </c>
      <c r="H51" s="8">
        <f t="shared" ref="H51:H68" si="71">AE28-H28</f>
        <v>-7.3500000000000227</v>
      </c>
      <c r="I51" s="8">
        <f t="shared" ref="I51:I68" si="72">AF28-I28</f>
        <v>-9.8000000000000114</v>
      </c>
      <c r="J51" s="8">
        <f t="shared" ref="J51:J68" si="73">AG28-J28</f>
        <v>-16.300000000000011</v>
      </c>
      <c r="K51" s="8">
        <f t="shared" ref="K51:K68" si="74">AH28-K28</f>
        <v>-13.800000000000011</v>
      </c>
      <c r="L51" s="8">
        <f t="shared" ref="L51:L68" si="75">AI28-L28</f>
        <v>0.19999999999998863</v>
      </c>
      <c r="M51" s="8">
        <f t="shared" ref="M51:M68" si="76">AJ28-M28</f>
        <v>11.030000000000001</v>
      </c>
      <c r="N51" s="8">
        <f t="shared" ref="N51:N68" si="77">AK28-N28</f>
        <v>-9.3000000000000114</v>
      </c>
      <c r="O51" s="8">
        <f t="shared" ref="O51:O68" si="78">AL28-O28</f>
        <v>-17.300000000000011</v>
      </c>
      <c r="P51" s="8">
        <f t="shared" ref="P51:P68" si="79">AM28-P28</f>
        <v>-14.800000000000011</v>
      </c>
      <c r="Q51" s="8">
        <f t="shared" ref="Q51:Q68" si="80">AN28-Q28</f>
        <v>-8.3000000000000114</v>
      </c>
      <c r="R51" s="8">
        <f t="shared" ref="R51:R68" si="81">AO28-R28</f>
        <v>-19.300000000000011</v>
      </c>
      <c r="S51" s="8">
        <f t="shared" ref="S51:S68" si="82">AP28-S28</f>
        <v>-30.300000000000011</v>
      </c>
      <c r="T51" s="8">
        <f t="shared" ref="T51:T68" si="83">AQ28-T28</f>
        <v>-19.800000000000011</v>
      </c>
      <c r="U51" s="8">
        <f t="shared" ref="U51:U68" si="84">AR28-U28</f>
        <v>1.6999999999999886</v>
      </c>
      <c r="V51" s="8">
        <f t="shared" ref="V51:V68" si="85">AS28-V28</f>
        <v>-14.800000000000011</v>
      </c>
      <c r="W51" s="38">
        <f t="shared" ref="W51:W68" si="86">AVERAGE(D51:V51)</f>
        <v>-11.427368421052643</v>
      </c>
      <c r="X51" s="8">
        <f t="shared" ref="X51:X68" si="87">AVERAGE(D51:M51)</f>
        <v>-8.4920000000000115</v>
      </c>
      <c r="Y51" s="39">
        <f t="shared" ref="Y51:Y68" si="88">AVERAGE(N51:V51)</f>
        <v>-14.688888888888901</v>
      </c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</row>
    <row r="52" spans="1:48" s="2" customFormat="1" ht="25.5" x14ac:dyDescent="0.35">
      <c r="A52" s="1" t="s">
        <v>36</v>
      </c>
      <c r="B52" s="43"/>
      <c r="C52" s="17"/>
      <c r="D52" s="8">
        <f t="shared" si="67"/>
        <v>14.700000000000003</v>
      </c>
      <c r="E52" s="8">
        <f t="shared" si="68"/>
        <v>0.70000000000000284</v>
      </c>
      <c r="F52" s="8">
        <f t="shared" si="69"/>
        <v>0.70000000000000284</v>
      </c>
      <c r="G52" s="8">
        <f t="shared" si="70"/>
        <v>0.70000000000000284</v>
      </c>
      <c r="H52" s="8">
        <f t="shared" si="71"/>
        <v>0.70000000000000284</v>
      </c>
      <c r="I52" s="8">
        <f t="shared" si="72"/>
        <v>0.70000000000000284</v>
      </c>
      <c r="J52" s="8">
        <f t="shared" si="73"/>
        <v>0.70000000000000284</v>
      </c>
      <c r="K52" s="8">
        <f t="shared" si="74"/>
        <v>0.70000000000000284</v>
      </c>
      <c r="L52" s="8">
        <f t="shared" si="75"/>
        <v>0.70000000000000284</v>
      </c>
      <c r="M52" s="8">
        <f t="shared" si="76"/>
        <v>0.70000000000000284</v>
      </c>
      <c r="N52" s="8">
        <f t="shared" si="77"/>
        <v>0.70000000000000284</v>
      </c>
      <c r="O52" s="8">
        <f t="shared" si="78"/>
        <v>0.70000000000000284</v>
      </c>
      <c r="P52" s="8">
        <f t="shared" si="79"/>
        <v>0.70000000000000284</v>
      </c>
      <c r="Q52" s="8">
        <f t="shared" si="80"/>
        <v>0.70000000000000284</v>
      </c>
      <c r="R52" s="8">
        <f t="shared" si="81"/>
        <v>0.70000000000000284</v>
      </c>
      <c r="S52" s="8">
        <f t="shared" si="82"/>
        <v>0.70000000000000284</v>
      </c>
      <c r="T52" s="8">
        <f t="shared" si="83"/>
        <v>0.70000000000000284</v>
      </c>
      <c r="U52" s="8">
        <f t="shared" si="84"/>
        <v>0.70000000000000284</v>
      </c>
      <c r="V52" s="8">
        <f t="shared" si="85"/>
        <v>0.70000000000000284</v>
      </c>
      <c r="W52" s="38">
        <f>AVERAGE(D52:V52)</f>
        <v>1.4368421052631608</v>
      </c>
      <c r="X52" s="8">
        <f>AVERAGE(D52:M52)</f>
        <v>2.1000000000000028</v>
      </c>
      <c r="Y52" s="39">
        <f>AVERAGE(N52:V52)</f>
        <v>0.70000000000000284</v>
      </c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</row>
    <row r="53" spans="1:48" s="2" customFormat="1" ht="25.5" x14ac:dyDescent="0.35">
      <c r="A53" s="45" t="s">
        <v>30</v>
      </c>
      <c r="B53" s="43"/>
      <c r="C53" s="17"/>
      <c r="D53" s="8">
        <f t="shared" si="67"/>
        <v>2.8000000000000114</v>
      </c>
      <c r="E53" s="8">
        <f t="shared" si="68"/>
        <v>13.133333333333354</v>
      </c>
      <c r="F53" s="8">
        <f t="shared" si="69"/>
        <v>-5.1999999999999886</v>
      </c>
      <c r="G53" s="8">
        <f t="shared" si="70"/>
        <v>11.800000000000011</v>
      </c>
      <c r="H53" s="8">
        <f t="shared" si="71"/>
        <v>4.8000000000000114</v>
      </c>
      <c r="I53" s="8">
        <f t="shared" si="72"/>
        <v>-12.033333333333331</v>
      </c>
      <c r="J53" s="8">
        <f t="shared" si="73"/>
        <v>16.300000000000011</v>
      </c>
      <c r="K53" s="8">
        <f t="shared" si="74"/>
        <v>-29.033333333333331</v>
      </c>
      <c r="L53" s="8">
        <f t="shared" si="75"/>
        <v>-5.0333333333333314</v>
      </c>
      <c r="M53" s="8">
        <f t="shared" si="76"/>
        <v>7.8000000000000114</v>
      </c>
      <c r="N53" s="8">
        <f t="shared" si="77"/>
        <v>-31.699999999999989</v>
      </c>
      <c r="O53" s="8">
        <f t="shared" si="78"/>
        <v>-4.6999999999999886</v>
      </c>
      <c r="P53" s="8">
        <f t="shared" si="79"/>
        <v>-12.699999999999989</v>
      </c>
      <c r="Q53" s="8">
        <f t="shared" si="80"/>
        <v>-34.699999999999989</v>
      </c>
      <c r="R53" s="8">
        <f t="shared" si="81"/>
        <v>-31.199999999999989</v>
      </c>
      <c r="S53" s="8">
        <f t="shared" si="82"/>
        <v>-7.1999999999999886</v>
      </c>
      <c r="T53" s="8">
        <f t="shared" si="83"/>
        <v>-24.199999999999989</v>
      </c>
      <c r="U53" s="8">
        <f t="shared" si="84"/>
        <v>-17.699999999999989</v>
      </c>
      <c r="V53" s="8">
        <f t="shared" si="85"/>
        <v>-10.099999999999994</v>
      </c>
      <c r="W53" s="38">
        <f t="shared" si="86"/>
        <v>-8.8877192982456048</v>
      </c>
      <c r="X53" s="8">
        <f t="shared" si="87"/>
        <v>0.53333333333334276</v>
      </c>
      <c r="Y53" s="39">
        <f t="shared" si="88"/>
        <v>-19.355555555555544</v>
      </c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</row>
    <row r="54" spans="1:48" s="2" customFormat="1" ht="25.5" x14ac:dyDescent="0.35">
      <c r="A54" s="45" t="s">
        <v>31</v>
      </c>
      <c r="B54" s="51"/>
      <c r="C54" s="17"/>
      <c r="D54" s="8">
        <f t="shared" si="67"/>
        <v>-9.4666666666666401</v>
      </c>
      <c r="E54" s="8">
        <f t="shared" si="68"/>
        <v>0.53333333333335986</v>
      </c>
      <c r="F54" s="8">
        <f t="shared" si="69"/>
        <v>-3.4666666666666401</v>
      </c>
      <c r="G54" s="8">
        <f t="shared" si="70"/>
        <v>-2.4666666666666401</v>
      </c>
      <c r="H54" s="8">
        <f t="shared" si="71"/>
        <v>-0.46666666666664014</v>
      </c>
      <c r="I54" s="8">
        <f t="shared" si="72"/>
        <v>6.3666666666666742</v>
      </c>
      <c r="J54" s="8">
        <f t="shared" si="73"/>
        <v>-9.1333333333333258</v>
      </c>
      <c r="K54" s="8">
        <f t="shared" si="74"/>
        <v>-0.13333333333332575</v>
      </c>
      <c r="L54" s="8">
        <f t="shared" si="75"/>
        <v>-1.1333333333332973</v>
      </c>
      <c r="M54" s="8">
        <f t="shared" si="76"/>
        <v>-8.1333333333333258</v>
      </c>
      <c r="N54" s="8">
        <f t="shared" si="77"/>
        <v>-30.46666666666664</v>
      </c>
      <c r="O54" s="8">
        <f t="shared" si="78"/>
        <v>32.866666666666688</v>
      </c>
      <c r="P54" s="8">
        <f t="shared" si="79"/>
        <v>36.200000000000017</v>
      </c>
      <c r="Q54" s="8">
        <f t="shared" si="80"/>
        <v>14.200000000000017</v>
      </c>
      <c r="R54" s="8">
        <f t="shared" si="81"/>
        <v>-11.299999999999983</v>
      </c>
      <c r="S54" s="8">
        <f t="shared" si="82"/>
        <v>-4.2999999999999829</v>
      </c>
      <c r="T54" s="8">
        <f t="shared" si="83"/>
        <v>-13.299999999999983</v>
      </c>
      <c r="U54" s="8">
        <f t="shared" si="84"/>
        <v>10.700000000000017</v>
      </c>
      <c r="V54" s="8">
        <f t="shared" si="85"/>
        <v>19.200000000000017</v>
      </c>
      <c r="W54" s="38">
        <f t="shared" si="86"/>
        <v>1.3842105263158089</v>
      </c>
      <c r="X54" s="8">
        <f t="shared" si="87"/>
        <v>-2.74999999999998</v>
      </c>
      <c r="Y54" s="39">
        <f t="shared" si="88"/>
        <v>5.9777777777777965</v>
      </c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</row>
    <row r="55" spans="1:48" s="2" customFormat="1" ht="25.5" x14ac:dyDescent="0.35">
      <c r="A55" s="1" t="s">
        <v>33</v>
      </c>
      <c r="B55" s="43"/>
      <c r="C55" s="17"/>
      <c r="D55" s="8">
        <f t="shared" si="67"/>
        <v>-23.199999999999989</v>
      </c>
      <c r="E55" s="8">
        <f t="shared" si="68"/>
        <v>-12.199999999999989</v>
      </c>
      <c r="F55" s="8">
        <f t="shared" si="69"/>
        <v>-7.5300000000000011</v>
      </c>
      <c r="G55" s="8">
        <f t="shared" si="70"/>
        <v>-3.0300000000000011</v>
      </c>
      <c r="H55" s="8">
        <f t="shared" si="71"/>
        <v>-17.369999999999976</v>
      </c>
      <c r="I55" s="8">
        <f t="shared" si="72"/>
        <v>-19.28</v>
      </c>
      <c r="J55" s="8">
        <f t="shared" si="73"/>
        <v>-15.030000000000001</v>
      </c>
      <c r="K55" s="8">
        <f t="shared" si="74"/>
        <v>-17.360000000000014</v>
      </c>
      <c r="L55" s="8">
        <f t="shared" si="75"/>
        <v>-17.03</v>
      </c>
      <c r="M55" s="8">
        <f t="shared" si="76"/>
        <v>-18.03</v>
      </c>
      <c r="N55" s="8">
        <f t="shared" si="77"/>
        <v>-24.03</v>
      </c>
      <c r="O55" s="8">
        <f t="shared" si="78"/>
        <v>-9.6999999999999886</v>
      </c>
      <c r="P55" s="8">
        <f t="shared" si="79"/>
        <v>-25.699999999999989</v>
      </c>
      <c r="Q55" s="8">
        <f t="shared" si="80"/>
        <v>-27.03</v>
      </c>
      <c r="R55" s="8">
        <f t="shared" si="81"/>
        <v>-14.199999999999989</v>
      </c>
      <c r="S55" s="8">
        <f t="shared" si="82"/>
        <v>7.8000000000000114</v>
      </c>
      <c r="T55" s="8">
        <f t="shared" si="83"/>
        <v>5.3000000000000114</v>
      </c>
      <c r="U55" s="8">
        <f t="shared" si="84"/>
        <v>-21.199999999999989</v>
      </c>
      <c r="V55" s="8">
        <f t="shared" si="85"/>
        <v>-26.199999999999989</v>
      </c>
      <c r="W55" s="38">
        <f t="shared" si="86"/>
        <v>-15.001052631578943</v>
      </c>
      <c r="X55" s="8">
        <f t="shared" si="87"/>
        <v>-15.005999999999997</v>
      </c>
      <c r="Y55" s="39">
        <f t="shared" si="88"/>
        <v>-14.995555555555548</v>
      </c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</row>
    <row r="56" spans="1:48" s="2" customFormat="1" ht="25.5" x14ac:dyDescent="0.35">
      <c r="A56" s="10" t="s">
        <v>34</v>
      </c>
      <c r="B56" s="51"/>
      <c r="C56" s="17"/>
      <c r="D56" s="8">
        <f t="shared" si="67"/>
        <v>-13</v>
      </c>
      <c r="E56" s="8">
        <f t="shared" si="68"/>
        <v>-4.3399999999999892</v>
      </c>
      <c r="F56" s="8">
        <f t="shared" si="69"/>
        <v>-4.3299999999999983</v>
      </c>
      <c r="G56" s="8">
        <f t="shared" si="70"/>
        <v>-1.6699999999999875</v>
      </c>
      <c r="H56" s="8">
        <f t="shared" si="71"/>
        <v>9.75</v>
      </c>
      <c r="I56" s="8">
        <f t="shared" si="72"/>
        <v>4.5</v>
      </c>
      <c r="J56" s="8">
        <f t="shared" si="73"/>
        <v>0.41999999999998749</v>
      </c>
      <c r="K56" s="8">
        <f t="shared" si="74"/>
        <v>4.3300000000000125</v>
      </c>
      <c r="L56" s="8">
        <f t="shared" si="75"/>
        <v>14.669999999999987</v>
      </c>
      <c r="M56" s="8">
        <f t="shared" si="76"/>
        <v>8.5</v>
      </c>
      <c r="N56" s="8">
        <f t="shared" si="77"/>
        <v>-14.5</v>
      </c>
      <c r="O56" s="8">
        <f t="shared" si="78"/>
        <v>2</v>
      </c>
      <c r="P56" s="8">
        <f t="shared" si="79"/>
        <v>-2</v>
      </c>
      <c r="Q56" s="8">
        <f t="shared" si="80"/>
        <v>-17.5</v>
      </c>
      <c r="R56" s="8">
        <f t="shared" si="81"/>
        <v>-1</v>
      </c>
      <c r="S56" s="8">
        <f t="shared" si="82"/>
        <v>1</v>
      </c>
      <c r="T56" s="8">
        <f t="shared" si="83"/>
        <v>2</v>
      </c>
      <c r="U56" s="8">
        <f t="shared" si="84"/>
        <v>10</v>
      </c>
      <c r="V56" s="8">
        <f t="shared" si="85"/>
        <v>-4.5</v>
      </c>
      <c r="W56" s="38">
        <f t="shared" si="86"/>
        <v>-0.29842105263157831</v>
      </c>
      <c r="X56" s="8">
        <f t="shared" si="87"/>
        <v>1.8830000000000013</v>
      </c>
      <c r="Y56" s="39">
        <f t="shared" si="88"/>
        <v>-2.7222222222222223</v>
      </c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</row>
    <row r="57" spans="1:48" s="2" customFormat="1" ht="25.5" x14ac:dyDescent="0.35">
      <c r="A57" s="10" t="s">
        <v>35</v>
      </c>
      <c r="B57" s="51"/>
      <c r="C57" s="17"/>
      <c r="D57" s="8">
        <f t="shared" si="67"/>
        <v>-10.449999999999989</v>
      </c>
      <c r="E57" s="8">
        <f t="shared" si="68"/>
        <v>-1.0300000000000011</v>
      </c>
      <c r="F57" s="8">
        <f t="shared" si="69"/>
        <v>-2.3599999999999994</v>
      </c>
      <c r="G57" s="8">
        <f t="shared" si="70"/>
        <v>-26.53</v>
      </c>
      <c r="H57" s="8">
        <f t="shared" si="71"/>
        <v>-12.700000000000003</v>
      </c>
      <c r="I57" s="8">
        <f t="shared" si="72"/>
        <v>-15.199999999999989</v>
      </c>
      <c r="J57" s="8">
        <f t="shared" si="73"/>
        <v>12.300000000000011</v>
      </c>
      <c r="K57" s="8">
        <f t="shared" si="74"/>
        <v>-5.3599999999999994</v>
      </c>
      <c r="L57" s="8">
        <f t="shared" si="75"/>
        <v>3.6300000000000239</v>
      </c>
      <c r="M57" s="8">
        <f t="shared" si="76"/>
        <v>-4.3699999999999903</v>
      </c>
      <c r="N57" s="8">
        <f t="shared" si="77"/>
        <v>-5.3699999999999903</v>
      </c>
      <c r="O57" s="8">
        <f t="shared" si="78"/>
        <v>11.300000000000011</v>
      </c>
      <c r="P57" s="8">
        <f t="shared" si="79"/>
        <v>0.13000000000002387</v>
      </c>
      <c r="Q57" s="8">
        <f t="shared" si="80"/>
        <v>-0.19999999999998863</v>
      </c>
      <c r="R57" s="8">
        <f t="shared" si="81"/>
        <v>12.300000000000011</v>
      </c>
      <c r="S57" s="8">
        <f t="shared" si="82"/>
        <v>7.3000000000000114</v>
      </c>
      <c r="T57" s="8">
        <f t="shared" si="83"/>
        <v>21.800000000000011</v>
      </c>
      <c r="U57" s="8">
        <f t="shared" si="84"/>
        <v>9.8000000000000114</v>
      </c>
      <c r="V57" s="8">
        <f t="shared" si="85"/>
        <v>31.800000000000011</v>
      </c>
      <c r="W57" s="38">
        <f t="shared" si="86"/>
        <v>1.4100000000000092</v>
      </c>
      <c r="X57" s="8">
        <f t="shared" si="87"/>
        <v>-6.2069999999999936</v>
      </c>
      <c r="Y57" s="39">
        <f t="shared" si="88"/>
        <v>9.8733333333333455</v>
      </c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</row>
    <row r="58" spans="1:48" s="2" customFormat="1" ht="25.5" x14ac:dyDescent="0.35">
      <c r="A58" s="45" t="s">
        <v>38</v>
      </c>
      <c r="B58" s="51"/>
      <c r="C58" s="17"/>
      <c r="D58" s="8">
        <f t="shared" si="67"/>
        <v>26.216666666666669</v>
      </c>
      <c r="E58" s="8">
        <f t="shared" si="68"/>
        <v>19.800000000000011</v>
      </c>
      <c r="F58" s="8">
        <f t="shared" si="69"/>
        <v>30.300000000000011</v>
      </c>
      <c r="G58" s="8">
        <f t="shared" si="70"/>
        <v>-2.6999999999999886</v>
      </c>
      <c r="H58" s="8">
        <f t="shared" si="71"/>
        <v>-16.699999999999989</v>
      </c>
      <c r="I58" s="8">
        <f t="shared" si="72"/>
        <v>4.1333333333333542</v>
      </c>
      <c r="J58" s="8">
        <f t="shared" si="73"/>
        <v>23.300000000000011</v>
      </c>
      <c r="K58" s="8">
        <f t="shared" si="74"/>
        <v>2.3000000000000114</v>
      </c>
      <c r="L58" s="8">
        <f t="shared" si="75"/>
        <v>-0.19999999999998863</v>
      </c>
      <c r="M58" s="8">
        <f t="shared" si="76"/>
        <v>10.133333333333354</v>
      </c>
      <c r="N58" s="8">
        <f t="shared" si="77"/>
        <v>22.300000000000011</v>
      </c>
      <c r="O58" s="8">
        <f t="shared" si="78"/>
        <v>47.800000000000011</v>
      </c>
      <c r="P58" s="8">
        <f t="shared" si="79"/>
        <v>11.300000000000011</v>
      </c>
      <c r="Q58" s="8">
        <f t="shared" si="80"/>
        <v>8.3000000000000114</v>
      </c>
      <c r="R58" s="8">
        <f t="shared" si="81"/>
        <v>-20.699999999999989</v>
      </c>
      <c r="S58" s="8">
        <f t="shared" si="82"/>
        <v>-19.699999999999989</v>
      </c>
      <c r="T58" s="8">
        <f t="shared" si="83"/>
        <v>14.300000000000011</v>
      </c>
      <c r="U58" s="8">
        <f t="shared" si="84"/>
        <v>18.800000000000011</v>
      </c>
      <c r="V58" s="8">
        <f t="shared" si="85"/>
        <v>0.30000000000001137</v>
      </c>
      <c r="W58" s="38">
        <f>AVERAGE(D58:V58)</f>
        <v>9.4359649122807134</v>
      </c>
      <c r="X58" s="8">
        <f>AVERAGE(D58:M58)</f>
        <v>9.6583333333333456</v>
      </c>
      <c r="Y58" s="39">
        <f>AVERAGE(N58:V58)</f>
        <v>9.1888888888889007</v>
      </c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</row>
    <row r="59" spans="1:48" s="2" customFormat="1" ht="25.5" x14ac:dyDescent="0.35">
      <c r="A59" s="10" t="s">
        <v>39</v>
      </c>
      <c r="B59" s="51"/>
      <c r="C59" s="17"/>
      <c r="D59" s="8">
        <f t="shared" si="67"/>
        <v>-10.5</v>
      </c>
      <c r="E59" s="8">
        <f t="shared" si="68"/>
        <v>-0.6600000000000108</v>
      </c>
      <c r="F59" s="8">
        <f t="shared" si="69"/>
        <v>14.25</v>
      </c>
      <c r="G59" s="8">
        <f t="shared" si="70"/>
        <v>-14.400000000000006</v>
      </c>
      <c r="H59" s="8">
        <f t="shared" si="71"/>
        <v>-19.829999999999998</v>
      </c>
      <c r="I59" s="8">
        <f t="shared" si="72"/>
        <v>4</v>
      </c>
      <c r="J59" s="8">
        <f t="shared" si="73"/>
        <v>-5.5</v>
      </c>
      <c r="K59" s="8">
        <f t="shared" si="74"/>
        <v>-3</v>
      </c>
      <c r="L59" s="8">
        <f t="shared" si="75"/>
        <v>-15.669999999999987</v>
      </c>
      <c r="M59" s="8">
        <f t="shared" si="76"/>
        <v>-36</v>
      </c>
      <c r="N59" s="8">
        <f t="shared" si="77"/>
        <v>-42.83</v>
      </c>
      <c r="O59" s="8">
        <f t="shared" si="78"/>
        <v>-3.5</v>
      </c>
      <c r="P59" s="8">
        <f t="shared" si="79"/>
        <v>-1</v>
      </c>
      <c r="Q59" s="8">
        <f t="shared" si="80"/>
        <v>-0.5</v>
      </c>
      <c r="R59" s="8">
        <f t="shared" si="81"/>
        <v>-1.5</v>
      </c>
      <c r="S59" s="8">
        <f t="shared" si="82"/>
        <v>-6.6700000000000017</v>
      </c>
      <c r="T59" s="8">
        <f t="shared" si="83"/>
        <v>12.5</v>
      </c>
      <c r="U59" s="8">
        <f t="shared" si="84"/>
        <v>-12.329999999999998</v>
      </c>
      <c r="V59" s="8">
        <f t="shared" si="85"/>
        <v>13.170000000000002</v>
      </c>
      <c r="W59" s="38">
        <f>AVERAGE(D59:V59)</f>
        <v>-6.8405263157894725</v>
      </c>
      <c r="X59" s="8">
        <f>AVERAGE(D59:M59)</f>
        <v>-8.7309999999999999</v>
      </c>
      <c r="Y59" s="39">
        <f>AVERAGE(N59:V59)</f>
        <v>-4.7399999999999993</v>
      </c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</row>
    <row r="60" spans="1:48" s="2" customFormat="1" ht="25.5" x14ac:dyDescent="0.35">
      <c r="A60" s="45" t="s">
        <v>37</v>
      </c>
      <c r="B60" s="51"/>
      <c r="C60" s="17"/>
      <c r="D60" s="8">
        <f t="shared" si="67"/>
        <v>-9.5</v>
      </c>
      <c r="E60" s="8">
        <f t="shared" si="68"/>
        <v>8.3333333333333428</v>
      </c>
      <c r="F60" s="8">
        <f t="shared" si="69"/>
        <v>5</v>
      </c>
      <c r="G60" s="8">
        <f t="shared" si="70"/>
        <v>6.3333333333333144</v>
      </c>
      <c r="H60" s="8">
        <f t="shared" si="71"/>
        <v>-11.833333333333343</v>
      </c>
      <c r="I60" s="8">
        <f t="shared" si="72"/>
        <v>10</v>
      </c>
      <c r="J60" s="8">
        <f t="shared" si="73"/>
        <v>19.5</v>
      </c>
      <c r="K60" s="8">
        <f t="shared" si="74"/>
        <v>0.33333333333334281</v>
      </c>
      <c r="L60" s="8">
        <f t="shared" si="75"/>
        <v>12.666666666666657</v>
      </c>
      <c r="M60" s="8">
        <f t="shared" si="76"/>
        <v>1.9166666666666572</v>
      </c>
      <c r="N60" s="8">
        <f t="shared" si="77"/>
        <v>12.666666666666657</v>
      </c>
      <c r="O60" s="8">
        <f t="shared" si="78"/>
        <v>-9.9999999999999858</v>
      </c>
      <c r="P60" s="8">
        <f t="shared" si="79"/>
        <v>12.666666666666657</v>
      </c>
      <c r="Q60" s="8">
        <f t="shared" si="80"/>
        <v>11.666666666666671</v>
      </c>
      <c r="R60" s="8">
        <f t="shared" si="81"/>
        <v>2.5</v>
      </c>
      <c r="S60" s="8">
        <f t="shared" si="82"/>
        <v>-12</v>
      </c>
      <c r="T60" s="8">
        <f t="shared" si="83"/>
        <v>10</v>
      </c>
      <c r="U60" s="8">
        <f t="shared" si="84"/>
        <v>-17</v>
      </c>
      <c r="V60" s="8">
        <f t="shared" si="85"/>
        <v>9.5</v>
      </c>
      <c r="W60" s="38">
        <f>AVERAGE(D60:V60)</f>
        <v>3.3026315789473668</v>
      </c>
      <c r="X60" s="8">
        <f>AVERAGE(D60:M60)</f>
        <v>4.2749999999999968</v>
      </c>
      <c r="Y60" s="39">
        <f>AVERAGE(N60:V60)</f>
        <v>2.2222222222222223</v>
      </c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</row>
    <row r="61" spans="1:48" s="2" customFormat="1" ht="25.5" x14ac:dyDescent="0.35">
      <c r="A61" s="10" t="s">
        <v>40</v>
      </c>
      <c r="B61" s="51"/>
      <c r="C61" s="17"/>
      <c r="D61" s="8">
        <f t="shared" si="67"/>
        <v>-12.300000000000011</v>
      </c>
      <c r="E61" s="8">
        <f t="shared" si="68"/>
        <v>-26.300000000000011</v>
      </c>
      <c r="F61" s="8">
        <f t="shared" si="69"/>
        <v>-26.960000000000036</v>
      </c>
      <c r="G61" s="8">
        <f t="shared" si="70"/>
        <v>-1.6300000000000239</v>
      </c>
      <c r="H61" s="8">
        <f t="shared" si="71"/>
        <v>-16.47</v>
      </c>
      <c r="I61" s="8">
        <f t="shared" si="72"/>
        <v>-10.469999999999999</v>
      </c>
      <c r="J61" s="8">
        <f t="shared" si="73"/>
        <v>-22.639999999999986</v>
      </c>
      <c r="K61" s="8">
        <f t="shared" si="74"/>
        <v>-23.300000000000011</v>
      </c>
      <c r="L61" s="8">
        <f t="shared" si="75"/>
        <v>-34.550000000000011</v>
      </c>
      <c r="M61" s="8">
        <f t="shared" si="76"/>
        <v>-15.880000000000024</v>
      </c>
      <c r="N61" s="8">
        <f t="shared" si="77"/>
        <v>-2.3000000000000114</v>
      </c>
      <c r="O61" s="8">
        <f t="shared" si="78"/>
        <v>-16.800000000000011</v>
      </c>
      <c r="P61" s="8">
        <f t="shared" si="79"/>
        <v>-41.800000000000011</v>
      </c>
      <c r="Q61" s="8">
        <f t="shared" si="80"/>
        <v>-41.47</v>
      </c>
      <c r="R61" s="8">
        <f t="shared" si="81"/>
        <v>-7.6300000000000097</v>
      </c>
      <c r="S61" s="8">
        <f t="shared" si="82"/>
        <v>5.1999999999999886</v>
      </c>
      <c r="T61" s="8">
        <f t="shared" si="83"/>
        <v>-6.4700000000000131</v>
      </c>
      <c r="U61" s="8">
        <f t="shared" si="84"/>
        <v>-4.3000000000000114</v>
      </c>
      <c r="V61" s="8">
        <f t="shared" si="85"/>
        <v>-5.3000000000000114</v>
      </c>
      <c r="W61" s="38">
        <f t="shared" si="86"/>
        <v>-16.387894736842114</v>
      </c>
      <c r="X61" s="8">
        <f t="shared" si="87"/>
        <v>-19.050000000000011</v>
      </c>
      <c r="Y61" s="39">
        <f t="shared" si="88"/>
        <v>-13.43000000000001</v>
      </c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</row>
    <row r="62" spans="1:48" s="2" customFormat="1" ht="25.5" x14ac:dyDescent="0.35">
      <c r="A62" s="45" t="s">
        <v>41</v>
      </c>
      <c r="B62" s="43"/>
      <c r="C62" s="17"/>
      <c r="D62" s="8">
        <f t="shared" si="67"/>
        <v>10</v>
      </c>
      <c r="E62" s="8">
        <f t="shared" si="68"/>
        <v>-0.83333333333334281</v>
      </c>
      <c r="F62" s="8">
        <f t="shared" si="69"/>
        <v>-45.5</v>
      </c>
      <c r="G62" s="8">
        <f t="shared" si="70"/>
        <v>-39.333333333333343</v>
      </c>
      <c r="H62" s="8">
        <f t="shared" si="71"/>
        <v>-12.166666666666657</v>
      </c>
      <c r="I62" s="8">
        <f t="shared" si="72"/>
        <v>-9.5</v>
      </c>
      <c r="J62" s="8">
        <f t="shared" si="73"/>
        <v>3</v>
      </c>
      <c r="K62" s="8">
        <f t="shared" si="74"/>
        <v>19</v>
      </c>
      <c r="L62" s="8">
        <f t="shared" si="75"/>
        <v>-6.3333333333333428</v>
      </c>
      <c r="M62" s="8">
        <f t="shared" si="76"/>
        <v>-0.83333333333334281</v>
      </c>
      <c r="N62" s="8">
        <f t="shared" si="77"/>
        <v>22</v>
      </c>
      <c r="O62" s="8">
        <f t="shared" si="78"/>
        <v>9</v>
      </c>
      <c r="P62" s="8">
        <f t="shared" si="79"/>
        <v>29</v>
      </c>
      <c r="Q62" s="8">
        <f t="shared" si="80"/>
        <v>28</v>
      </c>
      <c r="R62" s="8">
        <f t="shared" si="81"/>
        <v>29</v>
      </c>
      <c r="S62" s="8">
        <f t="shared" si="82"/>
        <v>5.5</v>
      </c>
      <c r="T62" s="8">
        <f t="shared" si="83"/>
        <v>11.833333333333343</v>
      </c>
      <c r="U62" s="8">
        <f t="shared" si="84"/>
        <v>19.5</v>
      </c>
      <c r="V62" s="8">
        <f t="shared" si="85"/>
        <v>36.5</v>
      </c>
      <c r="W62" s="38">
        <f t="shared" si="86"/>
        <v>5.6754385964912268</v>
      </c>
      <c r="X62" s="8">
        <f t="shared" si="87"/>
        <v>-8.2500000000000036</v>
      </c>
      <c r="Y62" s="39">
        <f t="shared" si="88"/>
        <v>21.148148148148149</v>
      </c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</row>
    <row r="63" spans="1:48" s="2" customFormat="1" ht="25.5" x14ac:dyDescent="0.35">
      <c r="A63" s="45" t="s">
        <v>42</v>
      </c>
      <c r="B63" s="51"/>
      <c r="C63" s="17"/>
      <c r="D63" s="8">
        <f t="shared" si="67"/>
        <v>-4.1666666666666572</v>
      </c>
      <c r="E63" s="8">
        <f t="shared" si="68"/>
        <v>5.5</v>
      </c>
      <c r="F63" s="8">
        <f t="shared" si="69"/>
        <v>6.6666666666666572</v>
      </c>
      <c r="G63" s="8">
        <f t="shared" si="70"/>
        <v>18</v>
      </c>
      <c r="H63" s="8">
        <f t="shared" si="71"/>
        <v>4</v>
      </c>
      <c r="I63" s="8">
        <f t="shared" si="72"/>
        <v>18.75</v>
      </c>
      <c r="J63" s="8">
        <f t="shared" si="73"/>
        <v>20.5</v>
      </c>
      <c r="K63" s="8">
        <f t="shared" si="74"/>
        <v>3.3333333333333144</v>
      </c>
      <c r="L63" s="8">
        <f t="shared" si="75"/>
        <v>28</v>
      </c>
      <c r="M63" s="8">
        <f t="shared" si="76"/>
        <v>18</v>
      </c>
      <c r="N63" s="8">
        <f t="shared" si="77"/>
        <v>0.33333333333334281</v>
      </c>
      <c r="O63" s="8">
        <f t="shared" si="78"/>
        <v>1</v>
      </c>
      <c r="P63" s="8">
        <f t="shared" si="79"/>
        <v>21.5</v>
      </c>
      <c r="Q63" s="8">
        <f t="shared" si="80"/>
        <v>26.666666666666657</v>
      </c>
      <c r="R63" s="8">
        <f t="shared" si="81"/>
        <v>57.666666666666671</v>
      </c>
      <c r="S63" s="8">
        <f t="shared" si="82"/>
        <v>52</v>
      </c>
      <c r="T63" s="8">
        <f t="shared" si="83"/>
        <v>18</v>
      </c>
      <c r="U63" s="8">
        <f t="shared" si="84"/>
        <v>21.5</v>
      </c>
      <c r="V63" s="8">
        <f t="shared" si="85"/>
        <v>12.5</v>
      </c>
      <c r="W63" s="38">
        <f t="shared" si="86"/>
        <v>17.355263157894736</v>
      </c>
      <c r="X63" s="8">
        <f t="shared" si="87"/>
        <v>11.858333333333331</v>
      </c>
      <c r="Y63" s="39">
        <f t="shared" si="88"/>
        <v>23.462962962962965</v>
      </c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</row>
    <row r="64" spans="1:48" s="2" customFormat="1" ht="25.5" x14ac:dyDescent="0.35">
      <c r="A64" s="1" t="s">
        <v>43</v>
      </c>
      <c r="B64" s="43"/>
      <c r="C64" s="17"/>
      <c r="D64" s="8">
        <f t="shared" si="67"/>
        <v>-18.5</v>
      </c>
      <c r="E64" s="8">
        <f t="shared" si="68"/>
        <v>19.599999999999994</v>
      </c>
      <c r="F64" s="8">
        <f t="shared" si="69"/>
        <v>2.6699999999999875</v>
      </c>
      <c r="G64" s="8">
        <f t="shared" si="70"/>
        <v>-15.330000000000013</v>
      </c>
      <c r="H64" s="8">
        <f t="shared" si="71"/>
        <v>-0.75</v>
      </c>
      <c r="I64" s="8">
        <f t="shared" si="72"/>
        <v>-5.8000000000000114</v>
      </c>
      <c r="J64" s="8">
        <f t="shared" si="73"/>
        <v>21.869999999999976</v>
      </c>
      <c r="K64" s="8">
        <f t="shared" si="74"/>
        <v>9.6699999999999875</v>
      </c>
      <c r="L64" s="8">
        <f t="shared" si="75"/>
        <v>26.5</v>
      </c>
      <c r="M64" s="8">
        <f t="shared" si="76"/>
        <v>8.9199999999999875</v>
      </c>
      <c r="N64" s="8">
        <f t="shared" si="77"/>
        <v>13.830000000000013</v>
      </c>
      <c r="O64" s="8">
        <f t="shared" si="78"/>
        <v>18.47</v>
      </c>
      <c r="P64" s="8">
        <f t="shared" si="79"/>
        <v>30.330000000000013</v>
      </c>
      <c r="Q64" s="8">
        <f t="shared" si="80"/>
        <v>44.169999999999987</v>
      </c>
      <c r="R64" s="8">
        <f t="shared" si="81"/>
        <v>40</v>
      </c>
      <c r="S64" s="8">
        <f t="shared" si="82"/>
        <v>25</v>
      </c>
      <c r="T64" s="8">
        <f t="shared" si="83"/>
        <v>13.829999999999998</v>
      </c>
      <c r="U64" s="8">
        <f t="shared" si="84"/>
        <v>11.5</v>
      </c>
      <c r="V64" s="8">
        <f t="shared" si="85"/>
        <v>5.5</v>
      </c>
      <c r="W64" s="38">
        <f t="shared" si="86"/>
        <v>13.235789473684205</v>
      </c>
      <c r="X64" s="8">
        <f t="shared" si="87"/>
        <v>4.8849999999999909</v>
      </c>
      <c r="Y64" s="39">
        <f t="shared" si="88"/>
        <v>22.514444444444443</v>
      </c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</row>
    <row r="65" spans="1:48" s="2" customFormat="1" ht="25.5" x14ac:dyDescent="0.35">
      <c r="A65" s="10" t="s">
        <v>44</v>
      </c>
      <c r="B65" s="51"/>
      <c r="C65" s="17"/>
      <c r="D65" s="8">
        <f t="shared" si="67"/>
        <v>18</v>
      </c>
      <c r="E65" s="8">
        <f t="shared" si="68"/>
        <v>12</v>
      </c>
      <c r="F65" s="8">
        <f t="shared" si="69"/>
        <v>-1.75</v>
      </c>
      <c r="G65" s="8">
        <f t="shared" si="70"/>
        <v>-15</v>
      </c>
      <c r="H65" s="8">
        <f t="shared" si="71"/>
        <v>-2.0555555555555429</v>
      </c>
      <c r="I65" s="8">
        <f t="shared" si="72"/>
        <v>13</v>
      </c>
      <c r="J65" s="8">
        <f t="shared" si="73"/>
        <v>-23.666666666666686</v>
      </c>
      <c r="K65" s="8">
        <f t="shared" si="74"/>
        <v>-10</v>
      </c>
      <c r="L65" s="8">
        <f t="shared" si="75"/>
        <v>-39.333333333333329</v>
      </c>
      <c r="M65" s="8">
        <f t="shared" si="76"/>
        <v>-8</v>
      </c>
      <c r="N65" s="8">
        <f t="shared" si="77"/>
        <v>-26.666666666666657</v>
      </c>
      <c r="O65" s="8">
        <f t="shared" si="78"/>
        <v>-18.166666666666657</v>
      </c>
      <c r="P65" s="8">
        <f t="shared" si="79"/>
        <v>-1.5</v>
      </c>
      <c r="Q65" s="8">
        <f t="shared" si="80"/>
        <v>14.5</v>
      </c>
      <c r="R65" s="8">
        <f t="shared" si="81"/>
        <v>12.5</v>
      </c>
      <c r="S65" s="8">
        <f t="shared" si="82"/>
        <v>-9</v>
      </c>
      <c r="T65" s="8">
        <f t="shared" si="83"/>
        <v>-4.5</v>
      </c>
      <c r="U65" s="8">
        <f t="shared" si="84"/>
        <v>-6.5</v>
      </c>
      <c r="V65" s="8">
        <f t="shared" si="85"/>
        <v>-9</v>
      </c>
      <c r="W65" s="38">
        <f t="shared" si="86"/>
        <v>-5.5336257309941512</v>
      </c>
      <c r="X65" s="8">
        <f t="shared" si="87"/>
        <v>-5.6805555555555554</v>
      </c>
      <c r="Y65" s="39">
        <f t="shared" si="88"/>
        <v>-5.3703703703703685</v>
      </c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</row>
    <row r="66" spans="1:48" s="2" customFormat="1" ht="25.5" x14ac:dyDescent="0.35">
      <c r="A66" s="1" t="s">
        <v>45</v>
      </c>
      <c r="B66" s="43"/>
      <c r="C66" s="17"/>
      <c r="D66" s="8">
        <f t="shared" si="67"/>
        <v>-8.6699999999999875</v>
      </c>
      <c r="E66" s="8">
        <f t="shared" si="68"/>
        <v>-45.5</v>
      </c>
      <c r="F66" s="8">
        <f t="shared" si="69"/>
        <v>-32.5</v>
      </c>
      <c r="G66" s="8">
        <f t="shared" si="70"/>
        <v>-2</v>
      </c>
      <c r="H66" s="8">
        <f t="shared" si="71"/>
        <v>-31</v>
      </c>
      <c r="I66" s="8">
        <f t="shared" si="72"/>
        <v>-53</v>
      </c>
      <c r="J66" s="8">
        <f t="shared" si="73"/>
        <v>0.5</v>
      </c>
      <c r="K66" s="8">
        <f t="shared" si="74"/>
        <v>-1</v>
      </c>
      <c r="L66" s="8">
        <f t="shared" si="75"/>
        <v>9.8300000000000125</v>
      </c>
      <c r="M66" s="8">
        <f t="shared" si="76"/>
        <v>-27.330000000000013</v>
      </c>
      <c r="N66" s="8">
        <f t="shared" si="77"/>
        <v>-17.830000000000013</v>
      </c>
      <c r="O66" s="8">
        <f t="shared" si="78"/>
        <v>-35.5</v>
      </c>
      <c r="P66" s="8">
        <f t="shared" si="79"/>
        <v>-6</v>
      </c>
      <c r="Q66" s="8">
        <f t="shared" si="80"/>
        <v>-17</v>
      </c>
      <c r="R66" s="8">
        <f t="shared" si="81"/>
        <v>-1</v>
      </c>
      <c r="S66" s="8">
        <f t="shared" si="82"/>
        <v>-6.5</v>
      </c>
      <c r="T66" s="8">
        <f t="shared" si="83"/>
        <v>-19</v>
      </c>
      <c r="U66" s="8">
        <f t="shared" si="84"/>
        <v>-14.5</v>
      </c>
      <c r="V66" s="8">
        <f t="shared" si="85"/>
        <v>-12.170000000000002</v>
      </c>
      <c r="W66" s="38">
        <f t="shared" si="86"/>
        <v>-16.851052631578948</v>
      </c>
      <c r="X66" s="8">
        <f t="shared" si="87"/>
        <v>-19.067</v>
      </c>
      <c r="Y66" s="39">
        <f t="shared" si="88"/>
        <v>-14.388888888888889</v>
      </c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</row>
    <row r="67" spans="1:48" s="2" customFormat="1" ht="25.5" x14ac:dyDescent="0.35">
      <c r="A67" s="1" t="s">
        <v>46</v>
      </c>
      <c r="B67" s="43"/>
      <c r="C67" s="17"/>
      <c r="D67" s="8">
        <f t="shared" si="67"/>
        <v>13.999999999999986</v>
      </c>
      <c r="E67" s="8">
        <f t="shared" si="68"/>
        <v>9.166666666666643</v>
      </c>
      <c r="F67" s="8">
        <f t="shared" si="69"/>
        <v>6.166666666666643</v>
      </c>
      <c r="G67" s="8">
        <f t="shared" si="70"/>
        <v>-19.833333333333357</v>
      </c>
      <c r="H67" s="8">
        <f t="shared" si="71"/>
        <v>-6.0333333333333456</v>
      </c>
      <c r="I67" s="8">
        <f t="shared" si="72"/>
        <v>-18.200000000000003</v>
      </c>
      <c r="J67" s="8">
        <f t="shared" si="73"/>
        <v>-13.700000000000003</v>
      </c>
      <c r="K67" s="8">
        <f t="shared" si="74"/>
        <v>4.2999999999999972</v>
      </c>
      <c r="L67" s="8">
        <f t="shared" si="75"/>
        <v>13.13333333333334</v>
      </c>
      <c r="M67" s="8">
        <f t="shared" si="76"/>
        <v>-9.0300000000000153</v>
      </c>
      <c r="N67" s="8">
        <f t="shared" si="77"/>
        <v>0.46999999999998465</v>
      </c>
      <c r="O67" s="8">
        <f t="shared" si="78"/>
        <v>-5.7000000000000028</v>
      </c>
      <c r="P67" s="8">
        <f t="shared" si="79"/>
        <v>-11.200000000000003</v>
      </c>
      <c r="Q67" s="8">
        <f t="shared" si="80"/>
        <v>-24.200000000000003</v>
      </c>
      <c r="R67" s="8">
        <f t="shared" si="81"/>
        <v>-29.200000000000003</v>
      </c>
      <c r="S67" s="8">
        <f t="shared" si="82"/>
        <v>-26.200000000000003</v>
      </c>
      <c r="T67" s="8">
        <f t="shared" si="83"/>
        <v>-22.700000000000003</v>
      </c>
      <c r="U67" s="8">
        <f t="shared" si="84"/>
        <v>-30.700000000000003</v>
      </c>
      <c r="V67" s="8">
        <f t="shared" si="85"/>
        <v>-20.700000000000003</v>
      </c>
      <c r="W67" s="38">
        <f t="shared" si="86"/>
        <v>-10.008421052631586</v>
      </c>
      <c r="X67" s="8">
        <f t="shared" si="87"/>
        <v>-2.0030000000000117</v>
      </c>
      <c r="Y67" s="39">
        <f t="shared" si="88"/>
        <v>-18.90333333333334</v>
      </c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</row>
    <row r="68" spans="1:48" s="2" customFormat="1" ht="25.5" x14ac:dyDescent="0.35">
      <c r="A68" s="1" t="s">
        <v>47</v>
      </c>
      <c r="B68" s="43"/>
      <c r="C68" s="17"/>
      <c r="D68" s="8">
        <f t="shared" si="67"/>
        <v>12.899999999999977</v>
      </c>
      <c r="E68" s="8">
        <f t="shared" si="68"/>
        <v>-10.77000000000001</v>
      </c>
      <c r="F68" s="8">
        <f t="shared" si="69"/>
        <v>-9.6000000000000227</v>
      </c>
      <c r="G68" s="8">
        <f t="shared" si="70"/>
        <v>11.060000000000002</v>
      </c>
      <c r="H68" s="8">
        <f t="shared" si="71"/>
        <v>-6.5200000000000102</v>
      </c>
      <c r="I68" s="8">
        <f t="shared" si="72"/>
        <v>-7.2633333333333781</v>
      </c>
      <c r="J68" s="8">
        <f t="shared" si="73"/>
        <v>14.736666666666622</v>
      </c>
      <c r="K68" s="8">
        <f t="shared" si="74"/>
        <v>6.7299999999999898</v>
      </c>
      <c r="L68" s="8">
        <f t="shared" si="75"/>
        <v>18.73333333333332</v>
      </c>
      <c r="M68" s="8">
        <f t="shared" si="76"/>
        <v>-5.9333333333333655</v>
      </c>
      <c r="N68" s="8">
        <f t="shared" si="77"/>
        <v>-15.600000000000023</v>
      </c>
      <c r="O68" s="8">
        <f t="shared" si="78"/>
        <v>-44.933333333333366</v>
      </c>
      <c r="P68" s="8">
        <f t="shared" si="79"/>
        <v>-33.100000000000023</v>
      </c>
      <c r="Q68" s="8">
        <f t="shared" si="80"/>
        <v>-6.6000000000000227</v>
      </c>
      <c r="R68" s="8">
        <f t="shared" si="81"/>
        <v>-25.600000000000023</v>
      </c>
      <c r="S68" s="8">
        <f t="shared" si="82"/>
        <v>0.89999999999997726</v>
      </c>
      <c r="T68" s="8">
        <f t="shared" si="83"/>
        <v>21.399999999999977</v>
      </c>
      <c r="U68" s="8">
        <f t="shared" si="84"/>
        <v>-3.6000000000000227</v>
      </c>
      <c r="V68" s="8">
        <f t="shared" si="85"/>
        <v>1.3999999999999773</v>
      </c>
      <c r="W68" s="38">
        <f t="shared" si="86"/>
        <v>-4.2978947368421272</v>
      </c>
      <c r="X68" s="8">
        <f t="shared" si="87"/>
        <v>2.4073333333333125</v>
      </c>
      <c r="Y68" s="39">
        <f t="shared" si="88"/>
        <v>-11.748148148148172</v>
      </c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</row>
    <row r="69" spans="1:48" s="16" customFormat="1" ht="25.5" x14ac:dyDescent="0.35">
      <c r="A69" s="1"/>
      <c r="B69" s="43"/>
      <c r="C69" s="17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34"/>
      <c r="X69" s="2"/>
      <c r="Y69" s="35"/>
    </row>
    <row r="70" spans="1:48" s="2" customFormat="1" ht="25.5" x14ac:dyDescent="0.35">
      <c r="A70" s="6" t="s">
        <v>48</v>
      </c>
      <c r="B70" s="43"/>
      <c r="C70" s="17"/>
      <c r="D70" s="8">
        <f t="shared" ref="D70:Y70" si="89">AVERAGE(D51:D69)</f>
        <v>-1.7298148148148134</v>
      </c>
      <c r="E70" s="8">
        <f t="shared" si="89"/>
        <v>-1.5370370370370365</v>
      </c>
      <c r="F70" s="8">
        <f t="shared" si="89"/>
        <v>-4.4024074074074111</v>
      </c>
      <c r="G70" s="8">
        <f t="shared" si="89"/>
        <v>-6.3516666666666692</v>
      </c>
      <c r="H70" s="8">
        <f t="shared" si="89"/>
        <v>-7.8886419753086399</v>
      </c>
      <c r="I70" s="8">
        <f t="shared" si="89"/>
        <v>-5.5053703703703718</v>
      </c>
      <c r="J70" s="8">
        <f t="shared" si="89"/>
        <v>1.5087037037037005</v>
      </c>
      <c r="K70" s="8">
        <f t="shared" si="89"/>
        <v>-2.905000000000002</v>
      </c>
      <c r="L70" s="8">
        <f t="shared" si="89"/>
        <v>0.4877777777777802</v>
      </c>
      <c r="M70" s="8">
        <f t="shared" si="89"/>
        <v>-3.6966666666666703</v>
      </c>
      <c r="N70" s="8">
        <f t="shared" si="89"/>
        <v>-8.2385185185185161</v>
      </c>
      <c r="O70" s="8">
        <f t="shared" si="89"/>
        <v>-2.3979629629629611</v>
      </c>
      <c r="P70" s="8">
        <f t="shared" si="89"/>
        <v>-0.44296296296296117</v>
      </c>
      <c r="Q70" s="8">
        <f t="shared" si="89"/>
        <v>-1.6275925925925927</v>
      </c>
      <c r="R70" s="8">
        <f t="shared" si="89"/>
        <v>-0.44240740740740608</v>
      </c>
      <c r="S70" s="8">
        <f t="shared" si="89"/>
        <v>-0.91499999999999915</v>
      </c>
      <c r="T70" s="8">
        <f t="shared" si="89"/>
        <v>1.2051851851851865</v>
      </c>
      <c r="U70" s="8">
        <f t="shared" si="89"/>
        <v>-1.3127777777777767</v>
      </c>
      <c r="V70" s="8">
        <f t="shared" si="89"/>
        <v>1.5444444444444452</v>
      </c>
      <c r="W70" s="8">
        <f t="shared" si="89"/>
        <v>-2.3498797920727745</v>
      </c>
      <c r="X70" s="8">
        <f t="shared" si="89"/>
        <v>-3.2020123456790133</v>
      </c>
      <c r="Y70" s="8">
        <f t="shared" si="89"/>
        <v>-1.4030658436213981</v>
      </c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</row>
    <row r="71" spans="1:48" s="2" customFormat="1" ht="25.5" x14ac:dyDescent="0.35">
      <c r="A71" s="18" t="s">
        <v>77</v>
      </c>
      <c r="B71" s="43"/>
      <c r="C71" s="17"/>
      <c r="D71" s="8">
        <f>_xlfn.STDEV.S(D51:D68)</f>
        <v>14.217684167998106</v>
      </c>
      <c r="E71" s="8">
        <f t="shared" ref="E71:Y71" si="90">_xlfn.STDEV.S(E51:E68)</f>
        <v>16.272488265921737</v>
      </c>
      <c r="F71" s="8">
        <f t="shared" si="90"/>
        <v>17.132122327140291</v>
      </c>
      <c r="G71" s="8">
        <f t="shared" si="90"/>
        <v>14.508723193059081</v>
      </c>
      <c r="H71" s="8">
        <f t="shared" si="90"/>
        <v>10.312249293133911</v>
      </c>
      <c r="I71" s="8">
        <f t="shared" si="90"/>
        <v>16.159979540322617</v>
      </c>
      <c r="J71" s="8">
        <f t="shared" si="90"/>
        <v>15.886380903804675</v>
      </c>
      <c r="K71" s="8">
        <f t="shared" si="90"/>
        <v>11.927530917622878</v>
      </c>
      <c r="L71" s="8">
        <f t="shared" si="90"/>
        <v>18.525867589255853</v>
      </c>
      <c r="M71" s="8">
        <f t="shared" si="90"/>
        <v>14.15473555253123</v>
      </c>
      <c r="N71" s="8">
        <f t="shared" si="90"/>
        <v>18.880915468216511</v>
      </c>
      <c r="O71" s="8">
        <f t="shared" si="90"/>
        <v>22.054220384834771</v>
      </c>
      <c r="P71" s="8">
        <f t="shared" si="90"/>
        <v>21.517528221656633</v>
      </c>
      <c r="Q71" s="8">
        <f t="shared" si="90"/>
        <v>22.962757423793732</v>
      </c>
      <c r="R71" s="8">
        <f t="shared" si="90"/>
        <v>23.95021589831477</v>
      </c>
      <c r="S71" s="8">
        <f t="shared" si="90"/>
        <v>18.569961275261345</v>
      </c>
      <c r="T71" s="8">
        <f t="shared" si="90"/>
        <v>15.621710183224385</v>
      </c>
      <c r="U71" s="8">
        <f t="shared" si="90"/>
        <v>15.418243512363397</v>
      </c>
      <c r="V71" s="8">
        <f t="shared" si="90"/>
        <v>16.865143735011998</v>
      </c>
      <c r="W71" s="8">
        <f t="shared" si="90"/>
        <v>9.995271618678407</v>
      </c>
      <c r="X71" s="8">
        <f t="shared" si="90"/>
        <v>8.9308975695099644</v>
      </c>
      <c r="Y71" s="8">
        <f t="shared" si="90"/>
        <v>14.243775681319063</v>
      </c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</row>
    <row r="72" spans="1:48" ht="24.75" customHeight="1" x14ac:dyDescent="0.3">
      <c r="A72" s="18" t="s">
        <v>78</v>
      </c>
      <c r="C72" s="17"/>
      <c r="D72" s="18">
        <f>_xlfn.STDEV.S(D51:D68)/SQRT(COUNT(D51:D68))</f>
        <v>3.3511402959866929</v>
      </c>
      <c r="E72" s="18">
        <f t="shared" ref="E72:Y72" si="91">_xlfn.STDEV.S(E51:E68)/SQRT(COUNT(E51:E68))</f>
        <v>3.8354622665372617</v>
      </c>
      <c r="F72" s="18">
        <f t="shared" si="91"/>
        <v>4.038079957879452</v>
      </c>
      <c r="G72" s="18">
        <f t="shared" si="91"/>
        <v>3.4197388520568719</v>
      </c>
      <c r="H72" s="18">
        <f t="shared" si="91"/>
        <v>2.4306204681537236</v>
      </c>
      <c r="I72" s="18">
        <f t="shared" si="91"/>
        <v>3.8089437055993303</v>
      </c>
      <c r="J72" s="18">
        <f t="shared" si="91"/>
        <v>3.7444558885309203</v>
      </c>
      <c r="K72" s="18">
        <f t="shared" si="91"/>
        <v>2.811345998221114</v>
      </c>
      <c r="L72" s="18">
        <f t="shared" si="91"/>
        <v>4.3665888665756309</v>
      </c>
      <c r="M72" s="18">
        <f t="shared" si="91"/>
        <v>3.336303165032382</v>
      </c>
      <c r="N72" s="18">
        <f t="shared" si="91"/>
        <v>4.4502744541952914</v>
      </c>
      <c r="O72" s="18">
        <f t="shared" si="91"/>
        <v>5.1982295959664189</v>
      </c>
      <c r="P72" s="18">
        <f t="shared" si="91"/>
        <v>5.0717300399687728</v>
      </c>
      <c r="Q72" s="18">
        <f t="shared" si="91"/>
        <v>5.4123738297020951</v>
      </c>
      <c r="R72" s="18">
        <f t="shared" si="91"/>
        <v>5.6451200241934121</v>
      </c>
      <c r="S72" s="18">
        <f t="shared" si="91"/>
        <v>4.3769818480362952</v>
      </c>
      <c r="T72" s="18">
        <f t="shared" si="91"/>
        <v>3.682072401429636</v>
      </c>
      <c r="U72" s="18">
        <f t="shared" si="91"/>
        <v>3.6341148471925502</v>
      </c>
      <c r="V72" s="18">
        <f t="shared" si="91"/>
        <v>3.9751525002376007</v>
      </c>
      <c r="W72" s="18">
        <f t="shared" si="91"/>
        <v>2.3559081137896474</v>
      </c>
      <c r="X72" s="18">
        <f t="shared" si="91"/>
        <v>2.1050327444943173</v>
      </c>
      <c r="Y72" s="18">
        <f t="shared" si="91"/>
        <v>3.357290124653582</v>
      </c>
    </row>
    <row r="73" spans="1:48" ht="24.75" customHeight="1" x14ac:dyDescent="0.3">
      <c r="C73" s="17"/>
    </row>
    <row r="74" spans="1:48" ht="24.75" customHeight="1" x14ac:dyDescent="0.3">
      <c r="C74" s="17"/>
    </row>
    <row r="75" spans="1:48" ht="24.75" customHeight="1" x14ac:dyDescent="0.3">
      <c r="W75" s="8"/>
      <c r="X75" s="2"/>
      <c r="Y75" s="8"/>
    </row>
    <row r="76" spans="1:48" ht="24.75" customHeight="1" x14ac:dyDescent="0.3">
      <c r="T76" s="95"/>
      <c r="W76" s="8"/>
      <c r="X76" s="2"/>
      <c r="Y76" s="8"/>
    </row>
    <row r="77" spans="1:48" ht="24.75" customHeight="1" x14ac:dyDescent="0.3">
      <c r="W77" s="8"/>
      <c r="X77" s="2"/>
      <c r="Y77" s="8"/>
    </row>
    <row r="78" spans="1:48" ht="24.75" customHeight="1" x14ac:dyDescent="0.3">
      <c r="W78" s="8"/>
      <c r="X78" s="2"/>
      <c r="Y78" s="8"/>
    </row>
    <row r="79" spans="1:48" ht="24.75" customHeight="1" x14ac:dyDescent="0.3">
      <c r="W79" s="8"/>
      <c r="X79" s="2"/>
      <c r="Y79" s="8"/>
    </row>
    <row r="80" spans="1:48" ht="20.25" x14ac:dyDescent="0.3">
      <c r="W80" s="8"/>
      <c r="X80" s="2"/>
      <c r="Y80" s="8"/>
    </row>
    <row r="81" spans="23:25" ht="20.25" x14ac:dyDescent="0.3">
      <c r="W81" s="8"/>
      <c r="X81" s="2"/>
      <c r="Y81" s="8"/>
    </row>
    <row r="82" spans="23:25" ht="20.25" x14ac:dyDescent="0.3">
      <c r="W82" s="8"/>
      <c r="X82" s="2"/>
      <c r="Y82" s="8"/>
    </row>
    <row r="83" spans="23:25" ht="20.25" x14ac:dyDescent="0.3">
      <c r="W83" s="8"/>
      <c r="X83" s="2"/>
      <c r="Y83" s="8"/>
    </row>
    <row r="84" spans="23:25" ht="20.25" x14ac:dyDescent="0.3">
      <c r="W84" s="8"/>
      <c r="X84" s="2"/>
      <c r="Y84" s="8"/>
    </row>
    <row r="85" spans="23:25" ht="20.25" x14ac:dyDescent="0.3">
      <c r="W85" s="8"/>
      <c r="X85" s="2"/>
      <c r="Y85" s="8"/>
    </row>
    <row r="86" spans="23:25" ht="20.25" x14ac:dyDescent="0.3">
      <c r="W86" s="8"/>
      <c r="X86" s="2"/>
      <c r="Y86" s="8"/>
    </row>
    <row r="87" spans="23:25" ht="20.25" x14ac:dyDescent="0.3">
      <c r="W87" s="8"/>
      <c r="X87" s="2"/>
      <c r="Y87" s="8"/>
    </row>
    <row r="88" spans="23:25" ht="20.25" x14ac:dyDescent="0.3">
      <c r="W88" s="8"/>
      <c r="X88" s="2"/>
      <c r="Y88" s="8"/>
    </row>
    <row r="89" spans="23:25" ht="20.25" x14ac:dyDescent="0.3">
      <c r="W89" s="8"/>
      <c r="X89" s="2"/>
      <c r="Y89" s="8"/>
    </row>
    <row r="90" spans="23:25" ht="20.25" x14ac:dyDescent="0.3">
      <c r="W90" s="8"/>
      <c r="X90" s="2"/>
      <c r="Y90" s="8"/>
    </row>
    <row r="91" spans="23:25" ht="20.25" x14ac:dyDescent="0.3">
      <c r="W91" s="8"/>
      <c r="X91" s="2"/>
      <c r="Y91" s="8"/>
    </row>
    <row r="92" spans="23:25" ht="20.25" x14ac:dyDescent="0.3">
      <c r="W92" s="8"/>
      <c r="X92" s="2"/>
      <c r="Y92" s="8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C187"/>
  <sheetViews>
    <sheetView zoomScale="50" zoomScaleNormal="50" workbookViewId="0">
      <selection activeCell="Q59" sqref="Q59"/>
    </sheetView>
  </sheetViews>
  <sheetFormatPr defaultColWidth="8.85546875" defaultRowHeight="15" x14ac:dyDescent="0.25"/>
  <cols>
    <col min="1" max="1" width="26.42578125" customWidth="1"/>
    <col min="2" max="2" width="13.7109375" customWidth="1"/>
    <col min="3" max="20" width="8.85546875" customWidth="1"/>
    <col min="21" max="21" width="10.85546875" customWidth="1"/>
    <col min="22" max="22" width="14.7109375" customWidth="1"/>
    <col min="23" max="23" width="15.140625" customWidth="1"/>
    <col min="24" max="24" width="17" customWidth="1"/>
    <col min="25" max="25" width="16.5703125" customWidth="1"/>
    <col min="26" max="43" width="8.85546875" customWidth="1"/>
    <col min="44" max="44" width="17.7109375" customWidth="1"/>
    <col min="48" max="48" width="4" customWidth="1"/>
  </cols>
  <sheetData>
    <row r="1" spans="1:48" s="2" customFormat="1" ht="20.25" x14ac:dyDescent="0.3">
      <c r="A1" s="1"/>
      <c r="B1" s="2" t="s">
        <v>56</v>
      </c>
      <c r="V1" s="31"/>
      <c r="W1" s="32"/>
      <c r="X1" s="33"/>
      <c r="Y1" s="2" t="s">
        <v>57</v>
      </c>
      <c r="AS1" s="31"/>
      <c r="AT1" s="32"/>
      <c r="AU1" s="33"/>
      <c r="AV1" s="16"/>
    </row>
    <row r="2" spans="1:48" s="2" customFormat="1" ht="20.25" x14ac:dyDescent="0.3">
      <c r="A2" s="1"/>
      <c r="B2" s="5" t="s">
        <v>27</v>
      </c>
      <c r="C2" s="2" t="s">
        <v>28</v>
      </c>
      <c r="R2" s="2" t="s">
        <v>24</v>
      </c>
      <c r="V2" s="34" t="s">
        <v>26</v>
      </c>
      <c r="X2" s="35"/>
      <c r="Y2" s="2" t="s">
        <v>27</v>
      </c>
      <c r="Z2" s="2" t="s">
        <v>23</v>
      </c>
      <c r="AP2" s="2" t="s">
        <v>24</v>
      </c>
      <c r="AS2" s="34" t="s">
        <v>26</v>
      </c>
      <c r="AU2" s="35"/>
      <c r="AV2" s="16"/>
    </row>
    <row r="3" spans="1:48" s="2" customFormat="1" ht="20.25" x14ac:dyDescent="0.3">
      <c r="A3" s="6" t="s">
        <v>0</v>
      </c>
      <c r="B3" s="5" t="s">
        <v>27</v>
      </c>
      <c r="C3" s="2" t="s">
        <v>11</v>
      </c>
      <c r="D3" s="2" t="s">
        <v>1</v>
      </c>
      <c r="E3" s="2" t="s">
        <v>12</v>
      </c>
      <c r="F3" s="2" t="s">
        <v>2</v>
      </c>
      <c r="G3" s="2" t="s">
        <v>13</v>
      </c>
      <c r="H3" s="2" t="s">
        <v>3</v>
      </c>
      <c r="I3" s="2" t="s">
        <v>14</v>
      </c>
      <c r="J3" s="2" t="s">
        <v>4</v>
      </c>
      <c r="K3" s="2" t="s">
        <v>15</v>
      </c>
      <c r="L3" s="2" t="s">
        <v>5</v>
      </c>
      <c r="M3" s="2" t="s">
        <v>16</v>
      </c>
      <c r="N3" s="2" t="s">
        <v>6</v>
      </c>
      <c r="O3" s="2" t="s">
        <v>17</v>
      </c>
      <c r="P3" s="2" t="s">
        <v>7</v>
      </c>
      <c r="Q3" s="2" t="s">
        <v>18</v>
      </c>
      <c r="R3" s="2" t="s">
        <v>8</v>
      </c>
      <c r="S3" s="2" t="s">
        <v>19</v>
      </c>
      <c r="T3" s="2" t="s">
        <v>9</v>
      </c>
      <c r="U3" s="2" t="s">
        <v>20</v>
      </c>
      <c r="V3" s="36" t="s">
        <v>32</v>
      </c>
      <c r="W3" s="30" t="s">
        <v>21</v>
      </c>
      <c r="X3" s="37" t="s">
        <v>22</v>
      </c>
      <c r="Y3" s="2" t="s">
        <v>27</v>
      </c>
      <c r="Z3" s="2" t="s">
        <v>11</v>
      </c>
      <c r="AA3" s="2" t="s">
        <v>1</v>
      </c>
      <c r="AB3" s="2" t="s">
        <v>12</v>
      </c>
      <c r="AC3" s="2" t="s">
        <v>2</v>
      </c>
      <c r="AD3" s="2" t="s">
        <v>13</v>
      </c>
      <c r="AE3" s="2" t="s">
        <v>3</v>
      </c>
      <c r="AF3" s="2" t="s">
        <v>14</v>
      </c>
      <c r="AG3" s="2" t="s">
        <v>4</v>
      </c>
      <c r="AH3" s="2" t="s">
        <v>15</v>
      </c>
      <c r="AI3" s="2" t="s">
        <v>5</v>
      </c>
      <c r="AJ3" s="2" t="s">
        <v>16</v>
      </c>
      <c r="AK3" s="2" t="s">
        <v>6</v>
      </c>
      <c r="AL3" s="2" t="s">
        <v>17</v>
      </c>
      <c r="AM3" s="2" t="s">
        <v>7</v>
      </c>
      <c r="AN3" s="2" t="s">
        <v>18</v>
      </c>
      <c r="AO3" s="2" t="s">
        <v>8</v>
      </c>
      <c r="AP3" s="2" t="s">
        <v>19</v>
      </c>
      <c r="AQ3" s="2" t="s">
        <v>9</v>
      </c>
      <c r="AR3" s="2" t="s">
        <v>20</v>
      </c>
      <c r="AS3" s="36" t="s">
        <v>32</v>
      </c>
      <c r="AT3" s="30" t="s">
        <v>21</v>
      </c>
      <c r="AU3" s="37" t="s">
        <v>22</v>
      </c>
      <c r="AV3" s="16"/>
    </row>
    <row r="4" spans="1:48" s="8" customFormat="1" ht="20.25" x14ac:dyDescent="0.3">
      <c r="A4" s="10" t="s">
        <v>29</v>
      </c>
      <c r="B4" s="2">
        <v>82.7</v>
      </c>
      <c r="C4" s="2">
        <v>83</v>
      </c>
      <c r="D4" s="2">
        <v>76</v>
      </c>
      <c r="E4" s="2">
        <v>89</v>
      </c>
      <c r="F4" s="2">
        <v>78.5</v>
      </c>
      <c r="G4" s="2">
        <v>76.666666666666671</v>
      </c>
      <c r="H4" s="2">
        <v>75</v>
      </c>
      <c r="I4" s="2">
        <v>79</v>
      </c>
      <c r="J4" s="2">
        <v>75</v>
      </c>
      <c r="K4" s="2">
        <v>87.5</v>
      </c>
      <c r="L4" s="2">
        <v>79</v>
      </c>
      <c r="M4" s="2">
        <v>73</v>
      </c>
      <c r="N4" s="2">
        <v>69.5</v>
      </c>
      <c r="O4" s="2">
        <v>66</v>
      </c>
      <c r="P4" s="2">
        <v>69.5</v>
      </c>
      <c r="Q4" s="2">
        <v>76.5</v>
      </c>
      <c r="R4" s="2">
        <v>74.5</v>
      </c>
      <c r="S4" s="2">
        <v>92</v>
      </c>
      <c r="T4" s="2">
        <v>89.5</v>
      </c>
      <c r="U4" s="2">
        <v>69.5</v>
      </c>
      <c r="V4" s="38">
        <f t="shared" ref="V4:V21" si="0">AVERAGE(C4:U4)</f>
        <v>77.824561403508781</v>
      </c>
      <c r="W4" s="8">
        <f t="shared" ref="W4:W21" si="1">AVERAGE(C4:L4)</f>
        <v>79.866666666666674</v>
      </c>
      <c r="X4" s="39">
        <f t="shared" ref="X4:X21" si="2">AVERAGE(M4:U4)</f>
        <v>75.555555555555557</v>
      </c>
      <c r="Y4" s="2">
        <v>75</v>
      </c>
      <c r="Z4" s="2">
        <v>81.333333333333329</v>
      </c>
      <c r="AA4" s="2">
        <v>67.5</v>
      </c>
      <c r="AB4" s="2">
        <v>96</v>
      </c>
      <c r="AC4" s="2">
        <v>80</v>
      </c>
      <c r="AD4" s="2">
        <v>84</v>
      </c>
      <c r="AE4" s="2">
        <v>71.5</v>
      </c>
      <c r="AF4" s="2">
        <v>80</v>
      </c>
      <c r="AG4" s="2">
        <v>73</v>
      </c>
      <c r="AH4" s="2">
        <v>91</v>
      </c>
      <c r="AI4" s="2">
        <v>63</v>
      </c>
      <c r="AJ4" s="2">
        <v>61</v>
      </c>
      <c r="AK4" s="2">
        <v>68</v>
      </c>
      <c r="AL4" s="2">
        <v>56.5</v>
      </c>
      <c r="AM4" s="2">
        <v>67.5</v>
      </c>
      <c r="AN4" s="2">
        <v>60.5</v>
      </c>
      <c r="AO4" s="2">
        <v>66.5</v>
      </c>
      <c r="AP4" s="2">
        <v>73</v>
      </c>
      <c r="AQ4" s="2">
        <v>78.5</v>
      </c>
      <c r="AR4" s="2">
        <v>62</v>
      </c>
      <c r="AS4" s="38">
        <f t="shared" ref="AS4:AS21" si="3">AVERAGE(Z4:AR4)</f>
        <v>72.675438596491219</v>
      </c>
      <c r="AT4" s="8">
        <f t="shared" ref="AT4:AT21" si="4">AVERAGE(Z4:AI4)</f>
        <v>78.73333333333332</v>
      </c>
      <c r="AU4" s="39">
        <f t="shared" ref="AU4:AU21" si="5">AVERAGE(AJ4:AR4)</f>
        <v>65.944444444444443</v>
      </c>
      <c r="AV4" s="19"/>
    </row>
    <row r="5" spans="1:48" s="8" customFormat="1" ht="20.25" x14ac:dyDescent="0.3">
      <c r="A5" s="1" t="s">
        <v>36</v>
      </c>
      <c r="B5" s="7">
        <v>70.7</v>
      </c>
      <c r="C5" s="2">
        <v>75.5</v>
      </c>
      <c r="D5" s="2">
        <v>77.5</v>
      </c>
      <c r="E5" s="2">
        <v>81</v>
      </c>
      <c r="F5" s="2">
        <v>71.666666666666671</v>
      </c>
      <c r="G5" s="2">
        <v>77.666666666666671</v>
      </c>
      <c r="H5" s="2">
        <v>78.333333333333329</v>
      </c>
      <c r="I5" s="2">
        <v>69</v>
      </c>
      <c r="J5" s="2">
        <v>69</v>
      </c>
      <c r="K5" s="2">
        <v>85.333333333333329</v>
      </c>
      <c r="L5" s="2">
        <v>89.5</v>
      </c>
      <c r="M5" s="2">
        <v>77.333333333333329</v>
      </c>
      <c r="N5" s="2">
        <v>80.5</v>
      </c>
      <c r="O5" s="2">
        <v>81</v>
      </c>
      <c r="P5" s="2">
        <v>85</v>
      </c>
      <c r="Q5" s="2">
        <v>66</v>
      </c>
      <c r="R5" s="2">
        <v>64.5</v>
      </c>
      <c r="S5" s="2">
        <v>78.5</v>
      </c>
      <c r="T5" s="2">
        <v>67</v>
      </c>
      <c r="U5" s="2">
        <v>67</v>
      </c>
      <c r="V5" s="38">
        <f>AVERAGE(C5:U5)</f>
        <v>75.859649122807028</v>
      </c>
      <c r="W5" s="8">
        <f>AVERAGE(C5:L5)</f>
        <v>77.450000000000017</v>
      </c>
      <c r="X5" s="39">
        <f>AVERAGE(M5:U5)</f>
        <v>74.092592592592581</v>
      </c>
      <c r="Y5" s="8">
        <v>68</v>
      </c>
      <c r="Z5" s="2">
        <v>104</v>
      </c>
      <c r="AA5" s="2">
        <v>68.333333333333329</v>
      </c>
      <c r="AB5" s="2">
        <v>70</v>
      </c>
      <c r="AC5" s="2">
        <v>65</v>
      </c>
      <c r="AD5" s="2">
        <v>58</v>
      </c>
      <c r="AE5" s="2">
        <v>77.5</v>
      </c>
      <c r="AF5" s="2">
        <v>80</v>
      </c>
      <c r="AG5" s="2">
        <v>80</v>
      </c>
      <c r="AH5" s="2">
        <v>76</v>
      </c>
      <c r="AI5" s="2">
        <v>75.666666666666671</v>
      </c>
      <c r="AJ5" s="2">
        <v>79.5</v>
      </c>
      <c r="AK5" s="2">
        <v>86</v>
      </c>
      <c r="AL5" s="2">
        <v>75</v>
      </c>
      <c r="AM5" s="2">
        <v>74</v>
      </c>
      <c r="AN5" s="2">
        <v>66.5</v>
      </c>
      <c r="AO5" s="2">
        <v>68.5</v>
      </c>
      <c r="AP5" s="2">
        <v>71</v>
      </c>
      <c r="AQ5" s="2">
        <v>76.5</v>
      </c>
      <c r="AR5" s="2">
        <v>55.5</v>
      </c>
      <c r="AS5" s="38">
        <f>AVERAGE(Z5:AR5)</f>
        <v>74.05263157894737</v>
      </c>
      <c r="AT5" s="8">
        <f>AVERAGE(Z5:AI5)</f>
        <v>75.449999999999989</v>
      </c>
      <c r="AU5" s="39">
        <f>AVERAGE(AJ5:AR5)</f>
        <v>72.5</v>
      </c>
      <c r="AV5" s="19"/>
    </row>
    <row r="6" spans="1:48" s="8" customFormat="1" ht="20.25" x14ac:dyDescent="0.3">
      <c r="A6" s="45" t="s">
        <v>30</v>
      </c>
      <c r="B6" s="2">
        <v>82</v>
      </c>
      <c r="C6" s="2">
        <v>91</v>
      </c>
      <c r="D6" s="2">
        <v>88.5</v>
      </c>
      <c r="E6" s="2">
        <v>83.5</v>
      </c>
      <c r="F6" s="2">
        <v>93</v>
      </c>
      <c r="G6" s="2">
        <v>88</v>
      </c>
      <c r="H6" s="2">
        <v>87</v>
      </c>
      <c r="I6" s="2">
        <v>91</v>
      </c>
      <c r="J6" s="2">
        <v>91.333333333333329</v>
      </c>
      <c r="K6" s="2">
        <v>99.666666666666671</v>
      </c>
      <c r="L6" s="2">
        <v>82</v>
      </c>
      <c r="M6" s="2">
        <v>85.5</v>
      </c>
      <c r="N6" s="2">
        <v>87.5</v>
      </c>
      <c r="O6" s="2">
        <v>64</v>
      </c>
      <c r="P6" s="2">
        <v>63.5</v>
      </c>
      <c r="Q6" s="2">
        <v>74.5</v>
      </c>
      <c r="R6" s="2">
        <v>76.5</v>
      </c>
      <c r="S6" s="2">
        <v>70.5</v>
      </c>
      <c r="T6" s="2">
        <v>63</v>
      </c>
      <c r="U6" s="2">
        <v>63</v>
      </c>
      <c r="V6" s="38">
        <f t="shared" si="0"/>
        <v>81.21052631578948</v>
      </c>
      <c r="W6" s="8">
        <f t="shared" si="1"/>
        <v>89.5</v>
      </c>
      <c r="X6" s="39">
        <f t="shared" si="2"/>
        <v>72</v>
      </c>
      <c r="Y6" s="2">
        <v>78</v>
      </c>
      <c r="Z6" s="2">
        <v>89</v>
      </c>
      <c r="AA6" s="2">
        <v>92.333333333333329</v>
      </c>
      <c r="AB6" s="2">
        <v>89.5</v>
      </c>
      <c r="AC6" s="2">
        <v>86.5</v>
      </c>
      <c r="AD6" s="2">
        <v>81.333333333333329</v>
      </c>
      <c r="AE6" s="2">
        <v>86</v>
      </c>
      <c r="AF6" s="2">
        <v>89.666666666666671</v>
      </c>
      <c r="AG6" s="2">
        <v>81.5</v>
      </c>
      <c r="AH6" s="2">
        <v>71.666666666666671</v>
      </c>
      <c r="AI6" s="2">
        <v>78</v>
      </c>
      <c r="AJ6" s="2">
        <v>75.5</v>
      </c>
      <c r="AK6" s="2">
        <v>72</v>
      </c>
      <c r="AL6" s="2">
        <v>67.5</v>
      </c>
      <c r="AM6" s="2">
        <v>50.5</v>
      </c>
      <c r="AN6" s="2">
        <v>58.5</v>
      </c>
      <c r="AO6" s="2">
        <v>64.5</v>
      </c>
      <c r="AP6" s="2">
        <v>61</v>
      </c>
      <c r="AQ6" s="2">
        <v>69</v>
      </c>
      <c r="AR6" s="8">
        <v>65</v>
      </c>
      <c r="AS6" s="38">
        <f t="shared" si="3"/>
        <v>75.21052631578948</v>
      </c>
      <c r="AT6" s="8">
        <f t="shared" si="4"/>
        <v>84.549999999999983</v>
      </c>
      <c r="AU6" s="39">
        <f t="shared" si="5"/>
        <v>64.833333333333329</v>
      </c>
      <c r="AV6" s="19"/>
    </row>
    <row r="7" spans="1:48" s="8" customFormat="1" ht="20.25" x14ac:dyDescent="0.3">
      <c r="A7" s="45" t="s">
        <v>31</v>
      </c>
      <c r="B7" s="2">
        <v>98</v>
      </c>
      <c r="C7" s="2">
        <v>90</v>
      </c>
      <c r="D7" s="2">
        <v>90</v>
      </c>
      <c r="E7" s="2">
        <v>86.666666666666671</v>
      </c>
      <c r="F7" s="2">
        <v>90</v>
      </c>
      <c r="G7" s="2">
        <v>95.333333333333329</v>
      </c>
      <c r="H7" s="2">
        <v>99.333333333333329</v>
      </c>
      <c r="I7" s="2">
        <v>86.666666666666671</v>
      </c>
      <c r="J7" s="2">
        <v>82.333333333333329</v>
      </c>
      <c r="K7" s="2">
        <v>83.666666666666671</v>
      </c>
      <c r="L7" s="2">
        <v>93.333333333333329</v>
      </c>
      <c r="M7" s="2">
        <v>87.666666666666671</v>
      </c>
      <c r="N7" s="2">
        <v>84.666666666666671</v>
      </c>
      <c r="O7" s="2">
        <v>63.666666666666664</v>
      </c>
      <c r="P7" s="2">
        <v>59</v>
      </c>
      <c r="Q7" s="2">
        <v>54</v>
      </c>
      <c r="R7" s="2">
        <v>77</v>
      </c>
      <c r="S7" s="2">
        <v>74</v>
      </c>
      <c r="T7" s="2">
        <v>75</v>
      </c>
      <c r="U7" s="2">
        <v>64</v>
      </c>
      <c r="V7" s="38">
        <f t="shared" si="0"/>
        <v>80.859649122807028</v>
      </c>
      <c r="W7" s="8">
        <f t="shared" si="1"/>
        <v>89.733333333333334</v>
      </c>
      <c r="X7" s="39">
        <f t="shared" si="2"/>
        <v>71</v>
      </c>
      <c r="Y7" s="2">
        <v>94.3</v>
      </c>
      <c r="Z7" s="2">
        <v>95</v>
      </c>
      <c r="AA7" s="2">
        <v>85</v>
      </c>
      <c r="AB7" s="2">
        <v>90</v>
      </c>
      <c r="AC7" s="2">
        <v>91.666666666666671</v>
      </c>
      <c r="AD7" s="2">
        <v>87</v>
      </c>
      <c r="AE7" s="2">
        <v>96.5</v>
      </c>
      <c r="AF7" s="2">
        <v>75</v>
      </c>
      <c r="AG7" s="2">
        <v>90</v>
      </c>
      <c r="AH7" s="2">
        <v>91.666666666666671</v>
      </c>
      <c r="AI7" s="2">
        <v>94</v>
      </c>
      <c r="AJ7" s="2">
        <v>96</v>
      </c>
      <c r="AK7" s="2">
        <v>91</v>
      </c>
      <c r="AL7" s="2">
        <v>83.5</v>
      </c>
      <c r="AM7" s="2">
        <v>78</v>
      </c>
      <c r="AN7" s="2">
        <v>68</v>
      </c>
      <c r="AO7" s="2">
        <v>68</v>
      </c>
      <c r="AP7" s="2">
        <v>58</v>
      </c>
      <c r="AQ7" s="2">
        <v>66</v>
      </c>
      <c r="AR7" s="2">
        <v>71</v>
      </c>
      <c r="AS7" s="38">
        <f t="shared" si="3"/>
        <v>82.912280701754398</v>
      </c>
      <c r="AT7" s="8">
        <f t="shared" si="4"/>
        <v>89.583333333333343</v>
      </c>
      <c r="AU7" s="39">
        <f t="shared" si="5"/>
        <v>75.5</v>
      </c>
      <c r="AV7" s="19"/>
    </row>
    <row r="8" spans="1:48" s="8" customFormat="1" ht="20.25" x14ac:dyDescent="0.3">
      <c r="A8" s="1" t="s">
        <v>33</v>
      </c>
      <c r="B8" s="7">
        <v>94.5</v>
      </c>
      <c r="C8" s="2">
        <v>94</v>
      </c>
      <c r="D8" s="2">
        <v>94.333333333333329</v>
      </c>
      <c r="E8" s="2">
        <v>94.333333333333329</v>
      </c>
      <c r="F8" s="2">
        <v>90.333333333333329</v>
      </c>
      <c r="G8" s="2">
        <v>97</v>
      </c>
      <c r="H8" s="2">
        <v>87.666666666666671</v>
      </c>
      <c r="I8" s="2">
        <v>95.666666666666671</v>
      </c>
      <c r="J8" s="2">
        <v>89.666666666666671</v>
      </c>
      <c r="K8" s="2">
        <v>95.333333333333329</v>
      </c>
      <c r="L8" s="2">
        <v>86.333333333333329</v>
      </c>
      <c r="M8" s="2">
        <v>84.333333333333329</v>
      </c>
      <c r="N8" s="2">
        <f>AVERAGE(K8:M8)</f>
        <v>88.666666666666671</v>
      </c>
      <c r="O8" s="2">
        <v>89</v>
      </c>
      <c r="P8" s="2">
        <v>88</v>
      </c>
      <c r="Q8" s="2">
        <v>73</v>
      </c>
      <c r="R8" s="2">
        <v>63.5</v>
      </c>
      <c r="S8" s="2">
        <v>68</v>
      </c>
      <c r="T8" s="2">
        <v>77.5</v>
      </c>
      <c r="U8" s="2">
        <v>78.5</v>
      </c>
      <c r="V8" s="38">
        <f t="shared" si="0"/>
        <v>86.061403508771932</v>
      </c>
      <c r="W8" s="8">
        <f t="shared" si="1"/>
        <v>92.466666666666669</v>
      </c>
      <c r="X8" s="39">
        <f t="shared" si="2"/>
        <v>78.944444444444443</v>
      </c>
      <c r="Y8" s="8">
        <v>95</v>
      </c>
      <c r="Z8" s="2">
        <v>85</v>
      </c>
      <c r="AA8" s="2">
        <v>79</v>
      </c>
      <c r="AB8" s="2">
        <v>87.5</v>
      </c>
      <c r="AC8" s="2">
        <v>84.5</v>
      </c>
      <c r="AD8" s="2">
        <v>75.666666666666671</v>
      </c>
      <c r="AE8" s="2">
        <v>82.5</v>
      </c>
      <c r="AF8" s="2">
        <v>82.5</v>
      </c>
      <c r="AG8" s="2">
        <v>78</v>
      </c>
      <c r="AH8" s="2">
        <v>76.666666666666671</v>
      </c>
      <c r="AI8" s="2">
        <v>78.666666666666671</v>
      </c>
      <c r="AJ8" s="2">
        <v>75</v>
      </c>
      <c r="AK8" s="2">
        <v>72</v>
      </c>
      <c r="AL8" s="2">
        <v>65</v>
      </c>
      <c r="AM8" s="2">
        <v>66.5</v>
      </c>
      <c r="AN8" s="2">
        <v>64</v>
      </c>
      <c r="AO8" s="2">
        <v>68</v>
      </c>
      <c r="AP8" s="2">
        <v>68</v>
      </c>
      <c r="AQ8" s="2">
        <v>62.5</v>
      </c>
      <c r="AR8" s="2">
        <v>63.5</v>
      </c>
      <c r="AS8" s="38">
        <f t="shared" si="3"/>
        <v>74.44736842105263</v>
      </c>
      <c r="AT8" s="8">
        <f t="shared" si="4"/>
        <v>81</v>
      </c>
      <c r="AU8" s="39">
        <f t="shared" si="5"/>
        <v>67.166666666666671</v>
      </c>
      <c r="AV8" s="19"/>
    </row>
    <row r="9" spans="1:48" s="8" customFormat="1" ht="20.25" x14ac:dyDescent="0.3">
      <c r="A9" s="10" t="s">
        <v>34</v>
      </c>
      <c r="B9" s="7">
        <v>82.7</v>
      </c>
      <c r="C9" s="2">
        <v>86</v>
      </c>
      <c r="D9" s="2">
        <v>84.333333333333329</v>
      </c>
      <c r="E9" s="2">
        <v>80</v>
      </c>
      <c r="F9" s="2">
        <v>84.666666666666671</v>
      </c>
      <c r="G9" s="2">
        <v>74.75</v>
      </c>
      <c r="H9" s="2">
        <v>77.5</v>
      </c>
      <c r="I9" s="2">
        <v>78.666666666666671</v>
      </c>
      <c r="J9" s="2">
        <v>81</v>
      </c>
      <c r="K9" s="2">
        <v>80.666666666666671</v>
      </c>
      <c r="L9" s="2">
        <v>94</v>
      </c>
      <c r="M9" s="2">
        <v>80.5</v>
      </c>
      <c r="N9" s="2">
        <v>78.5</v>
      </c>
      <c r="O9" s="2">
        <v>78.5</v>
      </c>
      <c r="P9" s="2">
        <v>84</v>
      </c>
      <c r="Q9" s="2">
        <v>79</v>
      </c>
      <c r="R9" s="2">
        <v>74.5</v>
      </c>
      <c r="S9" s="2">
        <v>80</v>
      </c>
      <c r="T9" s="2">
        <v>84.5</v>
      </c>
      <c r="U9" s="2">
        <v>84.5</v>
      </c>
      <c r="V9" s="38">
        <f t="shared" si="0"/>
        <v>81.346491228070178</v>
      </c>
      <c r="W9" s="8">
        <f t="shared" si="1"/>
        <v>82.158333333333331</v>
      </c>
      <c r="X9" s="39">
        <f t="shared" si="2"/>
        <v>80.444444444444443</v>
      </c>
      <c r="Y9" s="8">
        <v>88</v>
      </c>
      <c r="Z9" s="2">
        <v>88.5</v>
      </c>
      <c r="AA9" s="2">
        <v>84.666666666666671</v>
      </c>
      <c r="AB9" s="2">
        <v>72</v>
      </c>
      <c r="AC9" s="2">
        <v>79.333333333333329</v>
      </c>
      <c r="AD9" s="2">
        <v>89.333333333333329</v>
      </c>
      <c r="AE9" s="2">
        <v>81.666666666666671</v>
      </c>
      <c r="AF9" s="2">
        <v>76.5</v>
      </c>
      <c r="AG9" s="2">
        <v>82</v>
      </c>
      <c r="AH9" s="2">
        <v>85.666666666666671</v>
      </c>
      <c r="AI9" s="2">
        <v>82</v>
      </c>
      <c r="AJ9" s="2">
        <v>71</v>
      </c>
      <c r="AK9" s="2">
        <v>81.5</v>
      </c>
      <c r="AL9" s="2">
        <v>87.5</v>
      </c>
      <c r="AM9" s="2">
        <v>75</v>
      </c>
      <c r="AN9" s="2">
        <v>77.5</v>
      </c>
      <c r="AO9" s="2">
        <v>83</v>
      </c>
      <c r="AP9" s="2">
        <v>88</v>
      </c>
      <c r="AQ9" s="2">
        <v>82</v>
      </c>
      <c r="AR9" s="2">
        <v>83.5</v>
      </c>
      <c r="AS9" s="38">
        <f t="shared" si="3"/>
        <v>81.614035087719287</v>
      </c>
      <c r="AT9" s="8">
        <f t="shared" si="4"/>
        <v>82.166666666666657</v>
      </c>
      <c r="AU9" s="39">
        <f t="shared" si="5"/>
        <v>81</v>
      </c>
      <c r="AV9" s="19"/>
    </row>
    <row r="10" spans="1:48" s="8" customFormat="1" ht="20.25" x14ac:dyDescent="0.3">
      <c r="A10" s="10" t="s">
        <v>35</v>
      </c>
      <c r="B10" s="7">
        <v>90.7</v>
      </c>
      <c r="C10" s="2">
        <v>93.5</v>
      </c>
      <c r="D10" s="2">
        <v>85</v>
      </c>
      <c r="E10" s="2">
        <v>90.666666666666671</v>
      </c>
      <c r="F10" s="2">
        <v>96.666666666666671</v>
      </c>
      <c r="G10" s="2">
        <v>96.333333333333329</v>
      </c>
      <c r="H10" s="2">
        <v>94.75</v>
      </c>
      <c r="I10" s="2">
        <v>83</v>
      </c>
      <c r="J10" s="2">
        <v>82</v>
      </c>
      <c r="K10" s="2">
        <v>89.333333333333329</v>
      </c>
      <c r="L10" s="2">
        <v>87</v>
      </c>
      <c r="M10" s="2">
        <v>97</v>
      </c>
      <c r="N10" s="2">
        <v>90.333333333333329</v>
      </c>
      <c r="O10" s="2">
        <v>92.5</v>
      </c>
      <c r="P10" s="2">
        <v>92</v>
      </c>
      <c r="Q10" s="2">
        <v>68</v>
      </c>
      <c r="R10" s="2">
        <v>69</v>
      </c>
      <c r="S10" s="2">
        <v>70</v>
      </c>
      <c r="T10" s="2">
        <v>68.5</v>
      </c>
      <c r="U10" s="2">
        <v>67</v>
      </c>
      <c r="V10" s="38">
        <f t="shared" si="0"/>
        <v>84.872807017543863</v>
      </c>
      <c r="W10" s="8">
        <f t="shared" si="1"/>
        <v>89.825000000000017</v>
      </c>
      <c r="X10" s="39">
        <f t="shared" si="2"/>
        <v>79.370370370370367</v>
      </c>
      <c r="Y10" s="8">
        <v>84</v>
      </c>
      <c r="Z10" s="2">
        <v>85.5</v>
      </c>
      <c r="AA10" s="2">
        <v>76.333333333333329</v>
      </c>
      <c r="AB10" s="2">
        <v>75.666666666666671</v>
      </c>
      <c r="AC10" s="2">
        <v>80</v>
      </c>
      <c r="AD10" s="2">
        <v>75</v>
      </c>
      <c r="AE10" s="2">
        <v>75.333333333333329</v>
      </c>
      <c r="AF10" s="2">
        <v>86</v>
      </c>
      <c r="AG10" s="2">
        <v>79.333333333333329</v>
      </c>
      <c r="AH10" s="2">
        <v>83</v>
      </c>
      <c r="AI10" s="2">
        <v>84</v>
      </c>
      <c r="AJ10" s="2">
        <v>85.333333333333329</v>
      </c>
      <c r="AK10" s="2">
        <v>85.333333333333329</v>
      </c>
      <c r="AL10" s="2">
        <v>87.666666666666671</v>
      </c>
      <c r="AM10" s="2">
        <v>75.5</v>
      </c>
      <c r="AN10" s="2">
        <v>60</v>
      </c>
      <c r="AO10" s="2">
        <v>66.5</v>
      </c>
      <c r="AP10" s="2">
        <v>77.5</v>
      </c>
      <c r="AQ10" s="2">
        <v>68.5</v>
      </c>
      <c r="AR10" s="2">
        <v>74.5</v>
      </c>
      <c r="AS10" s="38">
        <f t="shared" si="3"/>
        <v>77.94736842105263</v>
      </c>
      <c r="AT10" s="8">
        <f t="shared" si="4"/>
        <v>80.016666666666666</v>
      </c>
      <c r="AU10" s="39">
        <f t="shared" si="5"/>
        <v>75.648148148148138</v>
      </c>
      <c r="AV10" s="19"/>
    </row>
    <row r="11" spans="1:48" s="8" customFormat="1" ht="20.25" x14ac:dyDescent="0.3">
      <c r="A11" s="45" t="s">
        <v>38</v>
      </c>
      <c r="B11" s="7">
        <v>78</v>
      </c>
      <c r="C11" s="2">
        <v>76</v>
      </c>
      <c r="D11" s="2">
        <v>88</v>
      </c>
      <c r="E11" s="2">
        <v>84</v>
      </c>
      <c r="F11" s="2">
        <v>66</v>
      </c>
      <c r="G11" s="2">
        <v>63.5</v>
      </c>
      <c r="H11" s="2">
        <v>68.333333333333329</v>
      </c>
      <c r="I11" s="2">
        <v>69.5</v>
      </c>
      <c r="J11" s="2">
        <v>93</v>
      </c>
      <c r="K11" s="2">
        <v>105</v>
      </c>
      <c r="L11" s="2">
        <v>71.5</v>
      </c>
      <c r="M11" s="2">
        <v>85</v>
      </c>
      <c r="N11" s="2">
        <v>63.5</v>
      </c>
      <c r="O11" s="2">
        <v>83</v>
      </c>
      <c r="P11" s="2">
        <v>71</v>
      </c>
      <c r="Q11" s="2">
        <v>76</v>
      </c>
      <c r="R11" s="2">
        <v>61</v>
      </c>
      <c r="S11" s="2">
        <v>56</v>
      </c>
      <c r="T11" s="2">
        <v>66</v>
      </c>
      <c r="U11" s="2">
        <v>68.5</v>
      </c>
      <c r="V11" s="38">
        <f>AVERAGE(C11:U11)</f>
        <v>74.464912280701753</v>
      </c>
      <c r="W11" s="8">
        <f>AVERAGE(C11:L11)</f>
        <v>78.48333333333332</v>
      </c>
      <c r="X11" s="39">
        <f>AVERAGE(M11:U11)</f>
        <v>70</v>
      </c>
      <c r="Y11" s="8">
        <v>81.5</v>
      </c>
      <c r="Z11" s="2">
        <v>86.666666666666671</v>
      </c>
      <c r="AA11" s="2">
        <v>85</v>
      </c>
      <c r="AB11" s="2">
        <v>88.666666666666671</v>
      </c>
      <c r="AC11" s="2">
        <v>73.333333333333329</v>
      </c>
      <c r="AD11" s="2">
        <v>74.5</v>
      </c>
      <c r="AE11" s="2">
        <v>75.5</v>
      </c>
      <c r="AF11" s="2">
        <v>76</v>
      </c>
      <c r="AG11" s="2">
        <v>80</v>
      </c>
      <c r="AH11" s="2">
        <v>81.333333333333329</v>
      </c>
      <c r="AI11" s="2">
        <v>81.333333333333329</v>
      </c>
      <c r="AJ11" s="2">
        <v>63</v>
      </c>
      <c r="AK11" s="2">
        <v>71</v>
      </c>
      <c r="AL11" s="2">
        <v>76</v>
      </c>
      <c r="AM11" s="2">
        <v>71</v>
      </c>
      <c r="AN11" s="2">
        <v>55</v>
      </c>
      <c r="AO11" s="2">
        <v>54</v>
      </c>
      <c r="AP11" s="2">
        <v>49.5</v>
      </c>
      <c r="AQ11" s="2">
        <v>77.5</v>
      </c>
      <c r="AR11" s="2">
        <v>63</v>
      </c>
      <c r="AS11" s="38">
        <f>AVERAGE(Z11:AR11)</f>
        <v>72.754385964912288</v>
      </c>
      <c r="AT11" s="8">
        <f>AVERAGE(Z11:AI11)</f>
        <v>80.233333333333348</v>
      </c>
      <c r="AU11" s="39">
        <f>AVERAGE(AJ11:AR11)</f>
        <v>64.444444444444443</v>
      </c>
      <c r="AV11" s="19"/>
    </row>
    <row r="12" spans="1:48" s="8" customFormat="1" ht="20.25" x14ac:dyDescent="0.3">
      <c r="A12" s="10" t="s">
        <v>39</v>
      </c>
      <c r="B12" s="7">
        <v>92</v>
      </c>
      <c r="C12" s="2">
        <v>92</v>
      </c>
      <c r="D12" s="2">
        <v>86.666666666666671</v>
      </c>
      <c r="E12" s="2">
        <v>85.75</v>
      </c>
      <c r="F12" s="2">
        <v>82.666666666666671</v>
      </c>
      <c r="G12" s="2">
        <v>83</v>
      </c>
      <c r="H12" s="2">
        <v>89</v>
      </c>
      <c r="I12" s="2">
        <v>93.333333333333329</v>
      </c>
      <c r="J12" s="2">
        <v>90.666666666666671</v>
      </c>
      <c r="K12" s="2">
        <v>102</v>
      </c>
      <c r="L12" s="2">
        <v>103.5</v>
      </c>
      <c r="M12" s="2">
        <v>112</v>
      </c>
      <c r="N12" s="2">
        <v>75.5</v>
      </c>
      <c r="O12" s="2">
        <v>66.5</v>
      </c>
      <c r="P12" s="2">
        <v>61</v>
      </c>
      <c r="Q12" s="2">
        <v>72.5</v>
      </c>
      <c r="R12" s="2">
        <v>72</v>
      </c>
      <c r="S12" s="2">
        <v>65.5</v>
      </c>
      <c r="T12" s="2">
        <v>76.5</v>
      </c>
      <c r="U12" s="2">
        <v>67</v>
      </c>
      <c r="V12" s="38">
        <f>AVERAGE(C12:U12)</f>
        <v>83.004385964912288</v>
      </c>
      <c r="W12" s="8">
        <f>AVERAGE(C12:L12)</f>
        <v>90.858333333333334</v>
      </c>
      <c r="X12" s="39">
        <f>AVERAGE(M12:U12)</f>
        <v>74.277777777777771</v>
      </c>
      <c r="Y12" s="8">
        <v>92</v>
      </c>
      <c r="Z12" s="2">
        <v>96.5</v>
      </c>
      <c r="AA12" s="2">
        <v>80.333333333333329</v>
      </c>
      <c r="AB12" s="2">
        <v>93</v>
      </c>
      <c r="AC12" s="2">
        <v>68.8</v>
      </c>
      <c r="AD12" s="2">
        <v>64.333333333333329</v>
      </c>
      <c r="AE12" s="2">
        <v>82</v>
      </c>
      <c r="AF12" s="2">
        <v>93.5</v>
      </c>
      <c r="AG12" s="2">
        <v>92.5</v>
      </c>
      <c r="AH12" s="2">
        <v>78.666666666666671</v>
      </c>
      <c r="AI12" s="2">
        <v>81.5</v>
      </c>
      <c r="AJ12" s="2">
        <v>63.333333333333336</v>
      </c>
      <c r="AK12" s="2">
        <v>75</v>
      </c>
      <c r="AL12" s="2">
        <v>71</v>
      </c>
      <c r="AM12" s="2">
        <v>70</v>
      </c>
      <c r="AN12" s="2">
        <v>72.5</v>
      </c>
      <c r="AO12" s="2">
        <v>70.5</v>
      </c>
      <c r="AP12" s="2">
        <v>76.5</v>
      </c>
      <c r="AQ12" s="2">
        <v>62</v>
      </c>
      <c r="AR12" s="2">
        <v>75.333333333333329</v>
      </c>
      <c r="AS12" s="38">
        <f>AVERAGE(Z12:AR12)</f>
        <v>77.226315789473688</v>
      </c>
      <c r="AT12" s="8">
        <f>AVERAGE(Z12:AI12)</f>
        <v>83.11333333333333</v>
      </c>
      <c r="AU12" s="39">
        <f>AVERAGE(AJ12:AR12)</f>
        <v>70.68518518518519</v>
      </c>
      <c r="AV12" s="19"/>
    </row>
    <row r="13" spans="1:48" s="8" customFormat="1" ht="20.25" x14ac:dyDescent="0.3">
      <c r="A13" s="45" t="s">
        <v>37</v>
      </c>
      <c r="B13" s="7">
        <v>89.3</v>
      </c>
      <c r="C13" s="2">
        <v>95</v>
      </c>
      <c r="D13" s="2">
        <v>79.333333333333329</v>
      </c>
      <c r="E13" s="2">
        <v>84</v>
      </c>
      <c r="F13" s="2">
        <v>90.666666666666671</v>
      </c>
      <c r="G13" s="2">
        <v>95.333333333333329</v>
      </c>
      <c r="H13" s="2">
        <v>86</v>
      </c>
      <c r="I13" s="2">
        <v>86.666666666666671</v>
      </c>
      <c r="J13" s="2">
        <v>95.666666666666671</v>
      </c>
      <c r="K13" s="2">
        <v>94</v>
      </c>
      <c r="L13" s="2">
        <v>82.5</v>
      </c>
      <c r="M13" s="2">
        <v>63</v>
      </c>
      <c r="N13" s="2">
        <v>95.333333333333329</v>
      </c>
      <c r="O13" s="2">
        <v>83.333333333333329</v>
      </c>
      <c r="P13" s="2">
        <v>68</v>
      </c>
      <c r="Q13" s="2">
        <v>83.5</v>
      </c>
      <c r="R13" s="2">
        <v>81</v>
      </c>
      <c r="S13" s="2">
        <v>63</v>
      </c>
      <c r="T13" s="2">
        <v>66</v>
      </c>
      <c r="U13" s="2">
        <v>51</v>
      </c>
      <c r="V13" s="38">
        <f t="shared" si="0"/>
        <v>81.228070175438575</v>
      </c>
      <c r="W13" s="8">
        <f t="shared" si="1"/>
        <v>88.916666666666657</v>
      </c>
      <c r="X13" s="39">
        <f t="shared" si="2"/>
        <v>72.685185185185176</v>
      </c>
      <c r="Y13" s="8">
        <v>93.3</v>
      </c>
      <c r="Z13" s="2">
        <v>89.5</v>
      </c>
      <c r="AA13" s="2">
        <v>92</v>
      </c>
      <c r="AB13" s="2">
        <v>80.333333333333329</v>
      </c>
      <c r="AC13" s="2">
        <v>83</v>
      </c>
      <c r="AD13" s="2">
        <v>92.5</v>
      </c>
      <c r="AE13" s="2">
        <v>87.5</v>
      </c>
      <c r="AF13" s="2">
        <v>79.5</v>
      </c>
      <c r="AG13" s="2">
        <v>99</v>
      </c>
      <c r="AH13" s="2">
        <v>101.66666666666667</v>
      </c>
      <c r="AI13" s="2">
        <v>77.666666666666671</v>
      </c>
      <c r="AJ13" s="2">
        <v>92.666666666666671</v>
      </c>
      <c r="AK13" s="2">
        <v>90.666666666666671</v>
      </c>
      <c r="AL13" s="2">
        <v>96</v>
      </c>
      <c r="AM13" s="2">
        <v>68.666666666666671</v>
      </c>
      <c r="AN13" s="2">
        <v>84</v>
      </c>
      <c r="AO13" s="2">
        <v>71.5</v>
      </c>
      <c r="AP13" s="2">
        <v>66</v>
      </c>
      <c r="AQ13" s="2">
        <v>53.5</v>
      </c>
      <c r="AR13" s="2">
        <v>64.5</v>
      </c>
      <c r="AS13" s="38">
        <f t="shared" si="3"/>
        <v>82.640350877192972</v>
      </c>
      <c r="AT13" s="8">
        <f t="shared" si="4"/>
        <v>88.266666666666652</v>
      </c>
      <c r="AU13" s="39">
        <f t="shared" si="5"/>
        <v>76.388888888888886</v>
      </c>
      <c r="AV13" s="19"/>
    </row>
    <row r="14" spans="1:48" s="8" customFormat="1" ht="20.25" x14ac:dyDescent="0.3">
      <c r="A14" s="10" t="s">
        <v>40</v>
      </c>
      <c r="B14" s="7">
        <v>88.7</v>
      </c>
      <c r="C14" s="2">
        <v>90</v>
      </c>
      <c r="D14" s="2">
        <v>91.333333333333329</v>
      </c>
      <c r="E14" s="2">
        <v>83.666666666666671</v>
      </c>
      <c r="F14" s="2">
        <v>86.333333333333329</v>
      </c>
      <c r="G14" s="2">
        <v>89.333333333333329</v>
      </c>
      <c r="H14" s="2">
        <v>92.666666666666671</v>
      </c>
      <c r="I14" s="2">
        <v>84</v>
      </c>
      <c r="J14" s="2">
        <v>84</v>
      </c>
      <c r="K14" s="2">
        <v>83.5</v>
      </c>
      <c r="L14" s="2">
        <v>84.5</v>
      </c>
      <c r="M14" s="2">
        <v>89.666666666666671</v>
      </c>
      <c r="N14" s="2">
        <v>87</v>
      </c>
      <c r="O14" s="2">
        <v>82.5</v>
      </c>
      <c r="P14" s="2">
        <v>68</v>
      </c>
      <c r="Q14" s="2">
        <v>55</v>
      </c>
      <c r="R14" s="2">
        <v>62</v>
      </c>
      <c r="S14" s="2">
        <v>59.333333333333336</v>
      </c>
      <c r="T14" s="2">
        <v>64</v>
      </c>
      <c r="U14" s="2">
        <v>63</v>
      </c>
      <c r="V14" s="38">
        <f t="shared" si="0"/>
        <v>78.938596491228068</v>
      </c>
      <c r="W14" s="8">
        <f t="shared" si="1"/>
        <v>86.933333333333323</v>
      </c>
      <c r="X14" s="39">
        <f t="shared" si="2"/>
        <v>70.055555555555557</v>
      </c>
      <c r="Y14" s="8">
        <v>96</v>
      </c>
      <c r="Z14" s="2">
        <v>89.666666666666671</v>
      </c>
      <c r="AA14" s="2">
        <v>99</v>
      </c>
      <c r="AB14" s="2">
        <v>72.666666666666671</v>
      </c>
      <c r="AC14" s="2">
        <v>82</v>
      </c>
      <c r="AD14" s="2">
        <v>92.5</v>
      </c>
      <c r="AE14" s="2">
        <v>85</v>
      </c>
      <c r="AF14" s="2">
        <v>80</v>
      </c>
      <c r="AG14" s="2">
        <v>83</v>
      </c>
      <c r="AH14" s="2">
        <v>85</v>
      </c>
      <c r="AI14" s="2">
        <v>82</v>
      </c>
      <c r="AJ14" s="2">
        <v>73.666666666666671</v>
      </c>
      <c r="AK14" s="2">
        <v>62.5</v>
      </c>
      <c r="AL14" s="2">
        <v>54</v>
      </c>
      <c r="AM14" s="2">
        <v>60.5</v>
      </c>
      <c r="AN14" s="2">
        <v>71</v>
      </c>
      <c r="AO14" s="2">
        <v>76.5</v>
      </c>
      <c r="AP14" s="2">
        <v>70.5</v>
      </c>
      <c r="AQ14" s="2">
        <v>67</v>
      </c>
      <c r="AR14" s="2">
        <v>55</v>
      </c>
      <c r="AS14" s="38">
        <f t="shared" si="3"/>
        <v>75.868421052631575</v>
      </c>
      <c r="AT14" s="8">
        <f t="shared" si="4"/>
        <v>85.083333333333343</v>
      </c>
      <c r="AU14" s="39">
        <f t="shared" si="5"/>
        <v>65.629629629629633</v>
      </c>
      <c r="AV14" s="19"/>
    </row>
    <row r="15" spans="1:48" s="8" customFormat="1" ht="20.25" x14ac:dyDescent="0.3">
      <c r="A15" s="45" t="s">
        <v>41</v>
      </c>
      <c r="B15" s="7">
        <v>80.599999999999994</v>
      </c>
      <c r="C15" s="2">
        <v>93</v>
      </c>
      <c r="D15" s="2">
        <v>88.666666666666671</v>
      </c>
      <c r="E15" s="2">
        <v>103.5</v>
      </c>
      <c r="F15" s="2">
        <v>103</v>
      </c>
      <c r="G15" s="2">
        <v>90.333333333333329</v>
      </c>
      <c r="H15" s="2">
        <v>92</v>
      </c>
      <c r="I15" s="2">
        <v>86</v>
      </c>
      <c r="J15" s="2">
        <v>62</v>
      </c>
      <c r="K15" s="2">
        <v>82</v>
      </c>
      <c r="L15" s="2">
        <v>82</v>
      </c>
      <c r="M15" s="2">
        <v>75.5</v>
      </c>
      <c r="N15" s="2">
        <v>86</v>
      </c>
      <c r="O15" s="2">
        <v>68</v>
      </c>
      <c r="P15" s="2">
        <v>76.5</v>
      </c>
      <c r="Q15" s="2">
        <v>87</v>
      </c>
      <c r="R15" s="2">
        <v>83</v>
      </c>
      <c r="S15" s="2">
        <v>84.333333333333329</v>
      </c>
      <c r="T15" s="2">
        <v>90.666666666666671</v>
      </c>
      <c r="U15" s="2">
        <v>89</v>
      </c>
      <c r="V15" s="38">
        <f t="shared" si="0"/>
        <v>85.39473684210526</v>
      </c>
      <c r="W15" s="8">
        <f t="shared" si="1"/>
        <v>88.25</v>
      </c>
      <c r="X15" s="39">
        <f t="shared" si="2"/>
        <v>82.222222222222229</v>
      </c>
      <c r="Y15" s="8">
        <v>87</v>
      </c>
      <c r="Z15" s="2">
        <v>93</v>
      </c>
      <c r="AA15" s="2">
        <v>94</v>
      </c>
      <c r="AB15" s="2">
        <v>69.666666666666671</v>
      </c>
      <c r="AC15" s="2">
        <v>66.5</v>
      </c>
      <c r="AD15" s="2">
        <v>90</v>
      </c>
      <c r="AE15" s="2">
        <v>84.333333333333329</v>
      </c>
      <c r="AF15" s="2">
        <v>90</v>
      </c>
      <c r="AG15" s="2">
        <v>79</v>
      </c>
      <c r="AH15" s="2">
        <v>88.333333333333329</v>
      </c>
      <c r="AI15" s="2">
        <v>84</v>
      </c>
      <c r="AJ15" s="2">
        <v>92.5</v>
      </c>
      <c r="AK15" s="2">
        <v>81</v>
      </c>
      <c r="AL15" s="2">
        <v>70</v>
      </c>
      <c r="AM15" s="2">
        <v>80</v>
      </c>
      <c r="AN15" s="2">
        <v>79</v>
      </c>
      <c r="AO15" s="2">
        <v>70</v>
      </c>
      <c r="AP15" s="2">
        <v>77</v>
      </c>
      <c r="AQ15" s="2">
        <v>85</v>
      </c>
      <c r="AR15" s="2">
        <v>87</v>
      </c>
      <c r="AS15" s="38">
        <f t="shared" si="3"/>
        <v>82.122807017543863</v>
      </c>
      <c r="AT15" s="8">
        <f t="shared" si="4"/>
        <v>83.88333333333334</v>
      </c>
      <c r="AU15" s="39">
        <f t="shared" si="5"/>
        <v>80.166666666666671</v>
      </c>
      <c r="AV15" s="19"/>
    </row>
    <row r="16" spans="1:48" s="8" customFormat="1" ht="20.25" x14ac:dyDescent="0.3">
      <c r="A16" s="45" t="s">
        <v>42</v>
      </c>
      <c r="B16" s="7">
        <v>74</v>
      </c>
      <c r="C16" s="2">
        <v>95</v>
      </c>
      <c r="D16" s="2">
        <v>85.5</v>
      </c>
      <c r="E16" s="2">
        <v>91.666666666666671</v>
      </c>
      <c r="F16" s="2">
        <v>91.333333333333329</v>
      </c>
      <c r="G16" s="2">
        <v>81.333333333333329</v>
      </c>
      <c r="H16" s="2">
        <v>79.25</v>
      </c>
      <c r="I16" s="2">
        <v>80</v>
      </c>
      <c r="J16" s="2">
        <v>83.333333333333329</v>
      </c>
      <c r="K16" s="2">
        <v>75.333333333333329</v>
      </c>
      <c r="L16" s="2">
        <v>79.666666666666671</v>
      </c>
      <c r="M16" s="2">
        <v>82</v>
      </c>
      <c r="N16" s="2">
        <v>80.666666666666671</v>
      </c>
      <c r="O16" s="2">
        <v>72.5</v>
      </c>
      <c r="P16" s="2">
        <v>80.666666666666671</v>
      </c>
      <c r="Q16" s="2">
        <v>55</v>
      </c>
      <c r="R16" s="2">
        <v>53</v>
      </c>
      <c r="S16" s="2">
        <v>67.5</v>
      </c>
      <c r="T16" s="2">
        <v>61.5</v>
      </c>
      <c r="U16" s="2">
        <v>69.5</v>
      </c>
      <c r="V16" s="38">
        <f t="shared" si="0"/>
        <v>77.09210526315789</v>
      </c>
      <c r="W16" s="8">
        <f t="shared" si="1"/>
        <v>84.24166666666666</v>
      </c>
      <c r="X16" s="39">
        <f t="shared" si="2"/>
        <v>69.148148148148152</v>
      </c>
      <c r="Y16" s="8">
        <v>73</v>
      </c>
      <c r="Z16" s="2">
        <v>90.666666666666671</v>
      </c>
      <c r="AA16" s="2">
        <v>91.666666666666671</v>
      </c>
      <c r="AB16" s="2">
        <v>88.666666666666671</v>
      </c>
      <c r="AC16" s="2">
        <v>86</v>
      </c>
      <c r="AD16" s="2">
        <v>83.666666666666671</v>
      </c>
      <c r="AE16" s="2">
        <v>79</v>
      </c>
      <c r="AF16" s="2">
        <v>79</v>
      </c>
      <c r="AG16" s="2">
        <v>87.666666666666671</v>
      </c>
      <c r="AH16" s="2">
        <v>82</v>
      </c>
      <c r="AI16" s="2">
        <v>79.666666666666671</v>
      </c>
      <c r="AJ16" s="2">
        <v>76</v>
      </c>
      <c r="AK16" s="2">
        <v>73</v>
      </c>
      <c r="AL16" s="2">
        <v>80</v>
      </c>
      <c r="AM16" s="2">
        <v>83.5</v>
      </c>
      <c r="AN16" s="2">
        <v>80</v>
      </c>
      <c r="AO16" s="2">
        <v>68</v>
      </c>
      <c r="AP16" s="2">
        <v>69.5</v>
      </c>
      <c r="AQ16" s="2">
        <v>66.5</v>
      </c>
      <c r="AR16" s="2">
        <v>64.5</v>
      </c>
      <c r="AS16" s="38">
        <f t="shared" si="3"/>
        <v>79.421052631578945</v>
      </c>
      <c r="AT16" s="8">
        <f t="shared" si="4"/>
        <v>84.8</v>
      </c>
      <c r="AU16" s="39">
        <f t="shared" si="5"/>
        <v>73.444444444444443</v>
      </c>
      <c r="AV16" s="19"/>
    </row>
    <row r="17" spans="1:107" s="8" customFormat="1" ht="20.25" x14ac:dyDescent="0.3">
      <c r="A17" s="1" t="s">
        <v>43</v>
      </c>
      <c r="B17" s="7">
        <v>89.5</v>
      </c>
      <c r="C17" s="2">
        <v>91</v>
      </c>
      <c r="D17" s="2">
        <v>81</v>
      </c>
      <c r="E17" s="2">
        <v>84.333333333333329</v>
      </c>
      <c r="F17" s="2">
        <v>89</v>
      </c>
      <c r="G17" s="2">
        <v>83.75</v>
      </c>
      <c r="H17" s="2">
        <v>81</v>
      </c>
      <c r="I17" s="2">
        <v>79.599999999999994</v>
      </c>
      <c r="J17" s="2">
        <v>87</v>
      </c>
      <c r="K17" s="2">
        <v>84</v>
      </c>
      <c r="L17" s="2">
        <v>87.666666666666671</v>
      </c>
      <c r="M17" s="2">
        <v>86.333333333333329</v>
      </c>
      <c r="N17" s="2">
        <v>84.6</v>
      </c>
      <c r="O17" s="2">
        <v>80</v>
      </c>
      <c r="P17" s="2">
        <v>53.5</v>
      </c>
      <c r="Q17" s="2">
        <v>59.5</v>
      </c>
      <c r="R17" s="2">
        <v>65.5</v>
      </c>
      <c r="S17" s="2">
        <v>64</v>
      </c>
      <c r="T17" s="2">
        <v>71.333333333333329</v>
      </c>
      <c r="U17" s="2">
        <v>69.5</v>
      </c>
      <c r="V17" s="38">
        <f t="shared" si="0"/>
        <v>78.032456140350874</v>
      </c>
      <c r="W17" s="8">
        <f t="shared" si="1"/>
        <v>84.834999999999994</v>
      </c>
      <c r="X17" s="39">
        <f t="shared" si="2"/>
        <v>70.474074074074068</v>
      </c>
      <c r="Y17" s="8">
        <v>87.3</v>
      </c>
      <c r="Z17" s="2">
        <v>91</v>
      </c>
      <c r="AA17" s="2">
        <v>81.400000000000006</v>
      </c>
      <c r="AB17" s="2">
        <v>82</v>
      </c>
      <c r="AC17" s="2">
        <v>87.333333333333329</v>
      </c>
      <c r="AD17" s="2">
        <v>82</v>
      </c>
      <c r="AE17" s="2">
        <v>81.8</v>
      </c>
      <c r="AF17" s="2">
        <v>83.333333333333329</v>
      </c>
      <c r="AG17" s="2">
        <v>86.666666666666671</v>
      </c>
      <c r="AH17" s="2">
        <v>90</v>
      </c>
      <c r="AI17" s="2">
        <v>86</v>
      </c>
      <c r="AJ17" s="2">
        <v>77.25</v>
      </c>
      <c r="AK17" s="2">
        <v>94</v>
      </c>
      <c r="AL17" s="2">
        <v>85.5</v>
      </c>
      <c r="AM17" s="2">
        <v>89.333333333333329</v>
      </c>
      <c r="AN17" s="2">
        <v>75.5</v>
      </c>
      <c r="AO17" s="2">
        <v>67</v>
      </c>
      <c r="AP17" s="2">
        <v>68</v>
      </c>
      <c r="AQ17" s="2">
        <v>66.5</v>
      </c>
      <c r="AR17" s="2">
        <v>59</v>
      </c>
      <c r="AS17" s="38">
        <f t="shared" si="3"/>
        <v>80.716666666666654</v>
      </c>
      <c r="AT17" s="8">
        <f t="shared" si="4"/>
        <v>85.153333333333336</v>
      </c>
      <c r="AU17" s="39">
        <f t="shared" si="5"/>
        <v>75.787037037037024</v>
      </c>
      <c r="AV17" s="19"/>
    </row>
    <row r="18" spans="1:107" s="8" customFormat="1" ht="20.25" x14ac:dyDescent="0.3">
      <c r="A18" s="10" t="s">
        <v>44</v>
      </c>
      <c r="B18" s="7">
        <v>84.7</v>
      </c>
      <c r="C18" s="2">
        <v>80.75</v>
      </c>
      <c r="D18" s="2">
        <v>76.5</v>
      </c>
      <c r="E18" s="2">
        <v>77.75</v>
      </c>
      <c r="F18" s="2">
        <v>72.666666666666671</v>
      </c>
      <c r="G18" s="2">
        <v>75.8888888888889</v>
      </c>
      <c r="H18" s="2">
        <v>84.5</v>
      </c>
      <c r="I18" s="2">
        <v>92.333333333333329</v>
      </c>
      <c r="J18" s="2">
        <v>84.666666666666671</v>
      </c>
      <c r="K18" s="2">
        <v>89.666666666666671</v>
      </c>
      <c r="L18" s="2">
        <v>78</v>
      </c>
      <c r="M18" s="2">
        <v>72</v>
      </c>
      <c r="N18" s="2">
        <v>83.5</v>
      </c>
      <c r="O18" s="2">
        <v>66</v>
      </c>
      <c r="P18" s="2">
        <v>72</v>
      </c>
      <c r="Q18" s="2">
        <v>74</v>
      </c>
      <c r="R18" s="2">
        <v>72.5</v>
      </c>
      <c r="S18" s="2">
        <v>64.5</v>
      </c>
      <c r="T18" s="2">
        <v>63.5</v>
      </c>
      <c r="U18" s="2">
        <v>58</v>
      </c>
      <c r="V18" s="38">
        <f t="shared" si="0"/>
        <v>75.722222222222214</v>
      </c>
      <c r="W18" s="8">
        <f t="shared" si="1"/>
        <v>81.272222222222211</v>
      </c>
      <c r="X18" s="39">
        <f t="shared" si="2"/>
        <v>69.555555555555557</v>
      </c>
      <c r="Y18" s="8">
        <v>80</v>
      </c>
      <c r="Z18" s="2">
        <v>103</v>
      </c>
      <c r="AA18" s="2">
        <v>99</v>
      </c>
      <c r="AB18" s="2">
        <v>84.333333333333329</v>
      </c>
      <c r="AC18" s="2">
        <v>85</v>
      </c>
      <c r="AD18" s="2">
        <v>86.5</v>
      </c>
      <c r="AE18" s="2">
        <v>87</v>
      </c>
      <c r="AF18" s="2">
        <v>87</v>
      </c>
      <c r="AG18" s="2">
        <v>88</v>
      </c>
      <c r="AH18" s="2">
        <v>71.333333333333329</v>
      </c>
      <c r="AI18" s="2">
        <v>79.5</v>
      </c>
      <c r="AJ18" s="2">
        <v>82.333333333333329</v>
      </c>
      <c r="AK18" s="2">
        <v>77.666666666666671</v>
      </c>
      <c r="AL18" s="2">
        <v>79.5</v>
      </c>
      <c r="AM18" s="2">
        <v>77</v>
      </c>
      <c r="AN18" s="2">
        <v>76.5</v>
      </c>
      <c r="AO18" s="2">
        <v>70.5</v>
      </c>
      <c r="AP18" s="2">
        <v>63</v>
      </c>
      <c r="AQ18" s="2">
        <v>61</v>
      </c>
      <c r="AR18" s="2">
        <v>63</v>
      </c>
      <c r="AS18" s="38">
        <f t="shared" si="3"/>
        <v>80.061403508771932</v>
      </c>
      <c r="AT18" s="8">
        <f t="shared" si="4"/>
        <v>87.066666666666663</v>
      </c>
      <c r="AU18" s="39">
        <f t="shared" si="5"/>
        <v>72.277777777777771</v>
      </c>
      <c r="AV18" s="19"/>
    </row>
    <row r="19" spans="1:107" s="8" customFormat="1" ht="20.25" x14ac:dyDescent="0.3">
      <c r="A19" s="1" t="s">
        <v>45</v>
      </c>
      <c r="B19" s="7">
        <v>94.33</v>
      </c>
      <c r="C19" s="2">
        <v>79</v>
      </c>
      <c r="D19" s="2">
        <v>106</v>
      </c>
      <c r="E19" s="2">
        <v>94.5</v>
      </c>
      <c r="F19" s="2">
        <v>69</v>
      </c>
      <c r="G19" s="2">
        <v>74</v>
      </c>
      <c r="H19" s="2">
        <v>108.5</v>
      </c>
      <c r="I19" s="2">
        <v>75</v>
      </c>
      <c r="J19" s="2">
        <v>53</v>
      </c>
      <c r="K19" s="2">
        <v>51</v>
      </c>
      <c r="L19" s="2">
        <v>74</v>
      </c>
      <c r="M19" s="2">
        <v>79.333333333333329</v>
      </c>
      <c r="N19" s="2">
        <v>66</v>
      </c>
      <c r="O19" s="2">
        <v>59</v>
      </c>
      <c r="P19" s="2">
        <v>54</v>
      </c>
      <c r="Q19" s="2">
        <v>50.5</v>
      </c>
      <c r="R19" s="2">
        <v>58.5</v>
      </c>
      <c r="S19" s="2">
        <v>75</v>
      </c>
      <c r="T19" s="2">
        <v>64.5</v>
      </c>
      <c r="U19" s="2">
        <v>65.5</v>
      </c>
      <c r="V19" s="38">
        <f t="shared" si="0"/>
        <v>71.385964912280713</v>
      </c>
      <c r="W19" s="8">
        <f t="shared" si="1"/>
        <v>78.400000000000006</v>
      </c>
      <c r="X19" s="39">
        <f t="shared" si="2"/>
        <v>63.592592592592581</v>
      </c>
      <c r="Y19" s="8">
        <v>98</v>
      </c>
      <c r="Z19" s="2">
        <v>89.5</v>
      </c>
      <c r="AA19" s="2">
        <v>69.5</v>
      </c>
      <c r="AB19" s="2">
        <v>58</v>
      </c>
      <c r="AC19" s="2">
        <v>66</v>
      </c>
      <c r="AD19" s="2">
        <v>71</v>
      </c>
      <c r="AE19" s="2">
        <v>57.5</v>
      </c>
      <c r="AF19" s="2">
        <v>75</v>
      </c>
      <c r="AG19" s="2">
        <v>64.666666666666671</v>
      </c>
      <c r="AH19" s="2">
        <v>79.333333333333329</v>
      </c>
      <c r="AI19" s="2">
        <v>52</v>
      </c>
      <c r="AJ19" s="2">
        <v>59.5</v>
      </c>
      <c r="AK19" s="2">
        <v>47.5</v>
      </c>
      <c r="AL19" s="2">
        <v>59</v>
      </c>
      <c r="AM19" s="2">
        <v>54.5</v>
      </c>
      <c r="AN19" s="2">
        <v>62</v>
      </c>
      <c r="AO19" s="2">
        <v>57.5</v>
      </c>
      <c r="AP19" s="2">
        <v>63</v>
      </c>
      <c r="AQ19" s="2">
        <v>65.5</v>
      </c>
      <c r="AR19" s="2">
        <v>67.666666666666671</v>
      </c>
      <c r="AS19" s="38">
        <f t="shared" si="3"/>
        <v>64.140350877192986</v>
      </c>
      <c r="AT19" s="8">
        <f t="shared" si="4"/>
        <v>68.25</v>
      </c>
      <c r="AU19" s="39">
        <f t="shared" si="5"/>
        <v>59.574074074074069</v>
      </c>
      <c r="AV19" s="19"/>
    </row>
    <row r="20" spans="1:107" s="8" customFormat="1" ht="20.25" x14ac:dyDescent="0.3">
      <c r="A20" s="1" t="s">
        <v>46</v>
      </c>
      <c r="B20" s="7">
        <v>85.3</v>
      </c>
      <c r="C20" s="2">
        <v>86</v>
      </c>
      <c r="D20" s="2">
        <v>89</v>
      </c>
      <c r="E20" s="2">
        <v>89</v>
      </c>
      <c r="F20" s="2">
        <v>93</v>
      </c>
      <c r="G20" s="2">
        <v>88</v>
      </c>
      <c r="H20" s="2">
        <v>90</v>
      </c>
      <c r="I20" s="2">
        <v>86.666666666666671</v>
      </c>
      <c r="J20" s="2">
        <v>82</v>
      </c>
      <c r="K20" s="2">
        <v>91.333333333333329</v>
      </c>
      <c r="L20" s="2">
        <v>99.333333333333329</v>
      </c>
      <c r="M20" s="2">
        <v>93.666666666666671</v>
      </c>
      <c r="N20" s="2">
        <v>100.66666666666667</v>
      </c>
      <c r="O20" s="2">
        <v>87</v>
      </c>
      <c r="P20" s="2">
        <v>73.5</v>
      </c>
      <c r="Q20" s="2">
        <v>87</v>
      </c>
      <c r="R20" s="2">
        <v>79</v>
      </c>
      <c r="S20" s="2">
        <v>60</v>
      </c>
      <c r="T20" s="2">
        <v>75</v>
      </c>
      <c r="U20" s="2">
        <v>56</v>
      </c>
      <c r="V20" s="38">
        <f t="shared" si="0"/>
        <v>84.535087719298247</v>
      </c>
      <c r="W20" s="8">
        <f t="shared" si="1"/>
        <v>89.433333333333337</v>
      </c>
      <c r="X20" s="39">
        <f t="shared" si="2"/>
        <v>79.092592592592595</v>
      </c>
      <c r="Y20" s="8">
        <v>87.3</v>
      </c>
      <c r="Z20" s="2">
        <v>90.666666666666671</v>
      </c>
      <c r="AA20" s="2">
        <v>93.5</v>
      </c>
      <c r="AB20" s="2">
        <v>91.666666666666671</v>
      </c>
      <c r="AC20" s="2">
        <v>88.666666666666671</v>
      </c>
      <c r="AD20" s="2">
        <v>88</v>
      </c>
      <c r="AE20" s="2">
        <v>83</v>
      </c>
      <c r="AF20" s="2">
        <v>84</v>
      </c>
      <c r="AG20" s="2">
        <v>84.333333333333329</v>
      </c>
      <c r="AH20" s="2">
        <v>88.666666666666671</v>
      </c>
      <c r="AI20" s="2">
        <v>89.5</v>
      </c>
      <c r="AJ20" s="2">
        <v>99</v>
      </c>
      <c r="AK20" s="2">
        <v>84</v>
      </c>
      <c r="AL20" s="2">
        <v>72.5</v>
      </c>
      <c r="AM20" s="2">
        <v>64.5</v>
      </c>
      <c r="AN20" s="2">
        <v>55</v>
      </c>
      <c r="AO20" s="2">
        <v>64</v>
      </c>
      <c r="AP20" s="2">
        <v>69</v>
      </c>
      <c r="AQ20" s="2">
        <v>71</v>
      </c>
      <c r="AR20" s="2">
        <v>70</v>
      </c>
      <c r="AS20" s="38">
        <f t="shared" si="3"/>
        <v>80.578947368421055</v>
      </c>
      <c r="AT20" s="8">
        <f t="shared" si="4"/>
        <v>88.2</v>
      </c>
      <c r="AU20" s="39">
        <f t="shared" si="5"/>
        <v>72.111111111111114</v>
      </c>
      <c r="AV20" s="19"/>
    </row>
    <row r="21" spans="1:107" s="8" customFormat="1" ht="20.25" x14ac:dyDescent="0.3">
      <c r="A21" s="1" t="s">
        <v>47</v>
      </c>
      <c r="B21" s="7">
        <v>86.3</v>
      </c>
      <c r="C21" s="2">
        <v>96</v>
      </c>
      <c r="D21" s="2">
        <v>90</v>
      </c>
      <c r="E21" s="2">
        <v>93.333333333333329</v>
      </c>
      <c r="F21" s="2">
        <v>86</v>
      </c>
      <c r="G21" s="2">
        <v>90.666666666666671</v>
      </c>
      <c r="H21" s="2">
        <v>83.333333333333329</v>
      </c>
      <c r="I21" s="2">
        <v>81.333333333333329</v>
      </c>
      <c r="J21" s="2">
        <v>84.5</v>
      </c>
      <c r="K21" s="2">
        <v>84</v>
      </c>
      <c r="L21" s="2">
        <v>83.5</v>
      </c>
      <c r="M21" s="2">
        <v>92.25</v>
      </c>
      <c r="N21" s="2">
        <v>94.5</v>
      </c>
      <c r="O21" s="2">
        <v>84</v>
      </c>
      <c r="P21" s="2">
        <v>87.5</v>
      </c>
      <c r="Q21" s="2">
        <v>83</v>
      </c>
      <c r="R21" s="2">
        <v>80</v>
      </c>
      <c r="S21" s="2">
        <v>73</v>
      </c>
      <c r="T21" s="2">
        <v>83.5</v>
      </c>
      <c r="U21" s="2">
        <v>83.5</v>
      </c>
      <c r="V21" s="38">
        <f t="shared" si="0"/>
        <v>85.995614035087726</v>
      </c>
      <c r="W21" s="8">
        <f t="shared" si="1"/>
        <v>87.26666666666668</v>
      </c>
      <c r="X21" s="39">
        <f t="shared" si="2"/>
        <v>84.583333333333329</v>
      </c>
      <c r="Y21" s="8">
        <v>89</v>
      </c>
      <c r="Z21" s="2">
        <v>89.5</v>
      </c>
      <c r="AA21" s="2">
        <v>89</v>
      </c>
      <c r="AB21" s="2">
        <v>92</v>
      </c>
      <c r="AC21" s="2">
        <v>89.666666666666671</v>
      </c>
      <c r="AD21" s="2">
        <v>93.333333333333329</v>
      </c>
      <c r="AE21" s="2">
        <v>87.666666666666671</v>
      </c>
      <c r="AF21" s="2">
        <v>95.666666666666671</v>
      </c>
      <c r="AG21" s="2">
        <v>95</v>
      </c>
      <c r="AH21" s="2">
        <v>92.5</v>
      </c>
      <c r="AI21" s="2">
        <v>94</v>
      </c>
      <c r="AJ21" s="2">
        <v>85</v>
      </c>
      <c r="AK21" s="2">
        <v>75</v>
      </c>
      <c r="AL21" s="2">
        <v>73.5</v>
      </c>
      <c r="AM21" s="2">
        <v>75</v>
      </c>
      <c r="AN21" s="2">
        <v>73.5</v>
      </c>
      <c r="AO21" s="2">
        <v>77.5</v>
      </c>
      <c r="AP21" s="2">
        <v>79.5</v>
      </c>
      <c r="AQ21" s="2">
        <v>64.5</v>
      </c>
      <c r="AR21" s="2">
        <v>64.5</v>
      </c>
      <c r="AS21" s="38">
        <f t="shared" si="3"/>
        <v>83.491228070175438</v>
      </c>
      <c r="AT21" s="8">
        <f t="shared" si="4"/>
        <v>91.833333333333329</v>
      </c>
      <c r="AU21" s="39">
        <f t="shared" si="5"/>
        <v>74.222222222222229</v>
      </c>
      <c r="AV21" s="19"/>
    </row>
    <row r="22" spans="1:107" s="8" customFormat="1" ht="20.25" x14ac:dyDescent="0.3">
      <c r="A22" s="1"/>
      <c r="B22" s="7"/>
      <c r="V22" s="38"/>
      <c r="X22" s="39"/>
      <c r="AS22" s="38"/>
      <c r="AU22" s="39"/>
      <c r="AV22" s="19"/>
    </row>
    <row r="23" spans="1:107" s="8" customFormat="1" ht="20.25" x14ac:dyDescent="0.3">
      <c r="A23" s="20" t="s">
        <v>48</v>
      </c>
      <c r="B23" s="21">
        <f t="shared" ref="B23:X23" si="6">AVERAGE(B4:B21)</f>
        <v>85.779444444444437</v>
      </c>
      <c r="C23" s="21">
        <f t="shared" si="6"/>
        <v>88.152777777777771</v>
      </c>
      <c r="D23" s="21">
        <f t="shared" si="6"/>
        <v>86.537037037037038</v>
      </c>
      <c r="E23" s="21">
        <f t="shared" si="6"/>
        <v>87.592592592592581</v>
      </c>
      <c r="F23" s="21">
        <f t="shared" si="6"/>
        <v>85.25</v>
      </c>
      <c r="G23" s="21">
        <f t="shared" si="6"/>
        <v>84.493827160493822</v>
      </c>
      <c r="H23" s="21">
        <f t="shared" si="6"/>
        <v>86.342592592592581</v>
      </c>
      <c r="I23" s="21">
        <f t="shared" si="6"/>
        <v>83.190740740740736</v>
      </c>
      <c r="J23" s="21">
        <f t="shared" si="6"/>
        <v>81.675925925925924</v>
      </c>
      <c r="K23" s="21">
        <f t="shared" si="6"/>
        <v>86.851851851851848</v>
      </c>
      <c r="L23" s="21">
        <f t="shared" si="6"/>
        <v>85.407407407407405</v>
      </c>
      <c r="M23" s="21">
        <f t="shared" si="6"/>
        <v>84.226851851851848</v>
      </c>
      <c r="N23" s="21">
        <f t="shared" si="6"/>
        <v>83.162962962962965</v>
      </c>
      <c r="O23" s="21">
        <f t="shared" si="6"/>
        <v>75.916666666666671</v>
      </c>
      <c r="P23" s="21">
        <f t="shared" si="6"/>
        <v>72.592592592592581</v>
      </c>
      <c r="Q23" s="21">
        <f t="shared" si="6"/>
        <v>70.777777777777771</v>
      </c>
      <c r="R23" s="21">
        <f t="shared" si="6"/>
        <v>70.388888888888886</v>
      </c>
      <c r="S23" s="21">
        <f t="shared" si="6"/>
        <v>70.287037037037038</v>
      </c>
      <c r="T23" s="21">
        <f t="shared" si="6"/>
        <v>72.638888888888886</v>
      </c>
      <c r="U23" s="21">
        <f t="shared" si="6"/>
        <v>68.555555555555557</v>
      </c>
      <c r="V23" s="61">
        <f t="shared" si="6"/>
        <v>80.212735542560097</v>
      </c>
      <c r="W23" s="50">
        <f t="shared" si="6"/>
        <v>85.549475308641973</v>
      </c>
      <c r="X23" s="62">
        <f t="shared" si="6"/>
        <v>74.283024691358037</v>
      </c>
      <c r="Y23" s="18">
        <f t="shared" ref="Y23:AR23" si="7">AVERAGE(Y4:Y22)</f>
        <v>85.927777777777763</v>
      </c>
      <c r="Z23" s="21">
        <f t="shared" si="7"/>
        <v>91</v>
      </c>
      <c r="AA23" s="21">
        <f t="shared" si="7"/>
        <v>84.864814814814821</v>
      </c>
      <c r="AB23" s="21">
        <f t="shared" si="7"/>
        <v>82.31481481481481</v>
      </c>
      <c r="AC23" s="21">
        <f t="shared" si="7"/>
        <v>80.183333333333337</v>
      </c>
      <c r="AD23" s="21">
        <f t="shared" si="7"/>
        <v>81.592592592592581</v>
      </c>
      <c r="AE23" s="21">
        <f t="shared" si="7"/>
        <v>81.183333333333337</v>
      </c>
      <c r="AF23" s="21">
        <f t="shared" si="7"/>
        <v>82.925925925925924</v>
      </c>
      <c r="AG23" s="21">
        <f t="shared" si="7"/>
        <v>83.537037037037038</v>
      </c>
      <c r="AH23" s="21">
        <f t="shared" si="7"/>
        <v>84.138888888888886</v>
      </c>
      <c r="AI23" s="21">
        <f t="shared" si="7"/>
        <v>80.138888888888886</v>
      </c>
      <c r="AJ23" s="21">
        <f t="shared" si="7"/>
        <v>78.199074074074076</v>
      </c>
      <c r="AK23" s="21">
        <f t="shared" si="7"/>
        <v>77.064814814814824</v>
      </c>
      <c r="AL23" s="21">
        <f t="shared" si="7"/>
        <v>74.425925925925924</v>
      </c>
      <c r="AM23" s="21">
        <f t="shared" si="7"/>
        <v>71.166666666666671</v>
      </c>
      <c r="AN23" s="21">
        <f t="shared" si="7"/>
        <v>68.833333333333329</v>
      </c>
      <c r="AO23" s="21">
        <f t="shared" si="7"/>
        <v>68.444444444444443</v>
      </c>
      <c r="AP23" s="21">
        <f t="shared" si="7"/>
        <v>69.333333333333329</v>
      </c>
      <c r="AQ23" s="21">
        <f t="shared" si="7"/>
        <v>69.055555555555557</v>
      </c>
      <c r="AR23" s="21">
        <f t="shared" si="7"/>
        <v>67.138888888888886</v>
      </c>
      <c r="AS23" s="9">
        <f>AVERAGE(AS4:AS21)</f>
        <v>77.660087719298247</v>
      </c>
      <c r="AT23" s="9">
        <f>AVERAGE(AT4:AT21)</f>
        <v>83.187962962962956</v>
      </c>
      <c r="AU23" s="9">
        <f>AVERAGE(AU4:AU21)</f>
        <v>71.518004115226347</v>
      </c>
      <c r="AV23" s="19"/>
    </row>
    <row r="24" spans="1:107" s="8" customFormat="1" ht="20.25" x14ac:dyDescent="0.3">
      <c r="A24" s="6" t="s">
        <v>77</v>
      </c>
      <c r="B24" s="18">
        <f>_xlfn.STDEV.S(B4:B21)</f>
        <v>7.2134812287763301</v>
      </c>
      <c r="C24" s="18">
        <f t="shared" ref="C24:AU24" si="8">_xlfn.STDEV.S(C4:C21)</f>
        <v>6.6934663538457668</v>
      </c>
      <c r="D24" s="18">
        <f t="shared" si="8"/>
        <v>7.2252633114728901</v>
      </c>
      <c r="E24" s="18">
        <f t="shared" si="8"/>
        <v>6.3245481437766324</v>
      </c>
      <c r="F24" s="18">
        <f t="shared" si="8"/>
        <v>10.076545276327714</v>
      </c>
      <c r="G24" s="18">
        <f t="shared" si="8"/>
        <v>9.3691469531235825</v>
      </c>
      <c r="H24" s="18">
        <f t="shared" si="8"/>
        <v>9.4301217810083475</v>
      </c>
      <c r="I24" s="18">
        <f t="shared" si="8"/>
        <v>7.547408381374102</v>
      </c>
      <c r="J24" s="18">
        <f t="shared" si="8"/>
        <v>10.930629780249779</v>
      </c>
      <c r="K24" s="18">
        <f t="shared" si="8"/>
        <v>11.882855350078072</v>
      </c>
      <c r="L24" s="18">
        <f t="shared" si="8"/>
        <v>8.3021420620054229</v>
      </c>
      <c r="M24" s="18">
        <f t="shared" si="8"/>
        <v>10.923972467627969</v>
      </c>
      <c r="N24" s="18">
        <f t="shared" si="8"/>
        <v>9.9185367417067738</v>
      </c>
      <c r="O24" s="18">
        <f t="shared" si="8"/>
        <v>10.203845552157661</v>
      </c>
      <c r="P24" s="18">
        <f t="shared" si="8"/>
        <v>11.803015874459954</v>
      </c>
      <c r="Q24" s="18">
        <f t="shared" si="8"/>
        <v>11.746366424686677</v>
      </c>
      <c r="R24" s="18">
        <f t="shared" si="8"/>
        <v>8.6442016532599713</v>
      </c>
      <c r="S24" s="18">
        <f t="shared" si="8"/>
        <v>9.2862618247756537</v>
      </c>
      <c r="T24" s="18">
        <f t="shared" si="8"/>
        <v>9.3864472595792172</v>
      </c>
      <c r="U24" s="18">
        <f t="shared" si="8"/>
        <v>9.9215880027711112</v>
      </c>
      <c r="V24" s="18">
        <f t="shared" si="8"/>
        <v>4.3271143460048904</v>
      </c>
      <c r="W24" s="18">
        <f t="shared" si="8"/>
        <v>4.8322364711090922</v>
      </c>
      <c r="X24" s="18">
        <f t="shared" si="8"/>
        <v>5.4866495925392611</v>
      </c>
      <c r="Y24" s="18">
        <f t="shared" si="8"/>
        <v>8.5361380960461997</v>
      </c>
      <c r="Z24" s="18">
        <f t="shared" si="8"/>
        <v>5.7431402673728034</v>
      </c>
      <c r="AA24" s="18">
        <f t="shared" si="8"/>
        <v>9.936211401862943</v>
      </c>
      <c r="AB24" s="18">
        <f t="shared" si="8"/>
        <v>10.447642397356349</v>
      </c>
      <c r="AC24" s="18">
        <f t="shared" si="8"/>
        <v>8.6361699481048877</v>
      </c>
      <c r="AD24" s="18">
        <f t="shared" si="8"/>
        <v>10.019624897128542</v>
      </c>
      <c r="AE24" s="18">
        <f t="shared" si="8"/>
        <v>8.2029267055086947</v>
      </c>
      <c r="AF24" s="18">
        <f t="shared" si="8"/>
        <v>6.2539457406923198</v>
      </c>
      <c r="AG24" s="18">
        <f t="shared" si="8"/>
        <v>8.0726998090910023</v>
      </c>
      <c r="AH24" s="18">
        <f t="shared" si="8"/>
        <v>7.9142153067482726</v>
      </c>
      <c r="AI24" s="18">
        <f t="shared" si="8"/>
        <v>9.8973902284053459</v>
      </c>
      <c r="AJ24" s="18">
        <f t="shared" si="8"/>
        <v>12.059667117613792</v>
      </c>
      <c r="AK24" s="18">
        <f t="shared" si="8"/>
        <v>11.322390750924914</v>
      </c>
      <c r="AL24" s="18">
        <f t="shared" si="8"/>
        <v>11.441699651812923</v>
      </c>
      <c r="AM24" s="18">
        <f t="shared" si="8"/>
        <v>9.7106840964431829</v>
      </c>
      <c r="AN24" s="18">
        <f t="shared" si="8"/>
        <v>9.040757386283909</v>
      </c>
      <c r="AO24" s="18">
        <f t="shared" si="8"/>
        <v>6.6551370889864172</v>
      </c>
      <c r="AP24" s="18">
        <f t="shared" si="8"/>
        <v>8.85338087631931</v>
      </c>
      <c r="AQ24" s="18">
        <f t="shared" si="8"/>
        <v>8.0492763446910072</v>
      </c>
      <c r="AR24" s="18">
        <f t="shared" si="8"/>
        <v>8.5930603555724012</v>
      </c>
      <c r="AS24" s="18">
        <f t="shared" si="8"/>
        <v>4.9299945088761419</v>
      </c>
      <c r="AT24" s="18">
        <f t="shared" si="8"/>
        <v>5.5385229784538499</v>
      </c>
      <c r="AU24" s="18">
        <f t="shared" si="8"/>
        <v>5.8169743920571459</v>
      </c>
      <c r="AV24" s="19"/>
    </row>
    <row r="25" spans="1:107" s="13" customFormat="1" ht="20.25" x14ac:dyDescent="0.3">
      <c r="A25" s="11" t="s">
        <v>10</v>
      </c>
      <c r="B25" s="12"/>
      <c r="V25" s="63"/>
      <c r="W25" s="14"/>
      <c r="X25" s="64"/>
      <c r="AS25" s="63"/>
      <c r="AT25" s="14"/>
      <c r="AU25" s="64"/>
      <c r="AV25" s="16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</row>
    <row r="26" spans="1:107" s="8" customFormat="1" ht="20.25" x14ac:dyDescent="0.3">
      <c r="A26" s="10" t="s">
        <v>29</v>
      </c>
      <c r="B26" s="15"/>
      <c r="C26" s="8">
        <f t="shared" ref="C26:C43" si="9">C4-B4</f>
        <v>0.29999999999999716</v>
      </c>
      <c r="D26" s="8">
        <f t="shared" ref="D26:D43" si="10">D4-B4</f>
        <v>-6.7000000000000028</v>
      </c>
      <c r="E26" s="8">
        <f t="shared" ref="E26:E43" si="11">E4-B4</f>
        <v>6.2999999999999972</v>
      </c>
      <c r="F26" s="8">
        <f t="shared" ref="F26:F43" si="12">F4-B4</f>
        <v>-4.2000000000000028</v>
      </c>
      <c r="G26" s="8">
        <f t="shared" ref="G26:G43" si="13">G4-B4</f>
        <v>-6.0333333333333314</v>
      </c>
      <c r="H26" s="8">
        <f t="shared" ref="H26:H43" si="14">H4-B4</f>
        <v>-7.7000000000000028</v>
      </c>
      <c r="I26" s="8">
        <f t="shared" ref="I26:I43" si="15">I4-B4</f>
        <v>-3.7000000000000028</v>
      </c>
      <c r="J26" s="8">
        <f t="shared" ref="J26:J43" si="16">J4-B4</f>
        <v>-7.7000000000000028</v>
      </c>
      <c r="K26" s="8">
        <f t="shared" ref="K26:K43" si="17">K4-B4</f>
        <v>4.7999999999999972</v>
      </c>
      <c r="L26" s="8">
        <f t="shared" ref="L26:L43" si="18">L4-B4</f>
        <v>-3.7000000000000028</v>
      </c>
      <c r="M26" s="8">
        <f t="shared" ref="M26:M43" si="19">M4-B4</f>
        <v>-9.7000000000000028</v>
      </c>
      <c r="N26" s="8">
        <f t="shared" ref="N26:N43" si="20">N4-B4</f>
        <v>-13.200000000000003</v>
      </c>
      <c r="O26" s="8">
        <f t="shared" ref="O26:O43" si="21">O4-B4</f>
        <v>-16.700000000000003</v>
      </c>
      <c r="P26" s="8">
        <f t="shared" ref="P26:P43" si="22">P4-B4</f>
        <v>-13.200000000000003</v>
      </c>
      <c r="Q26" s="8">
        <f t="shared" ref="Q26:Q43" si="23">Q4-B4</f>
        <v>-6.2000000000000028</v>
      </c>
      <c r="R26" s="8">
        <f t="shared" ref="R26:R43" si="24">R4-B4</f>
        <v>-8.2000000000000028</v>
      </c>
      <c r="S26" s="8">
        <f t="shared" ref="S26:S43" si="25">S4-B4</f>
        <v>9.2999999999999972</v>
      </c>
      <c r="T26" s="8">
        <f t="shared" ref="T26:T43" si="26">T4-B4</f>
        <v>6.7999999999999972</v>
      </c>
      <c r="U26" s="8">
        <f>U4-B4</f>
        <v>-13.200000000000003</v>
      </c>
      <c r="V26" s="38">
        <f t="shared" ref="V26:V43" si="27">AVERAGE(C26:U26)</f>
        <v>-4.8754385964912306</v>
      </c>
      <c r="W26" s="8">
        <f t="shared" ref="W26:W43" si="28">AVERAGE(C26:L26)</f>
        <v>-2.8333333333333357</v>
      </c>
      <c r="X26" s="39">
        <f t="shared" ref="X26:X43" si="29">AVERAGE(M26:U26)</f>
        <v>-7.1444444444444475</v>
      </c>
      <c r="Y26" s="19"/>
      <c r="Z26" s="8">
        <f>Z4-$Y4</f>
        <v>6.3333333333333286</v>
      </c>
      <c r="AA26" s="8">
        <f>AA4-$Y4</f>
        <v>-7.5</v>
      </c>
      <c r="AB26" s="8">
        <f t="shared" ref="AB26:AB43" si="30">AB4-Y4</f>
        <v>21</v>
      </c>
      <c r="AC26" s="8">
        <f t="shared" ref="AC26:AC43" si="31">AC4-Y4</f>
        <v>5</v>
      </c>
      <c r="AD26" s="8">
        <f t="shared" ref="AD26:AD43" si="32">AD4-Y4</f>
        <v>9</v>
      </c>
      <c r="AE26" s="8">
        <f t="shared" ref="AE26:AE43" si="33">AE4-Y4</f>
        <v>-3.5</v>
      </c>
      <c r="AF26" s="8">
        <f t="shared" ref="AF26:AF43" si="34">AF4-Y4</f>
        <v>5</v>
      </c>
      <c r="AG26" s="8">
        <f t="shared" ref="AG26:AG43" si="35">AG4-Y4</f>
        <v>-2</v>
      </c>
      <c r="AH26" s="8">
        <f>AH4-Y4</f>
        <v>16</v>
      </c>
      <c r="AI26" s="8">
        <f t="shared" ref="AI26:AI43" si="36">AI4-Y4</f>
        <v>-12</v>
      </c>
      <c r="AJ26" s="8">
        <f t="shared" ref="AJ26:AJ43" si="37">AJ4-Y4</f>
        <v>-14</v>
      </c>
      <c r="AK26" s="8">
        <f t="shared" ref="AK26:AK43" si="38">AK4-Y4</f>
        <v>-7</v>
      </c>
      <c r="AL26" s="8">
        <f t="shared" ref="AL26:AL43" si="39">AL4-Y4</f>
        <v>-18.5</v>
      </c>
      <c r="AM26" s="8">
        <f t="shared" ref="AM26:AM43" si="40">AM4-Y4</f>
        <v>-7.5</v>
      </c>
      <c r="AN26" s="8">
        <f t="shared" ref="AN26:AN43" si="41">AN4-Y4</f>
        <v>-14.5</v>
      </c>
      <c r="AO26" s="8">
        <f t="shared" ref="AO26:AO43" si="42">AO4-Y4</f>
        <v>-8.5</v>
      </c>
      <c r="AP26" s="8">
        <f t="shared" ref="AP26:AP43" si="43">AP4-Y4</f>
        <v>-2</v>
      </c>
      <c r="AQ26" s="8">
        <f t="shared" ref="AQ26:AQ43" si="44">AQ4-Y4</f>
        <v>3.5</v>
      </c>
      <c r="AR26" s="8">
        <f t="shared" ref="AR26:AR43" si="45">AR4-Y4</f>
        <v>-13</v>
      </c>
      <c r="AS26" s="38">
        <f t="shared" ref="AS26:AS43" si="46">AVERAGE(Z26:AR26)</f>
        <v>-2.3245614035087723</v>
      </c>
      <c r="AT26" s="8">
        <f t="shared" ref="AT26:AT43" si="47">AVERAGE(Z26:AI26)</f>
        <v>3.7333333333333329</v>
      </c>
      <c r="AU26" s="39">
        <f t="shared" ref="AU26:AU43" si="48">AVERAGE(AJ26:AR26)</f>
        <v>-9.0555555555555554</v>
      </c>
      <c r="AV26" s="19"/>
    </row>
    <row r="27" spans="1:107" s="8" customFormat="1" ht="20.25" x14ac:dyDescent="0.3">
      <c r="A27" s="1" t="s">
        <v>36</v>
      </c>
      <c r="B27" s="15"/>
      <c r="C27" s="8">
        <f t="shared" si="9"/>
        <v>4.7999999999999972</v>
      </c>
      <c r="D27" s="8">
        <f t="shared" si="10"/>
        <v>6.7999999999999972</v>
      </c>
      <c r="E27" s="8">
        <f t="shared" si="11"/>
        <v>10.299999999999997</v>
      </c>
      <c r="F27" s="8">
        <f t="shared" si="12"/>
        <v>0.96666666666666856</v>
      </c>
      <c r="G27" s="8">
        <f t="shared" si="13"/>
        <v>6.9666666666666686</v>
      </c>
      <c r="H27" s="8">
        <f t="shared" si="14"/>
        <v>7.6333333333333258</v>
      </c>
      <c r="I27" s="8">
        <f t="shared" si="15"/>
        <v>-1.7000000000000028</v>
      </c>
      <c r="J27" s="8">
        <f t="shared" si="16"/>
        <v>-1.7000000000000028</v>
      </c>
      <c r="K27" s="8">
        <f t="shared" si="17"/>
        <v>14.633333333333326</v>
      </c>
      <c r="L27" s="8">
        <f t="shared" si="18"/>
        <v>18.799999999999997</v>
      </c>
      <c r="M27" s="8">
        <f t="shared" si="19"/>
        <v>6.6333333333333258</v>
      </c>
      <c r="N27" s="8">
        <f t="shared" si="20"/>
        <v>9.7999999999999972</v>
      </c>
      <c r="O27" s="8">
        <f t="shared" si="21"/>
        <v>10.299999999999997</v>
      </c>
      <c r="P27" s="8">
        <f t="shared" si="22"/>
        <v>14.299999999999997</v>
      </c>
      <c r="Q27" s="8">
        <f t="shared" si="23"/>
        <v>-4.7000000000000028</v>
      </c>
      <c r="R27" s="8">
        <f t="shared" si="24"/>
        <v>-6.2000000000000028</v>
      </c>
      <c r="S27" s="8">
        <f t="shared" si="25"/>
        <v>7.7999999999999972</v>
      </c>
      <c r="T27" s="8">
        <f t="shared" si="26"/>
        <v>-3.7000000000000028</v>
      </c>
      <c r="U27" s="8">
        <f>U5-B5</f>
        <v>-3.7000000000000028</v>
      </c>
      <c r="V27" s="38">
        <f>AVERAGE(C27:U27)</f>
        <v>5.1596491228070143</v>
      </c>
      <c r="W27" s="8">
        <f>AVERAGE(C27:L27)</f>
        <v>6.7499999999999973</v>
      </c>
      <c r="X27" s="39">
        <f>AVERAGE(M27:U27)</f>
        <v>3.3925925925925893</v>
      </c>
      <c r="Y27" s="19"/>
      <c r="Z27" s="8">
        <f t="shared" ref="Z27:Z43" si="49">Z5-$Y5</f>
        <v>36</v>
      </c>
      <c r="AA27" s="8">
        <f t="shared" ref="AA27:AA43" si="50">AA5-$Y5</f>
        <v>0.3333333333333286</v>
      </c>
      <c r="AB27" s="8">
        <f t="shared" si="30"/>
        <v>2</v>
      </c>
      <c r="AC27" s="8">
        <f t="shared" si="31"/>
        <v>-3</v>
      </c>
      <c r="AD27" s="8">
        <f t="shared" si="32"/>
        <v>-10</v>
      </c>
      <c r="AE27" s="8">
        <f t="shared" si="33"/>
        <v>9.5</v>
      </c>
      <c r="AF27" s="8">
        <f t="shared" si="34"/>
        <v>12</v>
      </c>
      <c r="AG27" s="8">
        <f t="shared" si="35"/>
        <v>12</v>
      </c>
      <c r="AH27" s="8">
        <f t="shared" ref="AH27:AH43" si="51">AH5-Y5</f>
        <v>8</v>
      </c>
      <c r="AI27" s="8">
        <f t="shared" si="36"/>
        <v>7.6666666666666714</v>
      </c>
      <c r="AJ27" s="8">
        <f t="shared" si="37"/>
        <v>11.5</v>
      </c>
      <c r="AK27" s="8">
        <f t="shared" si="38"/>
        <v>18</v>
      </c>
      <c r="AL27" s="8">
        <f t="shared" si="39"/>
        <v>7</v>
      </c>
      <c r="AM27" s="8">
        <f t="shared" si="40"/>
        <v>6</v>
      </c>
      <c r="AN27" s="8">
        <f t="shared" si="41"/>
        <v>-1.5</v>
      </c>
      <c r="AO27" s="8">
        <f t="shared" si="42"/>
        <v>0.5</v>
      </c>
      <c r="AP27" s="8">
        <f t="shared" si="43"/>
        <v>3</v>
      </c>
      <c r="AQ27" s="8">
        <f t="shared" si="44"/>
        <v>8.5</v>
      </c>
      <c r="AR27" s="8">
        <f t="shared" si="45"/>
        <v>-12.5</v>
      </c>
      <c r="AS27" s="38">
        <f>AVERAGE(Z27:AR27)</f>
        <v>6.0526315789473681</v>
      </c>
      <c r="AT27" s="8">
        <f>AVERAGE(Z27:AI27)</f>
        <v>7.45</v>
      </c>
      <c r="AU27" s="39">
        <f>AVERAGE(AJ27:AR27)</f>
        <v>4.5</v>
      </c>
      <c r="AV27" s="19"/>
    </row>
    <row r="28" spans="1:107" s="8" customFormat="1" ht="20.25" x14ac:dyDescent="0.3">
      <c r="A28" s="45" t="s">
        <v>30</v>
      </c>
      <c r="B28" s="15"/>
      <c r="C28" s="8">
        <f t="shared" si="9"/>
        <v>9</v>
      </c>
      <c r="D28" s="8">
        <f t="shared" si="10"/>
        <v>6.5</v>
      </c>
      <c r="E28" s="8">
        <f t="shared" si="11"/>
        <v>1.5</v>
      </c>
      <c r="F28" s="8">
        <f t="shared" si="12"/>
        <v>11</v>
      </c>
      <c r="G28" s="8">
        <f t="shared" si="13"/>
        <v>6</v>
      </c>
      <c r="H28" s="8">
        <f t="shared" si="14"/>
        <v>5</v>
      </c>
      <c r="I28" s="8">
        <f t="shared" si="15"/>
        <v>9</v>
      </c>
      <c r="J28" s="8">
        <f t="shared" si="16"/>
        <v>9.3333333333333286</v>
      </c>
      <c r="K28" s="8">
        <f t="shared" si="17"/>
        <v>17.666666666666671</v>
      </c>
      <c r="L28" s="8">
        <f t="shared" si="18"/>
        <v>0</v>
      </c>
      <c r="M28" s="8">
        <f t="shared" si="19"/>
        <v>3.5</v>
      </c>
      <c r="N28" s="8">
        <f t="shared" si="20"/>
        <v>5.5</v>
      </c>
      <c r="O28" s="8">
        <f t="shared" si="21"/>
        <v>-18</v>
      </c>
      <c r="P28" s="8">
        <f t="shared" si="22"/>
        <v>-18.5</v>
      </c>
      <c r="Q28" s="8">
        <f t="shared" si="23"/>
        <v>-7.5</v>
      </c>
      <c r="R28" s="8">
        <f t="shared" si="24"/>
        <v>-5.5</v>
      </c>
      <c r="S28" s="8">
        <f t="shared" si="25"/>
        <v>-11.5</v>
      </c>
      <c r="T28" s="8">
        <f t="shared" si="26"/>
        <v>-19</v>
      </c>
      <c r="U28" s="8">
        <v>-19</v>
      </c>
      <c r="V28" s="38">
        <f t="shared" si="27"/>
        <v>-0.78947368421052633</v>
      </c>
      <c r="W28" s="8">
        <f t="shared" si="28"/>
        <v>7.5</v>
      </c>
      <c r="X28" s="39">
        <f t="shared" si="29"/>
        <v>-10</v>
      </c>
      <c r="Y28" s="19"/>
      <c r="Z28" s="8">
        <f t="shared" si="49"/>
        <v>11</v>
      </c>
      <c r="AA28" s="8">
        <f t="shared" si="50"/>
        <v>14.333333333333329</v>
      </c>
      <c r="AB28" s="8">
        <f t="shared" si="30"/>
        <v>11.5</v>
      </c>
      <c r="AC28" s="8">
        <f t="shared" si="31"/>
        <v>8.5</v>
      </c>
      <c r="AD28" s="8">
        <f t="shared" si="32"/>
        <v>3.3333333333333286</v>
      </c>
      <c r="AE28" s="8">
        <f t="shared" si="33"/>
        <v>8</v>
      </c>
      <c r="AF28" s="8">
        <f t="shared" si="34"/>
        <v>11.666666666666671</v>
      </c>
      <c r="AG28" s="8">
        <f t="shared" si="35"/>
        <v>3.5</v>
      </c>
      <c r="AH28" s="8">
        <f t="shared" si="51"/>
        <v>-6.3333333333333286</v>
      </c>
      <c r="AI28" s="8">
        <f t="shared" si="36"/>
        <v>0</v>
      </c>
      <c r="AJ28" s="8">
        <f t="shared" si="37"/>
        <v>-2.5</v>
      </c>
      <c r="AK28" s="8">
        <f t="shared" si="38"/>
        <v>-6</v>
      </c>
      <c r="AL28" s="8">
        <f t="shared" si="39"/>
        <v>-10.5</v>
      </c>
      <c r="AM28" s="8">
        <f t="shared" si="40"/>
        <v>-27.5</v>
      </c>
      <c r="AN28" s="8">
        <f t="shared" si="41"/>
        <v>-19.5</v>
      </c>
      <c r="AO28" s="8">
        <f t="shared" si="42"/>
        <v>-13.5</v>
      </c>
      <c r="AP28" s="8">
        <f t="shared" si="43"/>
        <v>-17</v>
      </c>
      <c r="AQ28" s="8">
        <f t="shared" si="44"/>
        <v>-9</v>
      </c>
      <c r="AR28" s="8">
        <f t="shared" si="45"/>
        <v>-13</v>
      </c>
      <c r="AS28" s="38">
        <f t="shared" si="46"/>
        <v>-2.7894736842105261</v>
      </c>
      <c r="AT28" s="8">
        <f t="shared" si="47"/>
        <v>6.55</v>
      </c>
      <c r="AU28" s="39">
        <f t="shared" si="48"/>
        <v>-13.166666666666666</v>
      </c>
      <c r="AV28" s="19"/>
    </row>
    <row r="29" spans="1:107" s="8" customFormat="1" ht="20.25" x14ac:dyDescent="0.3">
      <c r="A29" s="45" t="s">
        <v>31</v>
      </c>
      <c r="B29" s="15"/>
      <c r="C29" s="8">
        <f t="shared" si="9"/>
        <v>-8</v>
      </c>
      <c r="D29" s="8">
        <f t="shared" si="10"/>
        <v>-8</v>
      </c>
      <c r="E29" s="8">
        <f t="shared" si="11"/>
        <v>-11.333333333333329</v>
      </c>
      <c r="F29" s="8">
        <f t="shared" si="12"/>
        <v>-8</v>
      </c>
      <c r="G29" s="8">
        <f t="shared" si="13"/>
        <v>-2.6666666666666714</v>
      </c>
      <c r="H29" s="8">
        <f t="shared" si="14"/>
        <v>1.3333333333333286</v>
      </c>
      <c r="I29" s="8">
        <f t="shared" si="15"/>
        <v>-11.333333333333329</v>
      </c>
      <c r="J29" s="8">
        <f t="shared" si="16"/>
        <v>-15.666666666666671</v>
      </c>
      <c r="K29" s="8">
        <f t="shared" si="17"/>
        <v>-14.333333333333329</v>
      </c>
      <c r="L29" s="8">
        <f t="shared" si="18"/>
        <v>-4.6666666666666714</v>
      </c>
      <c r="M29" s="8">
        <f t="shared" si="19"/>
        <v>-10.333333333333329</v>
      </c>
      <c r="N29" s="8">
        <f t="shared" si="20"/>
        <v>-13.333333333333329</v>
      </c>
      <c r="O29" s="8">
        <f t="shared" si="21"/>
        <v>-34.333333333333336</v>
      </c>
      <c r="P29" s="8">
        <f t="shared" si="22"/>
        <v>-39</v>
      </c>
      <c r="Q29" s="8">
        <f t="shared" si="23"/>
        <v>-44</v>
      </c>
      <c r="R29" s="8">
        <f t="shared" si="24"/>
        <v>-21</v>
      </c>
      <c r="S29" s="8">
        <f t="shared" si="25"/>
        <v>-24</v>
      </c>
      <c r="T29" s="8">
        <f t="shared" si="26"/>
        <v>-23</v>
      </c>
      <c r="U29" s="8">
        <f t="shared" ref="U29:U43" si="52">U7-B7</f>
        <v>-34</v>
      </c>
      <c r="V29" s="38">
        <f t="shared" si="27"/>
        <v>-17.140350877192979</v>
      </c>
      <c r="W29" s="8">
        <f t="shared" si="28"/>
        <v>-8.2666666666666675</v>
      </c>
      <c r="X29" s="39">
        <f t="shared" si="29"/>
        <v>-27</v>
      </c>
      <c r="Y29" s="19"/>
      <c r="Z29" s="8">
        <f t="shared" si="49"/>
        <v>0.70000000000000284</v>
      </c>
      <c r="AA29" s="8">
        <f t="shared" si="50"/>
        <v>-9.2999999999999972</v>
      </c>
      <c r="AB29" s="8">
        <f t="shared" si="30"/>
        <v>-4.2999999999999972</v>
      </c>
      <c r="AC29" s="8">
        <f t="shared" si="31"/>
        <v>-2.6333333333333258</v>
      </c>
      <c r="AD29" s="8">
        <f t="shared" si="32"/>
        <v>-7.2999999999999972</v>
      </c>
      <c r="AE29" s="8">
        <f t="shared" si="33"/>
        <v>2.2000000000000028</v>
      </c>
      <c r="AF29" s="8">
        <f t="shared" si="34"/>
        <v>-19.299999999999997</v>
      </c>
      <c r="AG29" s="8">
        <f t="shared" si="35"/>
        <v>-4.2999999999999972</v>
      </c>
      <c r="AH29" s="8">
        <f t="shared" si="51"/>
        <v>-2.6333333333333258</v>
      </c>
      <c r="AI29" s="8">
        <f t="shared" si="36"/>
        <v>-0.29999999999999716</v>
      </c>
      <c r="AJ29" s="8">
        <f t="shared" si="37"/>
        <v>1.7000000000000028</v>
      </c>
      <c r="AK29" s="8">
        <f t="shared" si="38"/>
        <v>-3.2999999999999972</v>
      </c>
      <c r="AL29" s="8">
        <f t="shared" si="39"/>
        <v>-10.799999999999997</v>
      </c>
      <c r="AM29" s="8">
        <f t="shared" si="40"/>
        <v>-16.299999999999997</v>
      </c>
      <c r="AN29" s="8">
        <f t="shared" si="41"/>
        <v>-26.299999999999997</v>
      </c>
      <c r="AO29" s="8">
        <f t="shared" si="42"/>
        <v>-26.299999999999997</v>
      </c>
      <c r="AP29" s="8">
        <f t="shared" si="43"/>
        <v>-36.299999999999997</v>
      </c>
      <c r="AQ29" s="8">
        <f t="shared" si="44"/>
        <v>-28.299999999999997</v>
      </c>
      <c r="AR29" s="8">
        <f t="shared" si="45"/>
        <v>-23.299999999999997</v>
      </c>
      <c r="AS29" s="38">
        <f t="shared" si="46"/>
        <v>-11.387719298245612</v>
      </c>
      <c r="AT29" s="8">
        <f t="shared" si="47"/>
        <v>-4.7166666666666632</v>
      </c>
      <c r="AU29" s="39">
        <f t="shared" si="48"/>
        <v>-18.799999999999997</v>
      </c>
      <c r="AV29" s="19"/>
    </row>
    <row r="30" spans="1:107" s="8" customFormat="1" ht="20.25" x14ac:dyDescent="0.3">
      <c r="A30" s="1" t="s">
        <v>33</v>
      </c>
      <c r="B30" s="15"/>
      <c r="C30" s="8">
        <f t="shared" si="9"/>
        <v>-0.5</v>
      </c>
      <c r="D30" s="8">
        <f t="shared" si="10"/>
        <v>-0.1666666666666714</v>
      </c>
      <c r="E30" s="8">
        <f t="shared" si="11"/>
        <v>-0.1666666666666714</v>
      </c>
      <c r="F30" s="8">
        <f t="shared" si="12"/>
        <v>-4.1666666666666714</v>
      </c>
      <c r="G30" s="8">
        <f t="shared" si="13"/>
        <v>2.5</v>
      </c>
      <c r="H30" s="8">
        <f t="shared" si="14"/>
        <v>-6.8333333333333286</v>
      </c>
      <c r="I30" s="8">
        <f t="shared" si="15"/>
        <v>1.1666666666666714</v>
      </c>
      <c r="J30" s="8">
        <f t="shared" si="16"/>
        <v>-4.8333333333333286</v>
      </c>
      <c r="K30" s="8">
        <f t="shared" si="17"/>
        <v>0.8333333333333286</v>
      </c>
      <c r="L30" s="8">
        <f t="shared" si="18"/>
        <v>-8.1666666666666714</v>
      </c>
      <c r="M30" s="8">
        <f t="shared" si="19"/>
        <v>-10.166666666666671</v>
      </c>
      <c r="N30" s="8">
        <f t="shared" si="20"/>
        <v>-5.8333333333333286</v>
      </c>
      <c r="O30" s="8">
        <f t="shared" si="21"/>
        <v>-5.5</v>
      </c>
      <c r="P30" s="8">
        <f t="shared" si="22"/>
        <v>-6.5</v>
      </c>
      <c r="Q30" s="8">
        <f t="shared" si="23"/>
        <v>-21.5</v>
      </c>
      <c r="R30" s="8">
        <f t="shared" si="24"/>
        <v>-31</v>
      </c>
      <c r="S30" s="8">
        <f t="shared" si="25"/>
        <v>-26.5</v>
      </c>
      <c r="T30" s="8">
        <f t="shared" si="26"/>
        <v>-17</v>
      </c>
      <c r="U30" s="8">
        <f t="shared" si="52"/>
        <v>-16</v>
      </c>
      <c r="V30" s="38">
        <f t="shared" si="27"/>
        <v>-8.4385964912280702</v>
      </c>
      <c r="W30" s="8">
        <f t="shared" si="28"/>
        <v>-2.0333333333333341</v>
      </c>
      <c r="X30" s="39">
        <f t="shared" si="29"/>
        <v>-15.555555555555555</v>
      </c>
      <c r="Y30" s="19"/>
      <c r="Z30" s="8">
        <f t="shared" si="49"/>
        <v>-10</v>
      </c>
      <c r="AA30" s="8">
        <f t="shared" si="50"/>
        <v>-16</v>
      </c>
      <c r="AB30" s="8">
        <f t="shared" si="30"/>
        <v>-7.5</v>
      </c>
      <c r="AC30" s="8">
        <f t="shared" si="31"/>
        <v>-10.5</v>
      </c>
      <c r="AD30" s="8">
        <f t="shared" si="32"/>
        <v>-19.333333333333329</v>
      </c>
      <c r="AE30" s="8">
        <f t="shared" si="33"/>
        <v>-12.5</v>
      </c>
      <c r="AF30" s="8">
        <f t="shared" si="34"/>
        <v>-12.5</v>
      </c>
      <c r="AG30" s="8">
        <f t="shared" si="35"/>
        <v>-17</v>
      </c>
      <c r="AH30" s="8">
        <f t="shared" si="51"/>
        <v>-18.333333333333329</v>
      </c>
      <c r="AI30" s="8">
        <f t="shared" si="36"/>
        <v>-16.333333333333329</v>
      </c>
      <c r="AJ30" s="8">
        <f t="shared" si="37"/>
        <v>-20</v>
      </c>
      <c r="AK30" s="8">
        <f t="shared" si="38"/>
        <v>-23</v>
      </c>
      <c r="AL30" s="8">
        <f t="shared" si="39"/>
        <v>-30</v>
      </c>
      <c r="AM30" s="8">
        <f t="shared" si="40"/>
        <v>-28.5</v>
      </c>
      <c r="AN30" s="8">
        <f t="shared" si="41"/>
        <v>-31</v>
      </c>
      <c r="AO30" s="8">
        <f t="shared" si="42"/>
        <v>-27</v>
      </c>
      <c r="AP30" s="8">
        <f t="shared" si="43"/>
        <v>-27</v>
      </c>
      <c r="AQ30" s="8">
        <f t="shared" si="44"/>
        <v>-32.5</v>
      </c>
      <c r="AR30" s="8">
        <f t="shared" si="45"/>
        <v>-31.5</v>
      </c>
      <c r="AS30" s="38">
        <f t="shared" si="46"/>
        <v>-20.55263157894737</v>
      </c>
      <c r="AT30" s="8">
        <f t="shared" si="47"/>
        <v>-14</v>
      </c>
      <c r="AU30" s="39">
        <f t="shared" si="48"/>
        <v>-27.833333333333332</v>
      </c>
      <c r="AV30" s="19"/>
    </row>
    <row r="31" spans="1:107" s="8" customFormat="1" ht="20.25" x14ac:dyDescent="0.3">
      <c r="A31" s="10" t="s">
        <v>34</v>
      </c>
      <c r="B31" s="15"/>
      <c r="C31" s="8">
        <f t="shared" si="9"/>
        <v>3.2999999999999972</v>
      </c>
      <c r="D31" s="8">
        <f t="shared" si="10"/>
        <v>1.6333333333333258</v>
      </c>
      <c r="E31" s="8">
        <f t="shared" si="11"/>
        <v>-2.7000000000000028</v>
      </c>
      <c r="F31" s="8">
        <f t="shared" si="12"/>
        <v>1.9666666666666686</v>
      </c>
      <c r="G31" s="8">
        <f t="shared" si="13"/>
        <v>-7.9500000000000028</v>
      </c>
      <c r="H31" s="8">
        <f t="shared" si="14"/>
        <v>-5.2000000000000028</v>
      </c>
      <c r="I31" s="8">
        <f t="shared" si="15"/>
        <v>-4.0333333333333314</v>
      </c>
      <c r="J31" s="8">
        <f t="shared" si="16"/>
        <v>-1.7000000000000028</v>
      </c>
      <c r="K31" s="8">
        <f t="shared" si="17"/>
        <v>-2.0333333333333314</v>
      </c>
      <c r="L31" s="8">
        <f t="shared" si="18"/>
        <v>11.299999999999997</v>
      </c>
      <c r="M31" s="8">
        <f t="shared" si="19"/>
        <v>-2.2000000000000028</v>
      </c>
      <c r="N31" s="8">
        <f t="shared" si="20"/>
        <v>-4.2000000000000028</v>
      </c>
      <c r="O31" s="8">
        <f t="shared" si="21"/>
        <v>-4.2000000000000028</v>
      </c>
      <c r="P31" s="8">
        <f t="shared" si="22"/>
        <v>1.2999999999999972</v>
      </c>
      <c r="Q31" s="8">
        <f t="shared" si="23"/>
        <v>-3.7000000000000028</v>
      </c>
      <c r="R31" s="8">
        <f t="shared" si="24"/>
        <v>-8.2000000000000028</v>
      </c>
      <c r="S31" s="8">
        <f t="shared" si="25"/>
        <v>-2.7000000000000028</v>
      </c>
      <c r="T31" s="8">
        <f t="shared" si="26"/>
        <v>1.7999999999999972</v>
      </c>
      <c r="U31" s="8">
        <f t="shared" si="52"/>
        <v>1.7999999999999972</v>
      </c>
      <c r="V31" s="38">
        <f t="shared" si="27"/>
        <v>-1.3535087719298269</v>
      </c>
      <c r="W31" s="8">
        <f t="shared" si="28"/>
        <v>-0.54166666666666852</v>
      </c>
      <c r="X31" s="39">
        <f t="shared" si="29"/>
        <v>-2.2555555555555582</v>
      </c>
      <c r="Y31" s="19"/>
      <c r="Z31" s="8">
        <f t="shared" si="49"/>
        <v>0.5</v>
      </c>
      <c r="AA31" s="8">
        <f t="shared" si="50"/>
        <v>-3.3333333333333286</v>
      </c>
      <c r="AB31" s="8">
        <f t="shared" si="30"/>
        <v>-16</v>
      </c>
      <c r="AC31" s="8">
        <f t="shared" si="31"/>
        <v>-8.6666666666666714</v>
      </c>
      <c r="AD31" s="8">
        <f t="shared" si="32"/>
        <v>1.3333333333333286</v>
      </c>
      <c r="AE31" s="8">
        <f t="shared" si="33"/>
        <v>-6.3333333333333286</v>
      </c>
      <c r="AF31" s="8">
        <f t="shared" si="34"/>
        <v>-11.5</v>
      </c>
      <c r="AG31" s="8">
        <f t="shared" si="35"/>
        <v>-6</v>
      </c>
      <c r="AH31" s="8">
        <f t="shared" si="51"/>
        <v>-2.3333333333333286</v>
      </c>
      <c r="AI31" s="8">
        <f t="shared" si="36"/>
        <v>-6</v>
      </c>
      <c r="AJ31" s="8">
        <f t="shared" si="37"/>
        <v>-17</v>
      </c>
      <c r="AK31" s="8">
        <f t="shared" si="38"/>
        <v>-6.5</v>
      </c>
      <c r="AL31" s="8">
        <f t="shared" si="39"/>
        <v>-0.5</v>
      </c>
      <c r="AM31" s="8">
        <f t="shared" si="40"/>
        <v>-13</v>
      </c>
      <c r="AN31" s="8">
        <f t="shared" si="41"/>
        <v>-10.5</v>
      </c>
      <c r="AO31" s="8">
        <f t="shared" si="42"/>
        <v>-5</v>
      </c>
      <c r="AP31" s="8">
        <f t="shared" si="43"/>
        <v>0</v>
      </c>
      <c r="AQ31" s="8">
        <f t="shared" si="44"/>
        <v>-6</v>
      </c>
      <c r="AR31" s="8">
        <f t="shared" si="45"/>
        <v>-4.5</v>
      </c>
      <c r="AS31" s="38">
        <f t="shared" si="46"/>
        <v>-6.3859649122807012</v>
      </c>
      <c r="AT31" s="8">
        <f t="shared" si="47"/>
        <v>-5.833333333333333</v>
      </c>
      <c r="AU31" s="39">
        <f t="shared" si="48"/>
        <v>-7</v>
      </c>
      <c r="AV31" s="19"/>
    </row>
    <row r="32" spans="1:107" s="8" customFormat="1" ht="20.25" x14ac:dyDescent="0.3">
      <c r="A32" s="10" t="s">
        <v>35</v>
      </c>
      <c r="B32" s="15"/>
      <c r="C32" s="8">
        <f t="shared" si="9"/>
        <v>2.7999999999999972</v>
      </c>
      <c r="D32" s="8">
        <f t="shared" si="10"/>
        <v>-5.7000000000000028</v>
      </c>
      <c r="E32" s="8">
        <f t="shared" si="11"/>
        <v>-3.3333333333331439E-2</v>
      </c>
      <c r="F32" s="8">
        <f t="shared" si="12"/>
        <v>5.9666666666666686</v>
      </c>
      <c r="G32" s="8">
        <f t="shared" si="13"/>
        <v>5.6333333333333258</v>
      </c>
      <c r="H32" s="8">
        <f t="shared" si="14"/>
        <v>4.0499999999999972</v>
      </c>
      <c r="I32" s="8">
        <f t="shared" si="15"/>
        <v>-7.7000000000000028</v>
      </c>
      <c r="J32" s="8">
        <f t="shared" si="16"/>
        <v>-8.7000000000000028</v>
      </c>
      <c r="K32" s="8">
        <f t="shared" si="17"/>
        <v>-1.3666666666666742</v>
      </c>
      <c r="L32" s="8">
        <f t="shared" si="18"/>
        <v>-3.7000000000000028</v>
      </c>
      <c r="M32" s="8">
        <f t="shared" si="19"/>
        <v>6.2999999999999972</v>
      </c>
      <c r="N32" s="8">
        <f t="shared" si="20"/>
        <v>-0.36666666666667425</v>
      </c>
      <c r="O32" s="8">
        <f t="shared" si="21"/>
        <v>1.7999999999999972</v>
      </c>
      <c r="P32" s="8">
        <f t="shared" si="22"/>
        <v>1.2999999999999972</v>
      </c>
      <c r="Q32" s="8">
        <f t="shared" si="23"/>
        <v>-22.700000000000003</v>
      </c>
      <c r="R32" s="8">
        <f t="shared" si="24"/>
        <v>-21.700000000000003</v>
      </c>
      <c r="S32" s="8">
        <f t="shared" si="25"/>
        <v>-20.700000000000003</v>
      </c>
      <c r="T32" s="8">
        <f t="shared" si="26"/>
        <v>-22.200000000000003</v>
      </c>
      <c r="U32" s="8">
        <f t="shared" si="52"/>
        <v>-23.700000000000003</v>
      </c>
      <c r="V32" s="38">
        <f t="shared" si="27"/>
        <v>-5.8271929824561433</v>
      </c>
      <c r="W32" s="8">
        <f t="shared" si="28"/>
        <v>-0.87500000000000289</v>
      </c>
      <c r="X32" s="39">
        <f t="shared" si="29"/>
        <v>-11.329629629629633</v>
      </c>
      <c r="Y32" s="19"/>
      <c r="Z32" s="8">
        <f t="shared" si="49"/>
        <v>1.5</v>
      </c>
      <c r="AA32" s="8">
        <f t="shared" si="50"/>
        <v>-7.6666666666666714</v>
      </c>
      <c r="AB32" s="8">
        <f t="shared" si="30"/>
        <v>-8.3333333333333286</v>
      </c>
      <c r="AC32" s="8">
        <f t="shared" si="31"/>
        <v>-4</v>
      </c>
      <c r="AD32" s="8">
        <f t="shared" si="32"/>
        <v>-9</v>
      </c>
      <c r="AE32" s="8">
        <f t="shared" si="33"/>
        <v>-8.6666666666666714</v>
      </c>
      <c r="AF32" s="8">
        <f t="shared" si="34"/>
        <v>2</v>
      </c>
      <c r="AG32" s="8">
        <f t="shared" si="35"/>
        <v>-4.6666666666666714</v>
      </c>
      <c r="AH32" s="8">
        <f t="shared" si="51"/>
        <v>-1</v>
      </c>
      <c r="AI32" s="8">
        <f t="shared" si="36"/>
        <v>0</v>
      </c>
      <c r="AJ32" s="8">
        <f t="shared" si="37"/>
        <v>1.3333333333333286</v>
      </c>
      <c r="AK32" s="8">
        <f t="shared" si="38"/>
        <v>1.3333333333333286</v>
      </c>
      <c r="AL32" s="8">
        <f t="shared" si="39"/>
        <v>3.6666666666666714</v>
      </c>
      <c r="AM32" s="8">
        <f t="shared" si="40"/>
        <v>-8.5</v>
      </c>
      <c r="AN32" s="8">
        <f t="shared" si="41"/>
        <v>-24</v>
      </c>
      <c r="AO32" s="8">
        <f t="shared" si="42"/>
        <v>-17.5</v>
      </c>
      <c r="AP32" s="8">
        <f t="shared" si="43"/>
        <v>-6.5</v>
      </c>
      <c r="AQ32" s="8">
        <f t="shared" si="44"/>
        <v>-15.5</v>
      </c>
      <c r="AR32" s="8">
        <f t="shared" si="45"/>
        <v>-9.5</v>
      </c>
      <c r="AS32" s="38">
        <f t="shared" si="46"/>
        <v>-6.052631578947369</v>
      </c>
      <c r="AT32" s="8">
        <f t="shared" si="47"/>
        <v>-3.9833333333333343</v>
      </c>
      <c r="AU32" s="39">
        <f t="shared" si="48"/>
        <v>-8.351851851851853</v>
      </c>
      <c r="AV32" s="19"/>
    </row>
    <row r="33" spans="1:107" s="8" customFormat="1" ht="20.25" x14ac:dyDescent="0.3">
      <c r="A33" s="45" t="s">
        <v>38</v>
      </c>
      <c r="B33" s="15"/>
      <c r="C33" s="8">
        <f t="shared" si="9"/>
        <v>-2</v>
      </c>
      <c r="D33" s="8">
        <f t="shared" si="10"/>
        <v>10</v>
      </c>
      <c r="E33" s="8">
        <f t="shared" si="11"/>
        <v>6</v>
      </c>
      <c r="F33" s="8">
        <f t="shared" si="12"/>
        <v>-12</v>
      </c>
      <c r="G33" s="8">
        <f t="shared" si="13"/>
        <v>-14.5</v>
      </c>
      <c r="H33" s="8">
        <f t="shared" si="14"/>
        <v>-9.6666666666666714</v>
      </c>
      <c r="I33" s="8">
        <f t="shared" si="15"/>
        <v>-8.5</v>
      </c>
      <c r="J33" s="8">
        <f t="shared" si="16"/>
        <v>15</v>
      </c>
      <c r="K33" s="8">
        <f t="shared" si="17"/>
        <v>27</v>
      </c>
      <c r="L33" s="8">
        <f t="shared" si="18"/>
        <v>-6.5</v>
      </c>
      <c r="M33" s="8">
        <f t="shared" si="19"/>
        <v>7</v>
      </c>
      <c r="N33" s="8">
        <f t="shared" si="20"/>
        <v>-14.5</v>
      </c>
      <c r="O33" s="8">
        <f t="shared" si="21"/>
        <v>5</v>
      </c>
      <c r="P33" s="8">
        <f t="shared" si="22"/>
        <v>-7</v>
      </c>
      <c r="Q33" s="8">
        <f t="shared" si="23"/>
        <v>-2</v>
      </c>
      <c r="R33" s="8">
        <f t="shared" si="24"/>
        <v>-17</v>
      </c>
      <c r="S33" s="8">
        <f t="shared" si="25"/>
        <v>-22</v>
      </c>
      <c r="T33" s="8">
        <f t="shared" si="26"/>
        <v>-12</v>
      </c>
      <c r="U33" s="8">
        <f t="shared" si="52"/>
        <v>-9.5</v>
      </c>
      <c r="V33" s="38">
        <f>AVERAGE(C33:U33)</f>
        <v>-3.5350877192982457</v>
      </c>
      <c r="W33" s="8">
        <f>AVERAGE(C33:L33)</f>
        <v>0.48333333333333284</v>
      </c>
      <c r="X33" s="39">
        <f>AVERAGE(M33:U33)</f>
        <v>-8</v>
      </c>
      <c r="Y33" s="19"/>
      <c r="Z33" s="8">
        <f t="shared" si="49"/>
        <v>5.1666666666666714</v>
      </c>
      <c r="AA33" s="8">
        <f t="shared" si="50"/>
        <v>3.5</v>
      </c>
      <c r="AB33" s="8">
        <f t="shared" si="30"/>
        <v>7.1666666666666714</v>
      </c>
      <c r="AC33" s="8">
        <f t="shared" si="31"/>
        <v>-8.1666666666666714</v>
      </c>
      <c r="AD33" s="8">
        <f t="shared" si="32"/>
        <v>-7</v>
      </c>
      <c r="AE33" s="8">
        <f t="shared" si="33"/>
        <v>-6</v>
      </c>
      <c r="AF33" s="8">
        <f t="shared" si="34"/>
        <v>-5.5</v>
      </c>
      <c r="AG33" s="8">
        <f t="shared" si="35"/>
        <v>-1.5</v>
      </c>
      <c r="AH33" s="8">
        <f t="shared" si="51"/>
        <v>-0.1666666666666714</v>
      </c>
      <c r="AI33" s="8">
        <f t="shared" si="36"/>
        <v>-0.1666666666666714</v>
      </c>
      <c r="AJ33" s="8">
        <f t="shared" si="37"/>
        <v>-18.5</v>
      </c>
      <c r="AK33" s="8">
        <f t="shared" si="38"/>
        <v>-10.5</v>
      </c>
      <c r="AL33" s="8">
        <f t="shared" si="39"/>
        <v>-5.5</v>
      </c>
      <c r="AM33" s="8">
        <f t="shared" si="40"/>
        <v>-10.5</v>
      </c>
      <c r="AN33" s="8">
        <f t="shared" si="41"/>
        <v>-26.5</v>
      </c>
      <c r="AO33" s="8">
        <f t="shared" si="42"/>
        <v>-27.5</v>
      </c>
      <c r="AP33" s="8">
        <f t="shared" si="43"/>
        <v>-32</v>
      </c>
      <c r="AQ33" s="8">
        <f t="shared" si="44"/>
        <v>-4</v>
      </c>
      <c r="AR33" s="8">
        <f t="shared" si="45"/>
        <v>-18.5</v>
      </c>
      <c r="AS33" s="38">
        <f>AVERAGE(Z33:AR33)</f>
        <v>-8.7456140350877209</v>
      </c>
      <c r="AT33" s="8">
        <f>AVERAGE(Z33:AI33)</f>
        <v>-1.2666666666666671</v>
      </c>
      <c r="AU33" s="39">
        <f>AVERAGE(AJ33:AR33)</f>
        <v>-17.055555555555557</v>
      </c>
      <c r="AV33" s="19"/>
    </row>
    <row r="34" spans="1:107" s="8" customFormat="1" ht="20.25" x14ac:dyDescent="0.3">
      <c r="A34" s="10" t="s">
        <v>39</v>
      </c>
      <c r="B34" s="15"/>
      <c r="C34" s="8">
        <f t="shared" si="9"/>
        <v>0</v>
      </c>
      <c r="D34" s="8">
        <f t="shared" si="10"/>
        <v>-5.3333333333333286</v>
      </c>
      <c r="E34" s="8">
        <f t="shared" si="11"/>
        <v>-6.25</v>
      </c>
      <c r="F34" s="8">
        <f t="shared" si="12"/>
        <v>-9.3333333333333286</v>
      </c>
      <c r="G34" s="8">
        <f t="shared" si="13"/>
        <v>-9</v>
      </c>
      <c r="H34" s="8">
        <f t="shared" si="14"/>
        <v>-3</v>
      </c>
      <c r="I34" s="8">
        <f t="shared" si="15"/>
        <v>1.3333333333333286</v>
      </c>
      <c r="J34" s="8">
        <f t="shared" si="16"/>
        <v>-1.3333333333333286</v>
      </c>
      <c r="K34" s="8">
        <f t="shared" si="17"/>
        <v>10</v>
      </c>
      <c r="L34" s="8">
        <f t="shared" si="18"/>
        <v>11.5</v>
      </c>
      <c r="M34" s="8">
        <f t="shared" si="19"/>
        <v>20</v>
      </c>
      <c r="N34" s="8">
        <f t="shared" si="20"/>
        <v>-16.5</v>
      </c>
      <c r="O34" s="8">
        <f t="shared" si="21"/>
        <v>-25.5</v>
      </c>
      <c r="P34" s="8">
        <f t="shared" si="22"/>
        <v>-31</v>
      </c>
      <c r="Q34" s="8">
        <f t="shared" si="23"/>
        <v>-19.5</v>
      </c>
      <c r="R34" s="8">
        <f t="shared" si="24"/>
        <v>-20</v>
      </c>
      <c r="S34" s="8">
        <f t="shared" si="25"/>
        <v>-26.5</v>
      </c>
      <c r="T34" s="8">
        <f t="shared" si="26"/>
        <v>-15.5</v>
      </c>
      <c r="U34" s="8">
        <f t="shared" si="52"/>
        <v>-25</v>
      </c>
      <c r="V34" s="38">
        <f>AVERAGE(C34:U34)</f>
        <v>-8.9956140350877192</v>
      </c>
      <c r="W34" s="8">
        <f>AVERAGE(C34:L34)</f>
        <v>-1.1416666666666657</v>
      </c>
      <c r="X34" s="39">
        <f>AVERAGE(M34:U34)</f>
        <v>-17.722222222222221</v>
      </c>
      <c r="Y34" s="19"/>
      <c r="Z34" s="8">
        <f t="shared" si="49"/>
        <v>4.5</v>
      </c>
      <c r="AA34" s="8">
        <f t="shared" si="50"/>
        <v>-11.666666666666671</v>
      </c>
      <c r="AB34" s="8">
        <f t="shared" si="30"/>
        <v>1</v>
      </c>
      <c r="AC34" s="8">
        <f t="shared" si="31"/>
        <v>-23.200000000000003</v>
      </c>
      <c r="AD34" s="8">
        <f t="shared" si="32"/>
        <v>-27.666666666666671</v>
      </c>
      <c r="AE34" s="8">
        <f t="shared" si="33"/>
        <v>-10</v>
      </c>
      <c r="AF34" s="8">
        <f t="shared" si="34"/>
        <v>1.5</v>
      </c>
      <c r="AG34" s="8">
        <f t="shared" si="35"/>
        <v>0.5</v>
      </c>
      <c r="AH34" s="8">
        <f t="shared" si="51"/>
        <v>-13.333333333333329</v>
      </c>
      <c r="AI34" s="8">
        <f t="shared" si="36"/>
        <v>-10.5</v>
      </c>
      <c r="AJ34" s="8">
        <f t="shared" si="37"/>
        <v>-28.666666666666664</v>
      </c>
      <c r="AK34" s="8">
        <f t="shared" si="38"/>
        <v>-17</v>
      </c>
      <c r="AL34" s="8">
        <f t="shared" si="39"/>
        <v>-21</v>
      </c>
      <c r="AM34" s="8">
        <f t="shared" si="40"/>
        <v>-22</v>
      </c>
      <c r="AN34" s="8">
        <f t="shared" si="41"/>
        <v>-19.5</v>
      </c>
      <c r="AO34" s="8">
        <f t="shared" si="42"/>
        <v>-21.5</v>
      </c>
      <c r="AP34" s="8">
        <f t="shared" si="43"/>
        <v>-15.5</v>
      </c>
      <c r="AQ34" s="8">
        <f t="shared" si="44"/>
        <v>-30</v>
      </c>
      <c r="AR34" s="8">
        <f t="shared" si="45"/>
        <v>-16.666666666666671</v>
      </c>
      <c r="AS34" s="38">
        <f>AVERAGE(Z34:AR34)</f>
        <v>-14.773684210526316</v>
      </c>
      <c r="AT34" s="8">
        <f>AVERAGE(Z34:AI34)</f>
        <v>-8.8866666666666667</v>
      </c>
      <c r="AU34" s="39">
        <f>AVERAGE(AJ34:AR34)</f>
        <v>-21.314814814814813</v>
      </c>
      <c r="AV34" s="19"/>
    </row>
    <row r="35" spans="1:107" s="8" customFormat="1" ht="20.25" x14ac:dyDescent="0.3">
      <c r="A35" s="45" t="s">
        <v>37</v>
      </c>
      <c r="B35" s="15"/>
      <c r="C35" s="8">
        <f t="shared" si="9"/>
        <v>5.7000000000000028</v>
      </c>
      <c r="D35" s="8">
        <f t="shared" si="10"/>
        <v>-9.9666666666666686</v>
      </c>
      <c r="E35" s="8">
        <f t="shared" si="11"/>
        <v>-5.2999999999999972</v>
      </c>
      <c r="F35" s="8">
        <f t="shared" si="12"/>
        <v>1.3666666666666742</v>
      </c>
      <c r="G35" s="8">
        <f t="shared" si="13"/>
        <v>6.0333333333333314</v>
      </c>
      <c r="H35" s="8">
        <f t="shared" si="14"/>
        <v>-3.2999999999999972</v>
      </c>
      <c r="I35" s="8">
        <f t="shared" si="15"/>
        <v>-2.6333333333333258</v>
      </c>
      <c r="J35" s="8">
        <f t="shared" si="16"/>
        <v>6.3666666666666742</v>
      </c>
      <c r="K35" s="8">
        <f t="shared" si="17"/>
        <v>4.7000000000000028</v>
      </c>
      <c r="L35" s="8">
        <f t="shared" si="18"/>
        <v>-6.7999999999999972</v>
      </c>
      <c r="M35" s="8">
        <f t="shared" si="19"/>
        <v>-26.299999999999997</v>
      </c>
      <c r="N35" s="8">
        <f t="shared" si="20"/>
        <v>6.0333333333333314</v>
      </c>
      <c r="O35" s="8">
        <f t="shared" si="21"/>
        <v>-5.9666666666666686</v>
      </c>
      <c r="P35" s="8">
        <f t="shared" si="22"/>
        <v>-21.299999999999997</v>
      </c>
      <c r="Q35" s="8">
        <f t="shared" si="23"/>
        <v>-5.7999999999999972</v>
      </c>
      <c r="R35" s="8">
        <f t="shared" si="24"/>
        <v>-8.2999999999999972</v>
      </c>
      <c r="S35" s="8">
        <f t="shared" si="25"/>
        <v>-26.299999999999997</v>
      </c>
      <c r="T35" s="8">
        <f t="shared" si="26"/>
        <v>-23.299999999999997</v>
      </c>
      <c r="U35" s="8">
        <f t="shared" si="52"/>
        <v>-38.299999999999997</v>
      </c>
      <c r="V35" s="38">
        <f>AVERAGE(C35:U35)</f>
        <v>-8.0719298245614013</v>
      </c>
      <c r="W35" s="8">
        <f>AVERAGE(C35:L35)</f>
        <v>-0.38333333333333003</v>
      </c>
      <c r="X35" s="39">
        <f>AVERAGE(M35:U35)</f>
        <v>-16.61481481481481</v>
      </c>
      <c r="Y35" s="19"/>
      <c r="Z35" s="8">
        <f t="shared" si="49"/>
        <v>-3.7999999999999972</v>
      </c>
      <c r="AA35" s="8">
        <f t="shared" si="50"/>
        <v>-1.2999999999999972</v>
      </c>
      <c r="AB35" s="8">
        <f t="shared" si="30"/>
        <v>-12.966666666666669</v>
      </c>
      <c r="AC35" s="8">
        <f t="shared" si="31"/>
        <v>-10.299999999999997</v>
      </c>
      <c r="AD35" s="8">
        <f t="shared" si="32"/>
        <v>-0.79999999999999716</v>
      </c>
      <c r="AE35" s="8">
        <f t="shared" si="33"/>
        <v>-5.7999999999999972</v>
      </c>
      <c r="AF35" s="8">
        <f t="shared" si="34"/>
        <v>-13.799999999999997</v>
      </c>
      <c r="AG35" s="8">
        <f t="shared" si="35"/>
        <v>5.7000000000000028</v>
      </c>
      <c r="AH35" s="8">
        <f t="shared" si="51"/>
        <v>8.3666666666666742</v>
      </c>
      <c r="AI35" s="8">
        <f t="shared" si="36"/>
        <v>-15.633333333333326</v>
      </c>
      <c r="AJ35" s="8">
        <f t="shared" si="37"/>
        <v>-0.63333333333332575</v>
      </c>
      <c r="AK35" s="8">
        <f t="shared" si="38"/>
        <v>-2.6333333333333258</v>
      </c>
      <c r="AL35" s="8">
        <f t="shared" si="39"/>
        <v>2.7000000000000028</v>
      </c>
      <c r="AM35" s="8">
        <f t="shared" si="40"/>
        <v>-24.633333333333326</v>
      </c>
      <c r="AN35" s="8">
        <f t="shared" si="41"/>
        <v>-9.2999999999999972</v>
      </c>
      <c r="AO35" s="8">
        <f t="shared" si="42"/>
        <v>-21.799999999999997</v>
      </c>
      <c r="AP35" s="8">
        <f t="shared" si="43"/>
        <v>-27.299999999999997</v>
      </c>
      <c r="AQ35" s="8">
        <f t="shared" si="44"/>
        <v>-39.799999999999997</v>
      </c>
      <c r="AR35" s="8">
        <f t="shared" si="45"/>
        <v>-28.799999999999997</v>
      </c>
      <c r="AS35" s="38">
        <f>AVERAGE(Z35:AR35)</f>
        <v>-10.659649122807016</v>
      </c>
      <c r="AT35" s="8">
        <f>AVERAGE(Z35:AI35)</f>
        <v>-5.0333333333333297</v>
      </c>
      <c r="AU35" s="39">
        <f>AVERAGE(AJ35:AR35)</f>
        <v>-16.911111111111108</v>
      </c>
      <c r="AV35" s="19"/>
    </row>
    <row r="36" spans="1:107" s="8" customFormat="1" ht="20.25" x14ac:dyDescent="0.3">
      <c r="A36" s="10" t="s">
        <v>40</v>
      </c>
      <c r="B36" s="15"/>
      <c r="C36" s="8">
        <f t="shared" si="9"/>
        <v>1.2999999999999972</v>
      </c>
      <c r="D36" s="8">
        <f t="shared" si="10"/>
        <v>2.6333333333333258</v>
      </c>
      <c r="E36" s="8">
        <f t="shared" si="11"/>
        <v>-5.0333333333333314</v>
      </c>
      <c r="F36" s="8">
        <f t="shared" si="12"/>
        <v>-2.3666666666666742</v>
      </c>
      <c r="G36" s="8">
        <f t="shared" si="13"/>
        <v>0.63333333333332575</v>
      </c>
      <c r="H36" s="8">
        <f t="shared" si="14"/>
        <v>3.9666666666666686</v>
      </c>
      <c r="I36" s="8">
        <f t="shared" si="15"/>
        <v>-4.7000000000000028</v>
      </c>
      <c r="J36" s="8">
        <f t="shared" si="16"/>
        <v>-4.7000000000000028</v>
      </c>
      <c r="K36" s="8">
        <f t="shared" si="17"/>
        <v>-5.2000000000000028</v>
      </c>
      <c r="L36" s="8">
        <f t="shared" si="18"/>
        <v>-4.2000000000000028</v>
      </c>
      <c r="M36" s="8">
        <f t="shared" si="19"/>
        <v>0.96666666666666856</v>
      </c>
      <c r="N36" s="8">
        <f t="shared" si="20"/>
        <v>-1.7000000000000028</v>
      </c>
      <c r="O36" s="8">
        <f t="shared" si="21"/>
        <v>-6.2000000000000028</v>
      </c>
      <c r="P36" s="8">
        <f t="shared" si="22"/>
        <v>-20.700000000000003</v>
      </c>
      <c r="Q36" s="8">
        <f t="shared" si="23"/>
        <v>-33.700000000000003</v>
      </c>
      <c r="R36" s="8">
        <f t="shared" si="24"/>
        <v>-26.700000000000003</v>
      </c>
      <c r="S36" s="8">
        <f t="shared" si="25"/>
        <v>-29.366666666666667</v>
      </c>
      <c r="T36" s="8">
        <f t="shared" si="26"/>
        <v>-24.700000000000003</v>
      </c>
      <c r="U36" s="8">
        <f t="shared" si="52"/>
        <v>-25.700000000000003</v>
      </c>
      <c r="V36" s="38">
        <f t="shared" si="27"/>
        <v>-9.7614035087719309</v>
      </c>
      <c r="W36" s="8">
        <f t="shared" si="28"/>
        <v>-1.7666666666666699</v>
      </c>
      <c r="X36" s="39">
        <f t="shared" si="29"/>
        <v>-18.644444444444446</v>
      </c>
      <c r="Y36" s="19"/>
      <c r="Z36" s="8">
        <f t="shared" si="49"/>
        <v>-6.3333333333333286</v>
      </c>
      <c r="AA36" s="8">
        <f t="shared" si="50"/>
        <v>3</v>
      </c>
      <c r="AB36" s="8">
        <f t="shared" si="30"/>
        <v>-23.333333333333329</v>
      </c>
      <c r="AC36" s="8">
        <f t="shared" si="31"/>
        <v>-14</v>
      </c>
      <c r="AD36" s="8">
        <f t="shared" si="32"/>
        <v>-3.5</v>
      </c>
      <c r="AE36" s="8">
        <f t="shared" si="33"/>
        <v>-11</v>
      </c>
      <c r="AF36" s="8">
        <f t="shared" si="34"/>
        <v>-16</v>
      </c>
      <c r="AG36" s="8">
        <f t="shared" si="35"/>
        <v>-13</v>
      </c>
      <c r="AH36" s="8">
        <f t="shared" si="51"/>
        <v>-11</v>
      </c>
      <c r="AI36" s="8">
        <f t="shared" si="36"/>
        <v>-14</v>
      </c>
      <c r="AJ36" s="8">
        <f t="shared" si="37"/>
        <v>-22.333333333333329</v>
      </c>
      <c r="AK36" s="8">
        <f t="shared" si="38"/>
        <v>-33.5</v>
      </c>
      <c r="AL36" s="8">
        <f t="shared" si="39"/>
        <v>-42</v>
      </c>
      <c r="AM36" s="8">
        <f t="shared" si="40"/>
        <v>-35.5</v>
      </c>
      <c r="AN36" s="8">
        <f t="shared" si="41"/>
        <v>-25</v>
      </c>
      <c r="AO36" s="8">
        <f t="shared" si="42"/>
        <v>-19.5</v>
      </c>
      <c r="AP36" s="8">
        <f t="shared" si="43"/>
        <v>-25.5</v>
      </c>
      <c r="AQ36" s="8">
        <f t="shared" si="44"/>
        <v>-29</v>
      </c>
      <c r="AR36" s="8">
        <f t="shared" si="45"/>
        <v>-41</v>
      </c>
      <c r="AS36" s="38">
        <f t="shared" si="46"/>
        <v>-20.131578947368421</v>
      </c>
      <c r="AT36" s="8">
        <f t="shared" si="47"/>
        <v>-10.916666666666666</v>
      </c>
      <c r="AU36" s="39">
        <f t="shared" si="48"/>
        <v>-30.370370370370367</v>
      </c>
      <c r="AV36" s="19"/>
    </row>
    <row r="37" spans="1:107" s="8" customFormat="1" ht="20.25" x14ac:dyDescent="0.3">
      <c r="A37" s="45" t="s">
        <v>41</v>
      </c>
      <c r="B37" s="15"/>
      <c r="C37" s="8">
        <f t="shared" si="9"/>
        <v>12.400000000000006</v>
      </c>
      <c r="D37" s="8">
        <f t="shared" si="10"/>
        <v>8.0666666666666771</v>
      </c>
      <c r="E37" s="8">
        <f t="shared" si="11"/>
        <v>22.900000000000006</v>
      </c>
      <c r="F37" s="8">
        <f t="shared" si="12"/>
        <v>22.400000000000006</v>
      </c>
      <c r="G37" s="8">
        <f t="shared" si="13"/>
        <v>9.7333333333333343</v>
      </c>
      <c r="H37" s="8">
        <f t="shared" si="14"/>
        <v>11.400000000000006</v>
      </c>
      <c r="I37" s="8">
        <f t="shared" si="15"/>
        <v>5.4000000000000057</v>
      </c>
      <c r="J37" s="8">
        <f t="shared" si="16"/>
        <v>-18.599999999999994</v>
      </c>
      <c r="K37" s="8">
        <f t="shared" si="17"/>
        <v>1.4000000000000057</v>
      </c>
      <c r="L37" s="8">
        <f t="shared" si="18"/>
        <v>1.4000000000000057</v>
      </c>
      <c r="M37" s="8">
        <f t="shared" si="19"/>
        <v>-5.0999999999999943</v>
      </c>
      <c r="N37" s="8">
        <f t="shared" si="20"/>
        <v>5.4000000000000057</v>
      </c>
      <c r="O37" s="8">
        <f t="shared" si="21"/>
        <v>-12.599999999999994</v>
      </c>
      <c r="P37" s="8">
        <f t="shared" si="22"/>
        <v>-4.0999999999999943</v>
      </c>
      <c r="Q37" s="8">
        <f t="shared" si="23"/>
        <v>6.4000000000000057</v>
      </c>
      <c r="R37" s="8">
        <f t="shared" si="24"/>
        <v>2.4000000000000057</v>
      </c>
      <c r="S37" s="8">
        <f t="shared" si="25"/>
        <v>3.7333333333333343</v>
      </c>
      <c r="T37" s="8">
        <f t="shared" si="26"/>
        <v>10.066666666666677</v>
      </c>
      <c r="U37" s="8">
        <f t="shared" si="52"/>
        <v>8.4000000000000057</v>
      </c>
      <c r="V37" s="38">
        <f t="shared" si="27"/>
        <v>4.7947368421052685</v>
      </c>
      <c r="W37" s="8">
        <f t="shared" si="28"/>
        <v>7.6500000000000057</v>
      </c>
      <c r="X37" s="39">
        <f t="shared" si="29"/>
        <v>1.622222222222228</v>
      </c>
      <c r="Y37" s="19"/>
      <c r="Z37" s="8">
        <f t="shared" si="49"/>
        <v>6</v>
      </c>
      <c r="AA37" s="8">
        <f t="shared" si="50"/>
        <v>7</v>
      </c>
      <c r="AB37" s="8">
        <f t="shared" si="30"/>
        <v>-17.333333333333329</v>
      </c>
      <c r="AC37" s="8">
        <f t="shared" si="31"/>
        <v>-20.5</v>
      </c>
      <c r="AD37" s="8">
        <f t="shared" si="32"/>
        <v>3</v>
      </c>
      <c r="AE37" s="8">
        <f t="shared" si="33"/>
        <v>-2.6666666666666714</v>
      </c>
      <c r="AF37" s="8">
        <f t="shared" si="34"/>
        <v>3</v>
      </c>
      <c r="AG37" s="8">
        <f t="shared" si="35"/>
        <v>-8</v>
      </c>
      <c r="AH37" s="8">
        <f t="shared" si="51"/>
        <v>1.3333333333333286</v>
      </c>
      <c r="AI37" s="8">
        <f t="shared" si="36"/>
        <v>-3</v>
      </c>
      <c r="AJ37" s="8">
        <f t="shared" si="37"/>
        <v>5.5</v>
      </c>
      <c r="AK37" s="8">
        <f t="shared" si="38"/>
        <v>-6</v>
      </c>
      <c r="AL37" s="8">
        <f t="shared" si="39"/>
        <v>-17</v>
      </c>
      <c r="AM37" s="8">
        <f t="shared" si="40"/>
        <v>-7</v>
      </c>
      <c r="AN37" s="8">
        <f t="shared" si="41"/>
        <v>-8</v>
      </c>
      <c r="AO37" s="8">
        <f t="shared" si="42"/>
        <v>-17</v>
      </c>
      <c r="AP37" s="8">
        <f t="shared" si="43"/>
        <v>-10</v>
      </c>
      <c r="AQ37" s="8">
        <f t="shared" si="44"/>
        <v>-2</v>
      </c>
      <c r="AR37" s="8">
        <f t="shared" si="45"/>
        <v>0</v>
      </c>
      <c r="AS37" s="38">
        <f t="shared" si="46"/>
        <v>-4.8771929824561404</v>
      </c>
      <c r="AT37" s="8">
        <f t="shared" si="47"/>
        <v>-3.1166666666666671</v>
      </c>
      <c r="AU37" s="39">
        <f t="shared" si="48"/>
        <v>-6.833333333333333</v>
      </c>
      <c r="AV37" s="19"/>
    </row>
    <row r="38" spans="1:107" s="8" customFormat="1" ht="20.25" x14ac:dyDescent="0.3">
      <c r="A38" s="45" t="s">
        <v>42</v>
      </c>
      <c r="B38" s="15"/>
      <c r="C38" s="8">
        <f t="shared" si="9"/>
        <v>21</v>
      </c>
      <c r="D38" s="8">
        <f t="shared" si="10"/>
        <v>11.5</v>
      </c>
      <c r="E38" s="8">
        <f t="shared" si="11"/>
        <v>17.666666666666671</v>
      </c>
      <c r="F38" s="8">
        <f t="shared" si="12"/>
        <v>17.333333333333329</v>
      </c>
      <c r="G38" s="8">
        <f t="shared" si="13"/>
        <v>7.3333333333333286</v>
      </c>
      <c r="H38" s="8">
        <f t="shared" si="14"/>
        <v>5.25</v>
      </c>
      <c r="I38" s="8">
        <f t="shared" si="15"/>
        <v>6</v>
      </c>
      <c r="J38" s="8">
        <f t="shared" si="16"/>
        <v>9.3333333333333286</v>
      </c>
      <c r="K38" s="8">
        <f t="shared" si="17"/>
        <v>1.3333333333333286</v>
      </c>
      <c r="L38" s="8">
        <f t="shared" si="18"/>
        <v>5.6666666666666714</v>
      </c>
      <c r="M38" s="8">
        <f t="shared" si="19"/>
        <v>8</v>
      </c>
      <c r="N38" s="8">
        <f t="shared" si="20"/>
        <v>6.6666666666666714</v>
      </c>
      <c r="O38" s="8">
        <f t="shared" si="21"/>
        <v>-1.5</v>
      </c>
      <c r="P38" s="8">
        <f t="shared" si="22"/>
        <v>6.6666666666666714</v>
      </c>
      <c r="Q38" s="8">
        <f t="shared" si="23"/>
        <v>-19</v>
      </c>
      <c r="R38" s="8">
        <f t="shared" si="24"/>
        <v>-21</v>
      </c>
      <c r="S38" s="8">
        <f t="shared" si="25"/>
        <v>-6.5</v>
      </c>
      <c r="T38" s="8">
        <f t="shared" si="26"/>
        <v>-12.5</v>
      </c>
      <c r="U38" s="8">
        <f t="shared" si="52"/>
        <v>-4.5</v>
      </c>
      <c r="V38" s="38">
        <f t="shared" si="27"/>
        <v>3.0921052631578947</v>
      </c>
      <c r="W38" s="8">
        <f t="shared" si="28"/>
        <v>10.241666666666665</v>
      </c>
      <c r="X38" s="39">
        <f t="shared" si="29"/>
        <v>-4.8518518518518512</v>
      </c>
      <c r="Y38" s="19"/>
      <c r="Z38" s="8">
        <f t="shared" si="49"/>
        <v>17.666666666666671</v>
      </c>
      <c r="AA38" s="8">
        <f t="shared" si="50"/>
        <v>18.666666666666671</v>
      </c>
      <c r="AB38" s="8">
        <f t="shared" si="30"/>
        <v>15.666666666666671</v>
      </c>
      <c r="AC38" s="8">
        <f t="shared" si="31"/>
        <v>13</v>
      </c>
      <c r="AD38" s="8">
        <f t="shared" si="32"/>
        <v>10.666666666666671</v>
      </c>
      <c r="AE38" s="8">
        <f t="shared" si="33"/>
        <v>6</v>
      </c>
      <c r="AF38" s="8">
        <f t="shared" si="34"/>
        <v>6</v>
      </c>
      <c r="AG38" s="8">
        <f t="shared" si="35"/>
        <v>14.666666666666671</v>
      </c>
      <c r="AH38" s="8">
        <f t="shared" si="51"/>
        <v>9</v>
      </c>
      <c r="AI38" s="8">
        <f t="shared" si="36"/>
        <v>6.6666666666666714</v>
      </c>
      <c r="AJ38" s="8">
        <f t="shared" si="37"/>
        <v>3</v>
      </c>
      <c r="AK38" s="8">
        <f t="shared" si="38"/>
        <v>0</v>
      </c>
      <c r="AL38" s="8">
        <f t="shared" si="39"/>
        <v>7</v>
      </c>
      <c r="AM38" s="8">
        <f t="shared" si="40"/>
        <v>10.5</v>
      </c>
      <c r="AN38" s="8">
        <f t="shared" si="41"/>
        <v>7</v>
      </c>
      <c r="AO38" s="8">
        <f t="shared" si="42"/>
        <v>-5</v>
      </c>
      <c r="AP38" s="8">
        <f t="shared" si="43"/>
        <v>-3.5</v>
      </c>
      <c r="AQ38" s="8">
        <f t="shared" si="44"/>
        <v>-6.5</v>
      </c>
      <c r="AR38" s="8">
        <f t="shared" si="45"/>
        <v>-8.5</v>
      </c>
      <c r="AS38" s="38">
        <f t="shared" si="46"/>
        <v>6.4210526315789487</v>
      </c>
      <c r="AT38" s="8">
        <f t="shared" si="47"/>
        <v>11.800000000000002</v>
      </c>
      <c r="AU38" s="39">
        <f t="shared" si="48"/>
        <v>0.44444444444444442</v>
      </c>
      <c r="AV38" s="19"/>
    </row>
    <row r="39" spans="1:107" s="8" customFormat="1" ht="20.25" x14ac:dyDescent="0.3">
      <c r="A39" s="1" t="s">
        <v>43</v>
      </c>
      <c r="B39" s="15"/>
      <c r="C39" s="8">
        <f t="shared" si="9"/>
        <v>1.5</v>
      </c>
      <c r="D39" s="8">
        <f t="shared" si="10"/>
        <v>-8.5</v>
      </c>
      <c r="E39" s="8">
        <f t="shared" si="11"/>
        <v>-5.1666666666666714</v>
      </c>
      <c r="F39" s="8">
        <f t="shared" si="12"/>
        <v>-0.5</v>
      </c>
      <c r="G39" s="8">
        <f t="shared" si="13"/>
        <v>-5.75</v>
      </c>
      <c r="H39" s="8">
        <f t="shared" si="14"/>
        <v>-8.5</v>
      </c>
      <c r="I39" s="8">
        <f t="shared" si="15"/>
        <v>-9.9000000000000057</v>
      </c>
      <c r="J39" s="8">
        <f t="shared" si="16"/>
        <v>-2.5</v>
      </c>
      <c r="K39" s="8">
        <f t="shared" si="17"/>
        <v>-5.5</v>
      </c>
      <c r="L39" s="8">
        <f t="shared" si="18"/>
        <v>-1.8333333333333286</v>
      </c>
      <c r="M39" s="8">
        <f t="shared" si="19"/>
        <v>-3.1666666666666714</v>
      </c>
      <c r="N39" s="8">
        <f t="shared" si="20"/>
        <v>-4.9000000000000057</v>
      </c>
      <c r="O39" s="8">
        <f t="shared" si="21"/>
        <v>-9.5</v>
      </c>
      <c r="P39" s="8">
        <f t="shared" si="22"/>
        <v>-36</v>
      </c>
      <c r="Q39" s="8">
        <f t="shared" si="23"/>
        <v>-30</v>
      </c>
      <c r="R39" s="8">
        <f t="shared" si="24"/>
        <v>-24</v>
      </c>
      <c r="S39" s="8">
        <f t="shared" si="25"/>
        <v>-25.5</v>
      </c>
      <c r="T39" s="8">
        <f t="shared" si="26"/>
        <v>-18.166666666666671</v>
      </c>
      <c r="U39" s="8">
        <f t="shared" si="52"/>
        <v>-20</v>
      </c>
      <c r="V39" s="38">
        <f t="shared" si="27"/>
        <v>-11.467543859649126</v>
      </c>
      <c r="W39" s="8">
        <f t="shared" si="28"/>
        <v>-4.6650000000000009</v>
      </c>
      <c r="X39" s="39">
        <f t="shared" si="29"/>
        <v>-19.025925925925929</v>
      </c>
      <c r="Y39" s="19"/>
      <c r="Z39" s="8">
        <f t="shared" si="49"/>
        <v>3.7000000000000028</v>
      </c>
      <c r="AA39" s="8">
        <f t="shared" si="50"/>
        <v>-5.8999999999999915</v>
      </c>
      <c r="AB39" s="8">
        <f t="shared" si="30"/>
        <v>-5.2999999999999972</v>
      </c>
      <c r="AC39" s="8">
        <f t="shared" si="31"/>
        <v>3.3333333333331439E-2</v>
      </c>
      <c r="AD39" s="8">
        <f t="shared" si="32"/>
        <v>-5.2999999999999972</v>
      </c>
      <c r="AE39" s="8">
        <f t="shared" si="33"/>
        <v>-5.5</v>
      </c>
      <c r="AF39" s="8">
        <f t="shared" si="34"/>
        <v>-3.9666666666666686</v>
      </c>
      <c r="AG39" s="8">
        <f t="shared" si="35"/>
        <v>-0.63333333333332575</v>
      </c>
      <c r="AH39" s="8">
        <f t="shared" si="51"/>
        <v>2.7000000000000028</v>
      </c>
      <c r="AI39" s="8">
        <f t="shared" si="36"/>
        <v>-1.2999999999999972</v>
      </c>
      <c r="AJ39" s="8">
        <f t="shared" si="37"/>
        <v>-10.049999999999997</v>
      </c>
      <c r="AK39" s="8">
        <f t="shared" si="38"/>
        <v>6.7000000000000028</v>
      </c>
      <c r="AL39" s="8">
        <f t="shared" si="39"/>
        <v>-1.7999999999999972</v>
      </c>
      <c r="AM39" s="8">
        <f t="shared" si="40"/>
        <v>2.0333333333333314</v>
      </c>
      <c r="AN39" s="8">
        <f t="shared" si="41"/>
        <v>-11.799999999999997</v>
      </c>
      <c r="AO39" s="8">
        <f t="shared" si="42"/>
        <v>-20.299999999999997</v>
      </c>
      <c r="AP39" s="8">
        <f t="shared" si="43"/>
        <v>-19.299999999999997</v>
      </c>
      <c r="AQ39" s="8">
        <f t="shared" si="44"/>
        <v>-20.799999999999997</v>
      </c>
      <c r="AR39" s="8">
        <f t="shared" si="45"/>
        <v>-28.299999999999997</v>
      </c>
      <c r="AS39" s="38">
        <f t="shared" si="46"/>
        <v>-6.5833333333333313</v>
      </c>
      <c r="AT39" s="8">
        <f t="shared" si="47"/>
        <v>-2.1466666666666638</v>
      </c>
      <c r="AU39" s="39">
        <f t="shared" si="48"/>
        <v>-11.512962962962961</v>
      </c>
      <c r="AV39" s="19"/>
    </row>
    <row r="40" spans="1:107" s="8" customFormat="1" ht="20.25" x14ac:dyDescent="0.3">
      <c r="A40" s="10" t="s">
        <v>44</v>
      </c>
      <c r="B40" s="19"/>
      <c r="C40" s="8">
        <f t="shared" si="9"/>
        <v>-3.9500000000000028</v>
      </c>
      <c r="D40" s="8">
        <f t="shared" si="10"/>
        <v>-8.2000000000000028</v>
      </c>
      <c r="E40" s="8">
        <f t="shared" si="11"/>
        <v>-6.9500000000000028</v>
      </c>
      <c r="F40" s="8">
        <f t="shared" si="12"/>
        <v>-12.033333333333331</v>
      </c>
      <c r="G40" s="8">
        <f t="shared" si="13"/>
        <v>-8.8111111111111029</v>
      </c>
      <c r="H40" s="8">
        <f t="shared" si="14"/>
        <v>-0.20000000000000284</v>
      </c>
      <c r="I40" s="8">
        <f t="shared" si="15"/>
        <v>7.6333333333333258</v>
      </c>
      <c r="J40" s="8">
        <f t="shared" si="16"/>
        <v>-3.3333333333331439E-2</v>
      </c>
      <c r="K40" s="8">
        <f t="shared" si="17"/>
        <v>4.9666666666666686</v>
      </c>
      <c r="L40" s="8">
        <f t="shared" si="18"/>
        <v>-6.7000000000000028</v>
      </c>
      <c r="M40" s="8">
        <f t="shared" si="19"/>
        <v>-12.700000000000003</v>
      </c>
      <c r="N40" s="8">
        <f t="shared" si="20"/>
        <v>-1.2000000000000028</v>
      </c>
      <c r="O40" s="8">
        <f t="shared" si="21"/>
        <v>-18.700000000000003</v>
      </c>
      <c r="P40" s="8">
        <f t="shared" si="22"/>
        <v>-12.700000000000003</v>
      </c>
      <c r="Q40" s="8">
        <f t="shared" si="23"/>
        <v>-10.700000000000003</v>
      </c>
      <c r="R40" s="8">
        <f t="shared" si="24"/>
        <v>-12.200000000000003</v>
      </c>
      <c r="S40" s="8">
        <f t="shared" si="25"/>
        <v>-20.200000000000003</v>
      </c>
      <c r="T40" s="8">
        <f t="shared" si="26"/>
        <v>-21.200000000000003</v>
      </c>
      <c r="U40" s="8">
        <f t="shared" si="52"/>
        <v>-26.700000000000003</v>
      </c>
      <c r="V40" s="38">
        <f t="shared" si="27"/>
        <v>-8.9777777777777779</v>
      </c>
      <c r="W40" s="8">
        <f t="shared" si="28"/>
        <v>-3.4277777777777785</v>
      </c>
      <c r="X40" s="39">
        <f t="shared" si="29"/>
        <v>-15.144444444444446</v>
      </c>
      <c r="Y40" s="19"/>
      <c r="Z40" s="8">
        <f t="shared" si="49"/>
        <v>23</v>
      </c>
      <c r="AA40" s="8">
        <f t="shared" si="50"/>
        <v>19</v>
      </c>
      <c r="AB40" s="8">
        <f t="shared" si="30"/>
        <v>4.3333333333333286</v>
      </c>
      <c r="AC40" s="8">
        <f t="shared" si="31"/>
        <v>5</v>
      </c>
      <c r="AD40" s="8">
        <f t="shared" si="32"/>
        <v>6.5</v>
      </c>
      <c r="AE40" s="8">
        <f t="shared" si="33"/>
        <v>7</v>
      </c>
      <c r="AF40" s="8">
        <f t="shared" si="34"/>
        <v>7</v>
      </c>
      <c r="AG40" s="8">
        <f t="shared" si="35"/>
        <v>8</v>
      </c>
      <c r="AH40" s="8">
        <f t="shared" si="51"/>
        <v>-8.6666666666666714</v>
      </c>
      <c r="AI40" s="8">
        <f t="shared" si="36"/>
        <v>-0.5</v>
      </c>
      <c r="AJ40" s="8">
        <f t="shared" si="37"/>
        <v>2.3333333333333286</v>
      </c>
      <c r="AK40" s="8">
        <f t="shared" si="38"/>
        <v>-2.3333333333333286</v>
      </c>
      <c r="AL40" s="8">
        <f t="shared" si="39"/>
        <v>-0.5</v>
      </c>
      <c r="AM40" s="8">
        <f t="shared" si="40"/>
        <v>-3</v>
      </c>
      <c r="AN40" s="8">
        <f t="shared" si="41"/>
        <v>-3.5</v>
      </c>
      <c r="AO40" s="8">
        <f t="shared" si="42"/>
        <v>-9.5</v>
      </c>
      <c r="AP40" s="8">
        <f t="shared" si="43"/>
        <v>-17</v>
      </c>
      <c r="AQ40" s="8">
        <f t="shared" si="44"/>
        <v>-19</v>
      </c>
      <c r="AR40" s="8">
        <f t="shared" si="45"/>
        <v>-17</v>
      </c>
      <c r="AS40" s="38">
        <f t="shared" si="46"/>
        <v>6.1403508771929328E-2</v>
      </c>
      <c r="AT40" s="8">
        <f t="shared" si="47"/>
        <v>7.0666666666666655</v>
      </c>
      <c r="AU40" s="39">
        <f t="shared" si="48"/>
        <v>-7.7222222222222223</v>
      </c>
      <c r="AV40" s="19"/>
    </row>
    <row r="41" spans="1:107" s="8" customFormat="1" ht="20.25" x14ac:dyDescent="0.3">
      <c r="A41" s="1" t="s">
        <v>45</v>
      </c>
      <c r="B41" s="19"/>
      <c r="C41" s="8">
        <f t="shared" si="9"/>
        <v>-15.329999999999998</v>
      </c>
      <c r="D41" s="8">
        <f t="shared" si="10"/>
        <v>11.670000000000002</v>
      </c>
      <c r="E41" s="8">
        <f t="shared" si="11"/>
        <v>0.17000000000000171</v>
      </c>
      <c r="F41" s="8">
        <f t="shared" si="12"/>
        <v>-25.33</v>
      </c>
      <c r="G41" s="8">
        <f t="shared" si="13"/>
        <v>-20.329999999999998</v>
      </c>
      <c r="H41" s="8">
        <f t="shared" si="14"/>
        <v>14.170000000000002</v>
      </c>
      <c r="I41" s="8">
        <f t="shared" si="15"/>
        <v>-19.329999999999998</v>
      </c>
      <c r="J41" s="8">
        <f t="shared" si="16"/>
        <v>-41.33</v>
      </c>
      <c r="K41" s="8">
        <f t="shared" si="17"/>
        <v>-43.33</v>
      </c>
      <c r="L41" s="8">
        <f t="shared" si="18"/>
        <v>-20.329999999999998</v>
      </c>
      <c r="M41" s="8">
        <f t="shared" si="19"/>
        <v>-14.99666666666667</v>
      </c>
      <c r="N41" s="8">
        <f t="shared" si="20"/>
        <v>-28.33</v>
      </c>
      <c r="O41" s="8">
        <f t="shared" si="21"/>
        <v>-35.33</v>
      </c>
      <c r="P41" s="8">
        <f t="shared" si="22"/>
        <v>-40.33</v>
      </c>
      <c r="Q41" s="8">
        <f t="shared" si="23"/>
        <v>-43.83</v>
      </c>
      <c r="R41" s="8">
        <f t="shared" si="24"/>
        <v>-35.83</v>
      </c>
      <c r="S41" s="8">
        <f t="shared" si="25"/>
        <v>-19.329999999999998</v>
      </c>
      <c r="T41" s="8">
        <f t="shared" si="26"/>
        <v>-29.83</v>
      </c>
      <c r="U41" s="8">
        <f t="shared" si="52"/>
        <v>-28.83</v>
      </c>
      <c r="V41" s="38">
        <f t="shared" si="27"/>
        <v>-22.944035087719289</v>
      </c>
      <c r="W41" s="8">
        <f t="shared" si="28"/>
        <v>-15.929999999999996</v>
      </c>
      <c r="X41" s="39">
        <f t="shared" si="29"/>
        <v>-30.7374074074074</v>
      </c>
      <c r="Y41" s="19"/>
      <c r="Z41" s="8">
        <f t="shared" si="49"/>
        <v>-8.5</v>
      </c>
      <c r="AA41" s="8">
        <f t="shared" si="50"/>
        <v>-28.5</v>
      </c>
      <c r="AB41" s="8">
        <f t="shared" si="30"/>
        <v>-40</v>
      </c>
      <c r="AC41" s="8">
        <f t="shared" si="31"/>
        <v>-32</v>
      </c>
      <c r="AD41" s="8">
        <f t="shared" si="32"/>
        <v>-27</v>
      </c>
      <c r="AE41" s="8">
        <f t="shared" si="33"/>
        <v>-40.5</v>
      </c>
      <c r="AF41" s="8">
        <f t="shared" si="34"/>
        <v>-23</v>
      </c>
      <c r="AG41" s="8">
        <f t="shared" si="35"/>
        <v>-33.333333333333329</v>
      </c>
      <c r="AH41" s="8">
        <f t="shared" si="51"/>
        <v>-18.666666666666671</v>
      </c>
      <c r="AI41" s="8">
        <f t="shared" si="36"/>
        <v>-46</v>
      </c>
      <c r="AJ41" s="8">
        <f t="shared" si="37"/>
        <v>-38.5</v>
      </c>
      <c r="AK41" s="8">
        <f t="shared" si="38"/>
        <v>-50.5</v>
      </c>
      <c r="AL41" s="8">
        <f t="shared" si="39"/>
        <v>-39</v>
      </c>
      <c r="AM41" s="8">
        <f t="shared" si="40"/>
        <v>-43.5</v>
      </c>
      <c r="AN41" s="8">
        <f t="shared" si="41"/>
        <v>-36</v>
      </c>
      <c r="AO41" s="8">
        <f t="shared" si="42"/>
        <v>-40.5</v>
      </c>
      <c r="AP41" s="8">
        <f t="shared" si="43"/>
        <v>-35</v>
      </c>
      <c r="AQ41" s="8">
        <f t="shared" si="44"/>
        <v>-32.5</v>
      </c>
      <c r="AR41" s="8">
        <f t="shared" si="45"/>
        <v>-30.333333333333329</v>
      </c>
      <c r="AS41" s="38">
        <f t="shared" si="46"/>
        <v>-33.859649122807021</v>
      </c>
      <c r="AT41" s="8">
        <f t="shared" si="47"/>
        <v>-29.75</v>
      </c>
      <c r="AU41" s="39">
        <f t="shared" si="48"/>
        <v>-38.425925925925924</v>
      </c>
      <c r="AV41" s="19"/>
    </row>
    <row r="42" spans="1:107" s="8" customFormat="1" ht="20.25" x14ac:dyDescent="0.3">
      <c r="A42" s="1" t="s">
        <v>46</v>
      </c>
      <c r="B42" s="19"/>
      <c r="C42" s="8">
        <f t="shared" si="9"/>
        <v>0.70000000000000284</v>
      </c>
      <c r="D42" s="8">
        <f t="shared" si="10"/>
        <v>3.7000000000000028</v>
      </c>
      <c r="E42" s="8">
        <f t="shared" si="11"/>
        <v>3.7000000000000028</v>
      </c>
      <c r="F42" s="8">
        <f t="shared" si="12"/>
        <v>7.7000000000000028</v>
      </c>
      <c r="G42" s="8">
        <f t="shared" si="13"/>
        <v>2.7000000000000028</v>
      </c>
      <c r="H42" s="8">
        <f t="shared" si="14"/>
        <v>4.7000000000000028</v>
      </c>
      <c r="I42" s="8">
        <f t="shared" si="15"/>
        <v>1.3666666666666742</v>
      </c>
      <c r="J42" s="8">
        <f t="shared" si="16"/>
        <v>-3.2999999999999972</v>
      </c>
      <c r="K42" s="8">
        <f t="shared" si="17"/>
        <v>6.0333333333333314</v>
      </c>
      <c r="L42" s="8">
        <f t="shared" si="18"/>
        <v>14.033333333333331</v>
      </c>
      <c r="M42" s="8">
        <f t="shared" si="19"/>
        <v>8.3666666666666742</v>
      </c>
      <c r="N42" s="8">
        <f t="shared" si="20"/>
        <v>15.366666666666674</v>
      </c>
      <c r="O42" s="8">
        <f t="shared" si="21"/>
        <v>1.7000000000000028</v>
      </c>
      <c r="P42" s="8">
        <f t="shared" si="22"/>
        <v>-11.799999999999997</v>
      </c>
      <c r="Q42" s="8">
        <f t="shared" si="23"/>
        <v>1.7000000000000028</v>
      </c>
      <c r="R42" s="8">
        <f t="shared" si="24"/>
        <v>-6.2999999999999972</v>
      </c>
      <c r="S42" s="8">
        <f t="shared" si="25"/>
        <v>-25.299999999999997</v>
      </c>
      <c r="T42" s="8">
        <f t="shared" si="26"/>
        <v>-10.299999999999997</v>
      </c>
      <c r="U42" s="8">
        <f t="shared" si="52"/>
        <v>-29.299999999999997</v>
      </c>
      <c r="V42" s="38">
        <f t="shared" si="27"/>
        <v>-0.76491228070175132</v>
      </c>
      <c r="W42" s="8">
        <f t="shared" si="28"/>
        <v>4.1333333333333355</v>
      </c>
      <c r="X42" s="39">
        <f t="shared" si="29"/>
        <v>-6.2074074074074037</v>
      </c>
      <c r="Y42" s="19"/>
      <c r="Z42" s="8">
        <f t="shared" si="49"/>
        <v>3.3666666666666742</v>
      </c>
      <c r="AA42" s="8">
        <f t="shared" si="50"/>
        <v>6.2000000000000028</v>
      </c>
      <c r="AB42" s="8">
        <f t="shared" si="30"/>
        <v>4.3666666666666742</v>
      </c>
      <c r="AC42" s="8">
        <f t="shared" si="31"/>
        <v>1.3666666666666742</v>
      </c>
      <c r="AD42" s="8">
        <f t="shared" si="32"/>
        <v>0.70000000000000284</v>
      </c>
      <c r="AE42" s="8">
        <f t="shared" si="33"/>
        <v>-4.2999999999999972</v>
      </c>
      <c r="AF42" s="8">
        <f t="shared" si="34"/>
        <v>-3.2999999999999972</v>
      </c>
      <c r="AG42" s="8">
        <f t="shared" si="35"/>
        <v>-2.9666666666666686</v>
      </c>
      <c r="AH42" s="8">
        <f t="shared" si="51"/>
        <v>1.3666666666666742</v>
      </c>
      <c r="AI42" s="8">
        <f t="shared" si="36"/>
        <v>2.2000000000000028</v>
      </c>
      <c r="AJ42" s="8">
        <f t="shared" si="37"/>
        <v>11.700000000000003</v>
      </c>
      <c r="AK42" s="8">
        <f t="shared" si="38"/>
        <v>-3.2999999999999972</v>
      </c>
      <c r="AL42" s="8">
        <f t="shared" si="39"/>
        <v>-14.799999999999997</v>
      </c>
      <c r="AM42" s="8">
        <f t="shared" si="40"/>
        <v>-22.799999999999997</v>
      </c>
      <c r="AN42" s="8">
        <f t="shared" si="41"/>
        <v>-32.299999999999997</v>
      </c>
      <c r="AO42" s="8">
        <f t="shared" si="42"/>
        <v>-23.299999999999997</v>
      </c>
      <c r="AP42" s="8">
        <f t="shared" si="43"/>
        <v>-18.299999999999997</v>
      </c>
      <c r="AQ42" s="8">
        <f t="shared" si="44"/>
        <v>-16.299999999999997</v>
      </c>
      <c r="AR42" s="8">
        <f t="shared" si="45"/>
        <v>-17.299999999999997</v>
      </c>
      <c r="AS42" s="38">
        <f t="shared" si="46"/>
        <v>-6.7210526315789441</v>
      </c>
      <c r="AT42" s="8">
        <f t="shared" si="47"/>
        <v>0.90000000000000424</v>
      </c>
      <c r="AU42" s="39">
        <f t="shared" si="48"/>
        <v>-15.188888888888888</v>
      </c>
      <c r="AV42" s="19"/>
    </row>
    <row r="43" spans="1:107" s="8" customFormat="1" ht="20.25" x14ac:dyDescent="0.3">
      <c r="A43" s="1" t="s">
        <v>47</v>
      </c>
      <c r="B43" s="19"/>
      <c r="C43" s="8">
        <f t="shared" si="9"/>
        <v>9.7000000000000028</v>
      </c>
      <c r="D43" s="8">
        <f t="shared" si="10"/>
        <v>3.7000000000000028</v>
      </c>
      <c r="E43" s="8">
        <f t="shared" si="11"/>
        <v>7.0333333333333314</v>
      </c>
      <c r="F43" s="8">
        <f t="shared" si="12"/>
        <v>-0.29999999999999716</v>
      </c>
      <c r="G43" s="8">
        <f t="shared" si="13"/>
        <v>4.3666666666666742</v>
      </c>
      <c r="H43" s="8">
        <f t="shared" si="14"/>
        <v>-2.9666666666666686</v>
      </c>
      <c r="I43" s="8">
        <f t="shared" si="15"/>
        <v>-4.9666666666666686</v>
      </c>
      <c r="J43" s="8">
        <f t="shared" si="16"/>
        <v>-1.7999999999999972</v>
      </c>
      <c r="K43" s="8">
        <f t="shared" si="17"/>
        <v>-2.2999999999999972</v>
      </c>
      <c r="L43" s="8">
        <f t="shared" si="18"/>
        <v>-2.7999999999999972</v>
      </c>
      <c r="M43" s="8">
        <f t="shared" si="19"/>
        <v>5.9500000000000028</v>
      </c>
      <c r="N43" s="8">
        <f t="shared" si="20"/>
        <v>8.2000000000000028</v>
      </c>
      <c r="O43" s="8">
        <f t="shared" si="21"/>
        <v>-2.2999999999999972</v>
      </c>
      <c r="P43" s="8">
        <f t="shared" si="22"/>
        <v>1.2000000000000028</v>
      </c>
      <c r="Q43" s="8">
        <f t="shared" si="23"/>
        <v>-3.2999999999999972</v>
      </c>
      <c r="R43" s="8">
        <f t="shared" si="24"/>
        <v>-6.2999999999999972</v>
      </c>
      <c r="S43" s="8">
        <f t="shared" si="25"/>
        <v>-13.299999999999997</v>
      </c>
      <c r="T43" s="8">
        <f t="shared" si="26"/>
        <v>-2.7999999999999972</v>
      </c>
      <c r="U43" s="8">
        <f t="shared" si="52"/>
        <v>-2.7999999999999972</v>
      </c>
      <c r="V43" s="38">
        <f t="shared" si="27"/>
        <v>-0.30438596491227837</v>
      </c>
      <c r="W43" s="8">
        <f t="shared" si="28"/>
        <v>0.96666666666666856</v>
      </c>
      <c r="X43" s="39">
        <f t="shared" si="29"/>
        <v>-1.7166666666666639</v>
      </c>
      <c r="Y43" s="19"/>
      <c r="Z43" s="8">
        <f t="shared" si="49"/>
        <v>0.5</v>
      </c>
      <c r="AA43" s="8">
        <f t="shared" si="50"/>
        <v>0</v>
      </c>
      <c r="AB43" s="8">
        <f t="shared" si="30"/>
        <v>3</v>
      </c>
      <c r="AC43" s="8">
        <f t="shared" si="31"/>
        <v>0.6666666666666714</v>
      </c>
      <c r="AD43" s="8">
        <f t="shared" si="32"/>
        <v>4.3333333333333286</v>
      </c>
      <c r="AE43" s="8">
        <f t="shared" si="33"/>
        <v>-1.3333333333333286</v>
      </c>
      <c r="AF43" s="8">
        <f t="shared" si="34"/>
        <v>6.6666666666666714</v>
      </c>
      <c r="AG43" s="8">
        <f t="shared" si="35"/>
        <v>6</v>
      </c>
      <c r="AH43" s="8">
        <f t="shared" si="51"/>
        <v>3.5</v>
      </c>
      <c r="AI43" s="8">
        <f t="shared" si="36"/>
        <v>5</v>
      </c>
      <c r="AJ43" s="8">
        <f t="shared" si="37"/>
        <v>-4</v>
      </c>
      <c r="AK43" s="8">
        <f t="shared" si="38"/>
        <v>-14</v>
      </c>
      <c r="AL43" s="8">
        <f t="shared" si="39"/>
        <v>-15.5</v>
      </c>
      <c r="AM43" s="8">
        <f t="shared" si="40"/>
        <v>-14</v>
      </c>
      <c r="AN43" s="8">
        <f t="shared" si="41"/>
        <v>-15.5</v>
      </c>
      <c r="AO43" s="8">
        <f t="shared" si="42"/>
        <v>-11.5</v>
      </c>
      <c r="AP43" s="8">
        <f t="shared" si="43"/>
        <v>-9.5</v>
      </c>
      <c r="AQ43" s="8">
        <f t="shared" si="44"/>
        <v>-24.5</v>
      </c>
      <c r="AR43" s="8">
        <f t="shared" si="45"/>
        <v>-24.5</v>
      </c>
      <c r="AS43" s="38">
        <f t="shared" si="46"/>
        <v>-5.5087719298245608</v>
      </c>
      <c r="AT43" s="8">
        <f t="shared" si="47"/>
        <v>2.8333333333333344</v>
      </c>
      <c r="AU43" s="39">
        <f t="shared" si="48"/>
        <v>-14.777777777777779</v>
      </c>
      <c r="AV43" s="19"/>
    </row>
    <row r="44" spans="1:107" s="8" customFormat="1" ht="20.25" x14ac:dyDescent="0.3">
      <c r="A44" s="10"/>
      <c r="B44" s="19"/>
      <c r="V44" s="38"/>
      <c r="X44" s="39"/>
      <c r="Y44" s="19"/>
      <c r="AS44" s="38"/>
      <c r="AU44" s="39"/>
      <c r="AV44" s="19"/>
    </row>
    <row r="45" spans="1:107" s="8" customFormat="1" ht="20.25" x14ac:dyDescent="0.3">
      <c r="A45" s="6" t="s">
        <v>48</v>
      </c>
      <c r="B45" s="19"/>
      <c r="C45" s="18">
        <f t="shared" ref="C45:U45" si="53">AVERAGE(C26:C44)</f>
        <v>2.3733333333333331</v>
      </c>
      <c r="D45" s="18">
        <f t="shared" si="53"/>
        <v>0.75759259259259204</v>
      </c>
      <c r="E45" s="18">
        <f t="shared" si="53"/>
        <v>1.8131481481481484</v>
      </c>
      <c r="F45" s="18">
        <f t="shared" si="53"/>
        <v>-0.52944444444444372</v>
      </c>
      <c r="G45" s="18">
        <f t="shared" si="53"/>
        <v>-1.2856172839506175</v>
      </c>
      <c r="H45" s="18">
        <f t="shared" si="53"/>
        <v>0.56314814814814751</v>
      </c>
      <c r="I45" s="18">
        <f t="shared" si="53"/>
        <v>-2.5887037037037035</v>
      </c>
      <c r="J45" s="18">
        <f t="shared" si="53"/>
        <v>-4.1035185185185181</v>
      </c>
      <c r="K45" s="18">
        <f t="shared" si="53"/>
        <v>1.072407407407407</v>
      </c>
      <c r="L45" s="18">
        <f t="shared" si="53"/>
        <v>-0.37203703703703739</v>
      </c>
      <c r="M45" s="18">
        <f t="shared" si="53"/>
        <v>-1.552592592592593</v>
      </c>
      <c r="N45" s="18">
        <f t="shared" si="53"/>
        <v>-2.6164814814814812</v>
      </c>
      <c r="O45" s="18">
        <f t="shared" si="53"/>
        <v>-9.8627777777777794</v>
      </c>
      <c r="P45" s="18">
        <f t="shared" si="53"/>
        <v>-13.186851851851852</v>
      </c>
      <c r="Q45" s="18">
        <f t="shared" si="53"/>
        <v>-15.001666666666669</v>
      </c>
      <c r="R45" s="18">
        <f t="shared" si="53"/>
        <v>-15.390555555555558</v>
      </c>
      <c r="S45" s="18">
        <f t="shared" si="53"/>
        <v>-15.492407407407407</v>
      </c>
      <c r="T45" s="18">
        <f t="shared" si="53"/>
        <v>-13.140555555555558</v>
      </c>
      <c r="U45" s="18">
        <f t="shared" si="53"/>
        <v>-17.22388888888889</v>
      </c>
      <c r="V45" s="61">
        <f>AVERAGE(V27:V43)</f>
        <v>-5.6073718610251113</v>
      </c>
      <c r="W45" s="61">
        <f>AVERAGE(W27:W43)</f>
        <v>-7.6830065359477173E-2</v>
      </c>
      <c r="X45" s="61">
        <f>AVERAGE(X27:X43)</f>
        <v>-11.752418300653593</v>
      </c>
      <c r="Y45" s="19"/>
      <c r="Z45" s="18">
        <f t="shared" ref="Z45:AQ45" si="54">AVERAGE(Z26:Z43)</f>
        <v>5.0722222222222237</v>
      </c>
      <c r="AA45" s="18">
        <f t="shared" si="54"/>
        <v>-1.0629629629629624</v>
      </c>
      <c r="AB45" s="18">
        <f t="shared" si="54"/>
        <v>-3.6129629629629614</v>
      </c>
      <c r="AC45" s="18">
        <f t="shared" si="54"/>
        <v>-5.7444444444444436</v>
      </c>
      <c r="AD45" s="18">
        <f t="shared" si="54"/>
        <v>-4.3351851851851855</v>
      </c>
      <c r="AE45" s="18">
        <f t="shared" si="54"/>
        <v>-4.7444444444444436</v>
      </c>
      <c r="AF45" s="18">
        <f t="shared" si="54"/>
        <v>-3.0018518518518511</v>
      </c>
      <c r="AG45" s="18">
        <f t="shared" si="54"/>
        <v>-2.3907407407407399</v>
      </c>
      <c r="AH45" s="18">
        <f t="shared" si="54"/>
        <v>-1.7888888888888874</v>
      </c>
      <c r="AI45" s="18">
        <f t="shared" si="54"/>
        <v>-5.7888888888888879</v>
      </c>
      <c r="AJ45" s="18">
        <f t="shared" si="54"/>
        <v>-7.7287037037037045</v>
      </c>
      <c r="AK45" s="18">
        <f t="shared" si="54"/>
        <v>-8.8629629629629605</v>
      </c>
      <c r="AL45" s="18">
        <f t="shared" si="54"/>
        <v>-11.501851851851853</v>
      </c>
      <c r="AM45" s="18">
        <f t="shared" si="54"/>
        <v>-14.761111111111111</v>
      </c>
      <c r="AN45" s="18">
        <f t="shared" si="54"/>
        <v>-17.094444444444449</v>
      </c>
      <c r="AO45" s="18">
        <f t="shared" si="54"/>
        <v>-17.483333333333334</v>
      </c>
      <c r="AP45" s="18">
        <f t="shared" si="54"/>
        <v>-16.594444444444449</v>
      </c>
      <c r="AQ45" s="18">
        <f t="shared" si="54"/>
        <v>-16.87222222222222</v>
      </c>
      <c r="AR45" s="18">
        <f>AVERAGE(AR26:AR44)</f>
        <v>-18.788888888888888</v>
      </c>
      <c r="AS45" s="38">
        <f>AVERAGE(AS26:AS44)</f>
        <v>-8.2676900584795305</v>
      </c>
      <c r="AT45" s="8">
        <f>AVERAGE(AT26:AT44)</f>
        <v>-2.7398148148148138</v>
      </c>
      <c r="AU45" s="39">
        <f>AVERAGE(AU26:AU44)</f>
        <v>-14.409773662551443</v>
      </c>
      <c r="AV45" s="19"/>
      <c r="AX45" s="8">
        <v>2.2816060896721373</v>
      </c>
      <c r="AY45" s="8">
        <v>2.2635583498579162</v>
      </c>
      <c r="AZ45" s="8">
        <v>2.493928522271716</v>
      </c>
    </row>
    <row r="46" spans="1:107" s="8" customFormat="1" ht="21" thickBot="1" x14ac:dyDescent="0.35">
      <c r="A46" s="6" t="s">
        <v>77</v>
      </c>
      <c r="B46" s="19"/>
      <c r="C46" s="18">
        <f>_xlfn.STDEV.S(C26:C43)</f>
        <v>7.9190856572623867</v>
      </c>
      <c r="D46" s="18">
        <f t="shared" ref="D46:X46" si="55">_xlfn.STDEV.S(D28:D43)</f>
        <v>7.5941921491458304</v>
      </c>
      <c r="E46" s="18">
        <f t="shared" si="55"/>
        <v>9.0374465189750008</v>
      </c>
      <c r="F46" s="18">
        <f t="shared" si="55"/>
        <v>11.905674990975553</v>
      </c>
      <c r="G46" s="18">
        <f t="shared" si="55"/>
        <v>8.6986857644001461</v>
      </c>
      <c r="H46" s="18">
        <f t="shared" si="55"/>
        <v>6.8360289229336351</v>
      </c>
      <c r="I46" s="18">
        <f t="shared" si="55"/>
        <v>7.7673030706121367</v>
      </c>
      <c r="J46" s="18">
        <f t="shared" si="55"/>
        <v>13.230772028578764</v>
      </c>
      <c r="K46" s="18">
        <f t="shared" si="55"/>
        <v>15.011588262936268</v>
      </c>
      <c r="L46" s="18">
        <f t="shared" si="55"/>
        <v>8.7137606559119192</v>
      </c>
      <c r="M46" s="18">
        <f t="shared" si="55"/>
        <v>11.43528554761776</v>
      </c>
      <c r="N46" s="18">
        <f t="shared" si="55"/>
        <v>11.157363734738565</v>
      </c>
      <c r="O46" s="18">
        <f t="shared" si="55"/>
        <v>12.463802209167921</v>
      </c>
      <c r="P46" s="18">
        <f t="shared" si="55"/>
        <v>15.346543064409579</v>
      </c>
      <c r="Q46" s="18">
        <f t="shared" si="55"/>
        <v>15.687758696406149</v>
      </c>
      <c r="R46" s="18">
        <f t="shared" si="55"/>
        <v>10.535722072232792</v>
      </c>
      <c r="S46" s="18">
        <f t="shared" si="55"/>
        <v>9.7196857683355855</v>
      </c>
      <c r="T46" s="18">
        <f t="shared" si="55"/>
        <v>10.53317267590209</v>
      </c>
      <c r="U46" s="18">
        <f t="shared" si="55"/>
        <v>13.44478608668307</v>
      </c>
      <c r="V46" s="18">
        <f t="shared" si="55"/>
        <v>7.2844915817043034</v>
      </c>
      <c r="W46" s="18">
        <f t="shared" si="55"/>
        <v>6.3205480883048484</v>
      </c>
      <c r="X46" s="18">
        <f t="shared" si="55"/>
        <v>9.0543580237739381</v>
      </c>
      <c r="Y46" s="19"/>
      <c r="Z46" s="8">
        <f>STDEV((Z26,Z28,Z29,Z30,Z31,Z32,Z27,Z35,Z33,Z34,Z36,Z37,Z38,Z39,Z40,Z41,Z42,Z43))</f>
        <v>11.306266698900512</v>
      </c>
      <c r="AA46" s="8">
        <f>STDEV((AA26,AA28,AA29,AA30,AA31,AA32,AA27,AA35,AA33,AA34,AA36,AA37,AA38,AA39,AA40,AA41,AA42,AA43))</f>
        <v>12.021651974442863</v>
      </c>
      <c r="AB46" s="8">
        <f>STDEV((AB26,AB28,AB29,AB30,AB31,AB32,AB27,AB35,AB33,AB34,AB36,AB37,AB38,AB39,AB40,AB41,AB42,AB43))</f>
        <v>14.809051016578325</v>
      </c>
      <c r="AC46" s="8">
        <f>STDEV((AC26,AC28,AC29,AC30,AC31,AC32,AC27,AC35,AC33,AC34,AC36,AC37,AC38,AC39,AC40,AC41,AC42,AC43))</f>
        <v>11.550802818489892</v>
      </c>
      <c r="AD46" s="8">
        <f>STDEV((AD26,AD28,AD29,AD30,AD31,AD32,AD27,AD35,AD33,AD34,AD36,AD37,AD38,AD39,AD40,AD41,AD42,AD43))</f>
        <v>11.199757655070785</v>
      </c>
      <c r="AE46" s="8">
        <f>STDEV((AE26,AE28,AE29,AE30,AE31,AE32,AE27,AE35,AE33,AE34,AE36,AE37,AE38,AE39,AE40,AE41,AE42,AE43))</f>
        <v>11.143860234004762</v>
      </c>
      <c r="AF46" s="8">
        <f>STDEV((AF26,AF28,AF29,AF30,AF31,AF32,AF27,AF35,AF33,AF34,AF36,AF37,AF38,AF39,AF40,AF41,AF42,AF43))</f>
        <v>10.794633574882324</v>
      </c>
      <c r="AG46" s="8">
        <f>STDEV((AG26,AG28,AG29,AG30,AG31,AG32,AG27,AG35,AG33,AG34,AG36,AG37,AG38,AG39,AG40,AG41,AG42,AG43))</f>
        <v>11.183103533804246</v>
      </c>
      <c r="AH46" s="8">
        <f>STDEV((AH26,AH28,AH29,AH30,AH31,AH32,AH27,AH35,AH33,AH34,AH36,AH37,AH38,AH39,AH40,AH41,AH42,AH43))</f>
        <v>9.5441594911315732</v>
      </c>
      <c r="AI46" s="8">
        <f>STDEV((AI26,AI28,AI29,AI30,AI31,AI32,AI27,AI35,AI33,AI34,AI36,AI37,AI38,AI39,AI40,AI41,AI42,AI43))</f>
        <v>12.495520766085994</v>
      </c>
      <c r="AJ46" s="8">
        <f>STDEV((AJ26,AJ28,AJ29,AJ30,AJ31,AJ32,AJ27,AJ35,AJ33,AJ34,AJ36,AJ37,AJ38,AJ39,AJ40,AJ41,AJ42,AJ43))</f>
        <v>14.135936457410923</v>
      </c>
      <c r="AK46" s="8">
        <f>STDEV((AK26,AK28,AK29,AK30,AK31,AK32,AK27,AK35,AK33,AK34,AK36,AK37,AK38,AK39,AK40,AK41,AK42,AK43))</f>
        <v>15.244842217413787</v>
      </c>
      <c r="AL46" s="8">
        <f>STDEV((AL26,AL28,AL29,AL30,AL31,AL32,AL27,AL35,AL33,AL34,AL36,AL37,AL38,AL39,AL40,AL41,AL42,AL43))</f>
        <v>14.782516931376545</v>
      </c>
      <c r="AM46" s="8">
        <f>STDEV((AM26,AM28,AM29,AM30,AM31,AM32,AM27,AM35,AM33,AM34,AM36,AM37,AM38,AM39,AM40,AM41,AM42,AM43))</f>
        <v>14.322829028252382</v>
      </c>
      <c r="AN46" s="8">
        <f>STDEV((AN26,AN28,AN29,AN30,AN31,AN32,AN27,AN35,AN33,AN34,AN36,AN37,AN38,AN39,AN40,AN41,AN42,AN43))</f>
        <v>11.656226421062904</v>
      </c>
      <c r="AO46" s="8">
        <f>STDEV((AO26,AO28,AO29,AO30,AO31,AO32,AO27,AO35,AO33,AO34,AO36,AO37,AO38,AO39,AO40,AO41,AO42,AO43))</f>
        <v>10.030556256934577</v>
      </c>
      <c r="AP46" s="8">
        <f>STDEV((AP26,AP28,AP29,AP30,AP31,AP32,AP27,AP35,AP33,AP34,AP36,AP37,AP38,AP39,AP40,AP41,AP42,AP43))</f>
        <v>12.169995515597908</v>
      </c>
      <c r="AQ46" s="8">
        <f>STDEV((AQ26,AQ28,AQ29,AQ30,AQ31,AQ32,AQ27,AQ35,AQ33,AQ34,AQ36,AQ37,AQ38,AQ39,AQ40,AQ41,AQ42,AQ43))</f>
        <v>13.885913537511378</v>
      </c>
      <c r="AR46" s="8">
        <f>STDEV((AR26,AR28,AR29,AR30,AR31,AR32,AR27,AR35,AR33,AR34,AR36,AR37,AR38,AR39,AR40,AR41,AR42,AR43))</f>
        <v>10.565611996602238</v>
      </c>
      <c r="AS46" s="40">
        <f>STDEV((AS26,AS28,AS29,AS30,AS31,AS32,AS27,AS35,AS33,AS34,AS36,AS37,AS38,AS39,AS40,AS41,AS42,AS43))</f>
        <v>9.6800348280221407</v>
      </c>
      <c r="AT46" s="41">
        <f>STDEV((AT26,AT28,AT29,AT30,AT31,AT32,AT27,AT35,AT33,AT34,AT36,AT37,AT38,AT39,AT40,AT41,AT42,AT43))</f>
        <v>9.6034647527757837</v>
      </c>
      <c r="AU46" s="42">
        <f>STDEV((AU26,AU28,AU29,AU30,AU31,AU32,AU27,AU35,AU33,AU34,AU36,AU37,AU38,AU39,AU40,AU41,AU42,AU43))</f>
        <v>10.580842619357256</v>
      </c>
      <c r="AV46" s="19"/>
    </row>
    <row r="47" spans="1:107" s="8" customFormat="1" ht="20.25" x14ac:dyDescent="0.3">
      <c r="A47" s="18" t="s">
        <v>78</v>
      </c>
      <c r="B47" s="19"/>
      <c r="C47" s="18">
        <f>_xlfn.STDEV.S(C26:C43)/SQRT(COUNT(C26:C43))</f>
        <v>1.8665463896824539</v>
      </c>
      <c r="D47" s="18">
        <f t="shared" ref="D47:AU47" si="56">_xlfn.STDEV.S(D26:D43)/SQRT(COUNT(D26:D43))</f>
        <v>1.7687629648899461</v>
      </c>
      <c r="E47" s="18">
        <f t="shared" si="56"/>
        <v>2.0830861809340537</v>
      </c>
      <c r="F47" s="18">
        <f t="shared" si="56"/>
        <v>2.6458645092771538</v>
      </c>
      <c r="G47" s="18">
        <f t="shared" si="56"/>
        <v>2.0019725838171158</v>
      </c>
      <c r="H47" s="18">
        <f t="shared" si="56"/>
        <v>1.6363172572777385</v>
      </c>
      <c r="I47" s="18">
        <f t="shared" si="56"/>
        <v>1.7216355133645203</v>
      </c>
      <c r="J47" s="18">
        <f t="shared" si="56"/>
        <v>2.9398103930112729</v>
      </c>
      <c r="K47" s="18">
        <f t="shared" si="56"/>
        <v>3.4283950758826855</v>
      </c>
      <c r="L47" s="18">
        <f t="shared" si="56"/>
        <v>2.2384608835106281</v>
      </c>
      <c r="M47" s="18">
        <f t="shared" si="56"/>
        <v>2.6164862288169299</v>
      </c>
      <c r="N47" s="18">
        <f t="shared" si="56"/>
        <v>2.6406149906502718</v>
      </c>
      <c r="O47" s="18">
        <f t="shared" si="56"/>
        <v>3.0220209497809631</v>
      </c>
      <c r="P47" s="18">
        <f t="shared" si="56"/>
        <v>3.7640578475183153</v>
      </c>
      <c r="Q47" s="18">
        <f t="shared" si="56"/>
        <v>3.569107122740192</v>
      </c>
      <c r="R47" s="18">
        <f t="shared" si="56"/>
        <v>2.4374282590042102</v>
      </c>
      <c r="S47" s="18">
        <f t="shared" si="56"/>
        <v>2.9807626222386037</v>
      </c>
      <c r="T47" s="18">
        <f t="shared" si="56"/>
        <v>2.6843280643138137</v>
      </c>
      <c r="U47" s="18">
        <f t="shared" si="56"/>
        <v>3.0942528572131631</v>
      </c>
      <c r="V47" s="18">
        <f t="shared" si="56"/>
        <v>1.7335949227198926</v>
      </c>
      <c r="W47" s="18">
        <f t="shared" si="56"/>
        <v>1.4640959682000143</v>
      </c>
      <c r="X47" s="18">
        <f t="shared" si="56"/>
        <v>2.2092214946684883</v>
      </c>
      <c r="Y47" s="19"/>
      <c r="Z47" s="18">
        <f t="shared" si="56"/>
        <v>2.6649126175653981</v>
      </c>
      <c r="AA47" s="18">
        <f t="shared" si="56"/>
        <v>2.833530544064399</v>
      </c>
      <c r="AB47" s="18">
        <f t="shared" si="56"/>
        <v>3.490526798920023</v>
      </c>
      <c r="AC47" s="18">
        <f t="shared" si="56"/>
        <v>2.7225503337009629</v>
      </c>
      <c r="AD47" s="18">
        <f t="shared" si="56"/>
        <v>2.6398081951821664</v>
      </c>
      <c r="AE47" s="18">
        <f t="shared" si="56"/>
        <v>2.6266330466866248</v>
      </c>
      <c r="AF47" s="18">
        <f t="shared" si="56"/>
        <v>2.544319533741092</v>
      </c>
      <c r="AG47" s="18">
        <f t="shared" si="56"/>
        <v>2.6358827811547418</v>
      </c>
      <c r="AH47" s="18">
        <f t="shared" si="56"/>
        <v>2.2495799656350282</v>
      </c>
      <c r="AI47" s="18">
        <f t="shared" si="56"/>
        <v>2.9452224893855767</v>
      </c>
      <c r="AJ47" s="18">
        <f t="shared" si="56"/>
        <v>3.3318721758191354</v>
      </c>
      <c r="AK47" s="18">
        <f t="shared" si="56"/>
        <v>3.593243770017418</v>
      </c>
      <c r="AL47" s="18">
        <f t="shared" si="56"/>
        <v>3.4842726550604364</v>
      </c>
      <c r="AM47" s="18">
        <f t="shared" si="56"/>
        <v>3.3759231772175964</v>
      </c>
      <c r="AN47" s="18">
        <f t="shared" si="56"/>
        <v>2.7473989151264595</v>
      </c>
      <c r="AO47" s="18">
        <f t="shared" si="56"/>
        <v>2.3642247827838641</v>
      </c>
      <c r="AP47" s="18">
        <f t="shared" si="56"/>
        <v>2.8684954520297166</v>
      </c>
      <c r="AQ47" s="18">
        <f t="shared" si="56"/>
        <v>3.2729412084481257</v>
      </c>
      <c r="AR47" s="18">
        <f t="shared" si="56"/>
        <v>2.4903386300611268</v>
      </c>
      <c r="AS47" s="18">
        <f t="shared" si="56"/>
        <v>2.2816060896721373</v>
      </c>
      <c r="AT47" s="18">
        <f t="shared" si="56"/>
        <v>2.2635583498579162</v>
      </c>
      <c r="AU47" s="18">
        <f t="shared" si="56"/>
        <v>2.493928522271716</v>
      </c>
      <c r="AV47" s="19"/>
    </row>
    <row r="48" spans="1:107" s="16" customFormat="1" ht="20.25" x14ac:dyDescent="0.3">
      <c r="A48" s="11" t="s">
        <v>25</v>
      </c>
      <c r="V48" s="65"/>
      <c r="X48" s="66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</row>
    <row r="49" spans="1:48" s="2" customFormat="1" ht="20.25" x14ac:dyDescent="0.3">
      <c r="A49" s="10" t="s">
        <v>29</v>
      </c>
      <c r="B49" s="17"/>
      <c r="C49" s="8">
        <f t="shared" ref="C49:U49" si="57">Z26-C26</f>
        <v>6.0333333333333314</v>
      </c>
      <c r="D49" s="8">
        <f t="shared" si="57"/>
        <v>-0.79999999999999716</v>
      </c>
      <c r="E49" s="8">
        <f t="shared" si="57"/>
        <v>14.700000000000003</v>
      </c>
      <c r="F49" s="8">
        <f t="shared" si="57"/>
        <v>9.2000000000000028</v>
      </c>
      <c r="G49" s="8">
        <f t="shared" si="57"/>
        <v>15.033333333333331</v>
      </c>
      <c r="H49" s="8">
        <f t="shared" si="57"/>
        <v>4.2000000000000028</v>
      </c>
      <c r="I49" s="8">
        <f t="shared" si="57"/>
        <v>8.7000000000000028</v>
      </c>
      <c r="J49" s="8">
        <f t="shared" si="57"/>
        <v>5.7000000000000028</v>
      </c>
      <c r="K49" s="8">
        <f t="shared" si="57"/>
        <v>11.200000000000003</v>
      </c>
      <c r="L49" s="8">
        <f t="shared" si="57"/>
        <v>-8.2999999999999972</v>
      </c>
      <c r="M49" s="8">
        <f t="shared" si="57"/>
        <v>-4.2999999999999972</v>
      </c>
      <c r="N49" s="8">
        <f t="shared" si="57"/>
        <v>6.2000000000000028</v>
      </c>
      <c r="O49" s="8">
        <f t="shared" si="57"/>
        <v>-1.7999999999999972</v>
      </c>
      <c r="P49" s="8">
        <f t="shared" si="57"/>
        <v>5.7000000000000028</v>
      </c>
      <c r="Q49" s="8">
        <f t="shared" si="57"/>
        <v>-8.2999999999999972</v>
      </c>
      <c r="R49" s="8">
        <f t="shared" si="57"/>
        <v>-0.29999999999999716</v>
      </c>
      <c r="S49" s="8">
        <f t="shared" si="57"/>
        <v>-11.299999999999997</v>
      </c>
      <c r="T49" s="8">
        <f t="shared" si="57"/>
        <v>-3.2999999999999972</v>
      </c>
      <c r="U49" s="8">
        <f t="shared" si="57"/>
        <v>0.20000000000000284</v>
      </c>
      <c r="V49" s="38">
        <f t="shared" ref="V49:V66" si="58">AVERAGE(C49:U49)</f>
        <v>2.5508771929824583</v>
      </c>
      <c r="W49" s="8">
        <f t="shared" ref="W49:W66" si="59">AVERAGE(C49:L49)</f>
        <v>6.5666666666666682</v>
      </c>
      <c r="X49" s="39">
        <f t="shared" ref="X49:X66" si="60">AVERAGE(M49:U49)</f>
        <v>-1.9111111111111083</v>
      </c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</row>
    <row r="50" spans="1:48" s="2" customFormat="1" ht="20.25" x14ac:dyDescent="0.3">
      <c r="A50" s="1" t="s">
        <v>36</v>
      </c>
      <c r="B50" s="17"/>
      <c r="C50" s="8">
        <f t="shared" ref="C50:C66" si="61">Z27-C27</f>
        <v>31.200000000000003</v>
      </c>
      <c r="D50" s="8">
        <f t="shared" ref="D50:D66" si="62">AA27-D27</f>
        <v>-6.4666666666666686</v>
      </c>
      <c r="E50" s="8">
        <f t="shared" ref="E50:E66" si="63">AB27-E27</f>
        <v>-8.2999999999999972</v>
      </c>
      <c r="F50" s="8">
        <f t="shared" ref="F50:F66" si="64">AC27-F27</f>
        <v>-3.9666666666666686</v>
      </c>
      <c r="G50" s="8">
        <f t="shared" ref="G50:G66" si="65">AD27-G27</f>
        <v>-16.966666666666669</v>
      </c>
      <c r="H50" s="8">
        <f t="shared" ref="H50:H66" si="66">AE27-H27</f>
        <v>1.8666666666666742</v>
      </c>
      <c r="I50" s="8">
        <f t="shared" ref="I50:I66" si="67">AF27-I27</f>
        <v>13.700000000000003</v>
      </c>
      <c r="J50" s="8">
        <f t="shared" ref="J50:J66" si="68">AG27-J27</f>
        <v>13.700000000000003</v>
      </c>
      <c r="K50" s="8">
        <f t="shared" ref="K50:K66" si="69">AH27-K27</f>
        <v>-6.6333333333333258</v>
      </c>
      <c r="L50" s="8">
        <f t="shared" ref="L50:L66" si="70">AI27-L27</f>
        <v>-11.133333333333326</v>
      </c>
      <c r="M50" s="8">
        <f t="shared" ref="M50:M66" si="71">AJ27-M27</f>
        <v>4.8666666666666742</v>
      </c>
      <c r="N50" s="8">
        <f t="shared" ref="N50:N66" si="72">AK27-N27</f>
        <v>8.2000000000000028</v>
      </c>
      <c r="O50" s="8">
        <f t="shared" ref="O50:O66" si="73">AL27-O27</f>
        <v>-3.2999999999999972</v>
      </c>
      <c r="P50" s="8">
        <f t="shared" ref="P50:P66" si="74">AM27-P27</f>
        <v>-8.2999999999999972</v>
      </c>
      <c r="Q50" s="8">
        <f t="shared" ref="Q50:Q66" si="75">AN27-Q27</f>
        <v>3.2000000000000028</v>
      </c>
      <c r="R50" s="8">
        <f t="shared" ref="R50:R66" si="76">AO27-R27</f>
        <v>6.7000000000000028</v>
      </c>
      <c r="S50" s="8">
        <f t="shared" ref="S50:S66" si="77">AP27-S27</f>
        <v>-4.7999999999999972</v>
      </c>
      <c r="T50" s="8">
        <f t="shared" ref="T50:T66" si="78">AQ27-T27</f>
        <v>12.200000000000003</v>
      </c>
      <c r="U50" s="8">
        <f t="shared" ref="U50:U66" si="79">AR27-U27</f>
        <v>-8.7999999999999972</v>
      </c>
      <c r="V50" s="38">
        <f>AVERAGE(C50:U50)</f>
        <v>0.89298245614035399</v>
      </c>
      <c r="W50" s="8">
        <f>AVERAGE(C50:L50)</f>
        <v>0.70000000000000284</v>
      </c>
      <c r="X50" s="39">
        <f>AVERAGE(M50:U50)</f>
        <v>1.1074074074074107</v>
      </c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</row>
    <row r="51" spans="1:48" s="2" customFormat="1" ht="20.25" x14ac:dyDescent="0.3">
      <c r="A51" s="45" t="s">
        <v>30</v>
      </c>
      <c r="B51" s="17"/>
      <c r="C51" s="8">
        <f t="shared" si="61"/>
        <v>2</v>
      </c>
      <c r="D51" s="8">
        <f t="shared" si="62"/>
        <v>7.8333333333333286</v>
      </c>
      <c r="E51" s="8">
        <f t="shared" si="63"/>
        <v>10</v>
      </c>
      <c r="F51" s="8">
        <f t="shared" si="64"/>
        <v>-2.5</v>
      </c>
      <c r="G51" s="8">
        <f t="shared" si="65"/>
        <v>-2.6666666666666714</v>
      </c>
      <c r="H51" s="8">
        <f t="shared" si="66"/>
        <v>3</v>
      </c>
      <c r="I51" s="8">
        <f t="shared" si="67"/>
        <v>2.6666666666666714</v>
      </c>
      <c r="J51" s="8">
        <f t="shared" si="68"/>
        <v>-5.8333333333333286</v>
      </c>
      <c r="K51" s="8">
        <f t="shared" si="69"/>
        <v>-24</v>
      </c>
      <c r="L51" s="8">
        <f t="shared" si="70"/>
        <v>0</v>
      </c>
      <c r="M51" s="8">
        <f t="shared" si="71"/>
        <v>-6</v>
      </c>
      <c r="N51" s="8">
        <f t="shared" si="72"/>
        <v>-11.5</v>
      </c>
      <c r="O51" s="8">
        <f t="shared" si="73"/>
        <v>7.5</v>
      </c>
      <c r="P51" s="8">
        <f t="shared" si="74"/>
        <v>-9</v>
      </c>
      <c r="Q51" s="8">
        <f t="shared" si="75"/>
        <v>-12</v>
      </c>
      <c r="R51" s="8">
        <f t="shared" si="76"/>
        <v>-8</v>
      </c>
      <c r="S51" s="8">
        <f t="shared" si="77"/>
        <v>-5.5</v>
      </c>
      <c r="T51" s="8">
        <f t="shared" si="78"/>
        <v>10</v>
      </c>
      <c r="U51" s="8">
        <f t="shared" si="79"/>
        <v>6</v>
      </c>
      <c r="V51" s="38">
        <f t="shared" si="58"/>
        <v>-2</v>
      </c>
      <c r="W51" s="8">
        <f t="shared" si="59"/>
        <v>-0.95</v>
      </c>
      <c r="X51" s="39">
        <f t="shared" si="60"/>
        <v>-3.1666666666666665</v>
      </c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</row>
    <row r="52" spans="1:48" s="2" customFormat="1" ht="20.25" x14ac:dyDescent="0.3">
      <c r="A52" s="45" t="s">
        <v>31</v>
      </c>
      <c r="B52" s="17"/>
      <c r="C52" s="8">
        <f t="shared" si="61"/>
        <v>8.7000000000000028</v>
      </c>
      <c r="D52" s="8">
        <f t="shared" si="62"/>
        <v>-1.2999999999999972</v>
      </c>
      <c r="E52" s="8">
        <f t="shared" si="63"/>
        <v>7.0333333333333314</v>
      </c>
      <c r="F52" s="8">
        <f t="shared" si="64"/>
        <v>5.3666666666666742</v>
      </c>
      <c r="G52" s="8">
        <f t="shared" si="65"/>
        <v>-4.6333333333333258</v>
      </c>
      <c r="H52" s="8">
        <f t="shared" si="66"/>
        <v>0.86666666666667425</v>
      </c>
      <c r="I52" s="8">
        <f t="shared" si="67"/>
        <v>-7.9666666666666686</v>
      </c>
      <c r="J52" s="8">
        <f t="shared" si="68"/>
        <v>11.366666666666674</v>
      </c>
      <c r="K52" s="8">
        <f t="shared" si="69"/>
        <v>11.700000000000003</v>
      </c>
      <c r="L52" s="8">
        <f t="shared" si="70"/>
        <v>4.3666666666666742</v>
      </c>
      <c r="M52" s="8">
        <f t="shared" si="71"/>
        <v>12.033333333333331</v>
      </c>
      <c r="N52" s="8">
        <f t="shared" si="72"/>
        <v>10.033333333333331</v>
      </c>
      <c r="O52" s="8">
        <f t="shared" si="73"/>
        <v>23.533333333333339</v>
      </c>
      <c r="P52" s="8">
        <f t="shared" si="74"/>
        <v>22.700000000000003</v>
      </c>
      <c r="Q52" s="8">
        <f t="shared" si="75"/>
        <v>17.700000000000003</v>
      </c>
      <c r="R52" s="8">
        <f t="shared" si="76"/>
        <v>-5.2999999999999972</v>
      </c>
      <c r="S52" s="8">
        <f t="shared" si="77"/>
        <v>-12.299999999999997</v>
      </c>
      <c r="T52" s="8">
        <f t="shared" si="78"/>
        <v>-5.2999999999999972</v>
      </c>
      <c r="U52" s="8">
        <f t="shared" si="79"/>
        <v>10.700000000000003</v>
      </c>
      <c r="V52" s="38">
        <f t="shared" si="58"/>
        <v>5.7526315789473719</v>
      </c>
      <c r="W52" s="8">
        <f t="shared" si="59"/>
        <v>3.5500000000000043</v>
      </c>
      <c r="X52" s="39">
        <f t="shared" si="60"/>
        <v>8.2000000000000028</v>
      </c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</row>
    <row r="53" spans="1:48" s="2" customFormat="1" ht="20.25" x14ac:dyDescent="0.3">
      <c r="A53" s="1" t="s">
        <v>33</v>
      </c>
      <c r="B53" s="17"/>
      <c r="C53" s="8">
        <f t="shared" si="61"/>
        <v>-9.5</v>
      </c>
      <c r="D53" s="8">
        <f t="shared" si="62"/>
        <v>-15.833333333333329</v>
      </c>
      <c r="E53" s="8">
        <f t="shared" si="63"/>
        <v>-7.3333333333333286</v>
      </c>
      <c r="F53" s="8">
        <f t="shared" si="64"/>
        <v>-6.3333333333333286</v>
      </c>
      <c r="G53" s="8">
        <f t="shared" si="65"/>
        <v>-21.833333333333329</v>
      </c>
      <c r="H53" s="8">
        <f t="shared" si="66"/>
        <v>-5.6666666666666714</v>
      </c>
      <c r="I53" s="8">
        <f t="shared" si="67"/>
        <v>-13.666666666666671</v>
      </c>
      <c r="J53" s="8">
        <f t="shared" si="68"/>
        <v>-12.166666666666671</v>
      </c>
      <c r="K53" s="8">
        <f t="shared" si="69"/>
        <v>-19.166666666666657</v>
      </c>
      <c r="L53" s="8">
        <f t="shared" si="70"/>
        <v>-8.1666666666666572</v>
      </c>
      <c r="M53" s="8">
        <f t="shared" si="71"/>
        <v>-9.8333333333333286</v>
      </c>
      <c r="N53" s="8">
        <f t="shared" si="72"/>
        <v>-17.166666666666671</v>
      </c>
      <c r="O53" s="8">
        <f t="shared" si="73"/>
        <v>-24.5</v>
      </c>
      <c r="P53" s="8">
        <f t="shared" si="74"/>
        <v>-22</v>
      </c>
      <c r="Q53" s="8">
        <f t="shared" si="75"/>
        <v>-9.5</v>
      </c>
      <c r="R53" s="8">
        <f t="shared" si="76"/>
        <v>4</v>
      </c>
      <c r="S53" s="8">
        <f t="shared" si="77"/>
        <v>-0.5</v>
      </c>
      <c r="T53" s="8">
        <f t="shared" si="78"/>
        <v>-15.5</v>
      </c>
      <c r="U53" s="8">
        <f t="shared" si="79"/>
        <v>-15.5</v>
      </c>
      <c r="V53" s="38">
        <f t="shared" si="58"/>
        <v>-12.114035087719296</v>
      </c>
      <c r="W53" s="8">
        <f t="shared" si="59"/>
        <v>-11.966666666666665</v>
      </c>
      <c r="X53" s="39">
        <f t="shared" si="60"/>
        <v>-12.277777777777779</v>
      </c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</row>
    <row r="54" spans="1:48" s="2" customFormat="1" ht="20.25" x14ac:dyDescent="0.3">
      <c r="A54" s="10" t="s">
        <v>34</v>
      </c>
      <c r="B54" s="17"/>
      <c r="C54" s="8">
        <f t="shared" si="61"/>
        <v>-2.7999999999999972</v>
      </c>
      <c r="D54" s="8">
        <f t="shared" si="62"/>
        <v>-4.9666666666666544</v>
      </c>
      <c r="E54" s="8">
        <f t="shared" si="63"/>
        <v>-13.299999999999997</v>
      </c>
      <c r="F54" s="8">
        <f t="shared" si="64"/>
        <v>-10.63333333333334</v>
      </c>
      <c r="G54" s="8">
        <f t="shared" si="65"/>
        <v>9.2833333333333314</v>
      </c>
      <c r="H54" s="8">
        <f t="shared" si="66"/>
        <v>-1.1333333333333258</v>
      </c>
      <c r="I54" s="8">
        <f t="shared" si="67"/>
        <v>-7.4666666666666686</v>
      </c>
      <c r="J54" s="8">
        <f t="shared" si="68"/>
        <v>-4.2999999999999972</v>
      </c>
      <c r="K54" s="8">
        <f t="shared" si="69"/>
        <v>-0.29999999999999716</v>
      </c>
      <c r="L54" s="8">
        <f t="shared" si="70"/>
        <v>-17.299999999999997</v>
      </c>
      <c r="M54" s="8">
        <f t="shared" si="71"/>
        <v>-14.799999999999997</v>
      </c>
      <c r="N54" s="8">
        <f t="shared" si="72"/>
        <v>-2.2999999999999972</v>
      </c>
      <c r="O54" s="8">
        <f t="shared" si="73"/>
        <v>3.7000000000000028</v>
      </c>
      <c r="P54" s="8">
        <f t="shared" si="74"/>
        <v>-14.299999999999997</v>
      </c>
      <c r="Q54" s="8">
        <f t="shared" si="75"/>
        <v>-6.7999999999999972</v>
      </c>
      <c r="R54" s="8">
        <f t="shared" si="76"/>
        <v>3.2000000000000028</v>
      </c>
      <c r="S54" s="8">
        <f t="shared" si="77"/>
        <v>2.7000000000000028</v>
      </c>
      <c r="T54" s="8">
        <f t="shared" si="78"/>
        <v>-7.7999999999999972</v>
      </c>
      <c r="U54" s="8">
        <f t="shared" si="79"/>
        <v>-6.2999999999999972</v>
      </c>
      <c r="V54" s="38">
        <f t="shared" si="58"/>
        <v>-5.0324561403508747</v>
      </c>
      <c r="W54" s="8">
        <f t="shared" si="59"/>
        <v>-5.2916666666666643</v>
      </c>
      <c r="X54" s="39">
        <f t="shared" si="60"/>
        <v>-4.7444444444444418</v>
      </c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</row>
    <row r="55" spans="1:48" s="2" customFormat="1" ht="20.25" x14ac:dyDescent="0.3">
      <c r="A55" s="10" t="s">
        <v>35</v>
      </c>
      <c r="B55" s="17"/>
      <c r="C55" s="8">
        <f t="shared" si="61"/>
        <v>-1.2999999999999972</v>
      </c>
      <c r="D55" s="8">
        <f t="shared" si="62"/>
        <v>-1.9666666666666686</v>
      </c>
      <c r="E55" s="8">
        <f t="shared" si="63"/>
        <v>-8.2999999999999972</v>
      </c>
      <c r="F55" s="8">
        <f t="shared" si="64"/>
        <v>-9.9666666666666686</v>
      </c>
      <c r="G55" s="8">
        <f t="shared" si="65"/>
        <v>-14.633333333333326</v>
      </c>
      <c r="H55" s="8">
        <f t="shared" si="66"/>
        <v>-12.716666666666669</v>
      </c>
      <c r="I55" s="8">
        <f t="shared" si="67"/>
        <v>9.7000000000000028</v>
      </c>
      <c r="J55" s="8">
        <f t="shared" si="68"/>
        <v>4.0333333333333314</v>
      </c>
      <c r="K55" s="8">
        <f t="shared" si="69"/>
        <v>0.36666666666667425</v>
      </c>
      <c r="L55" s="8">
        <f t="shared" si="70"/>
        <v>3.7000000000000028</v>
      </c>
      <c r="M55" s="8">
        <f t="shared" si="71"/>
        <v>-4.9666666666666686</v>
      </c>
      <c r="N55" s="8">
        <f t="shared" si="72"/>
        <v>1.7000000000000028</v>
      </c>
      <c r="O55" s="8">
        <f t="shared" si="73"/>
        <v>1.8666666666666742</v>
      </c>
      <c r="P55" s="8">
        <f t="shared" si="74"/>
        <v>-9.7999999999999972</v>
      </c>
      <c r="Q55" s="8">
        <f t="shared" si="75"/>
        <v>-1.2999999999999972</v>
      </c>
      <c r="R55" s="8">
        <f t="shared" si="76"/>
        <v>4.2000000000000028</v>
      </c>
      <c r="S55" s="8">
        <f t="shared" si="77"/>
        <v>14.200000000000003</v>
      </c>
      <c r="T55" s="8">
        <f t="shared" si="78"/>
        <v>6.7000000000000028</v>
      </c>
      <c r="U55" s="8">
        <f t="shared" si="79"/>
        <v>14.200000000000003</v>
      </c>
      <c r="V55" s="38">
        <f t="shared" si="58"/>
        <v>-0.22543859649122572</v>
      </c>
      <c r="W55" s="8">
        <f t="shared" si="59"/>
        <v>-3.1083333333333316</v>
      </c>
      <c r="X55" s="39">
        <f t="shared" si="60"/>
        <v>2.9777777777777805</v>
      </c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</row>
    <row r="56" spans="1:48" s="2" customFormat="1" ht="20.25" x14ac:dyDescent="0.3">
      <c r="A56" s="45" t="s">
        <v>38</v>
      </c>
      <c r="B56" s="17"/>
      <c r="C56" s="8">
        <f t="shared" si="61"/>
        <v>7.1666666666666714</v>
      </c>
      <c r="D56" s="8">
        <f t="shared" si="62"/>
        <v>-6.5</v>
      </c>
      <c r="E56" s="8">
        <f t="shared" si="63"/>
        <v>1.1666666666666714</v>
      </c>
      <c r="F56" s="8">
        <f t="shared" si="64"/>
        <v>3.8333333333333286</v>
      </c>
      <c r="G56" s="8">
        <f t="shared" si="65"/>
        <v>7.5</v>
      </c>
      <c r="H56" s="8">
        <f t="shared" si="66"/>
        <v>3.6666666666666714</v>
      </c>
      <c r="I56" s="8">
        <f t="shared" si="67"/>
        <v>3</v>
      </c>
      <c r="J56" s="8">
        <f t="shared" si="68"/>
        <v>-16.5</v>
      </c>
      <c r="K56" s="8">
        <f t="shared" si="69"/>
        <v>-27.166666666666671</v>
      </c>
      <c r="L56" s="8">
        <f t="shared" si="70"/>
        <v>6.3333333333333286</v>
      </c>
      <c r="M56" s="8">
        <f t="shared" si="71"/>
        <v>-25.5</v>
      </c>
      <c r="N56" s="8">
        <f t="shared" si="72"/>
        <v>4</v>
      </c>
      <c r="O56" s="8">
        <f t="shared" si="73"/>
        <v>-10.5</v>
      </c>
      <c r="P56" s="8">
        <f t="shared" si="74"/>
        <v>-3.5</v>
      </c>
      <c r="Q56" s="8">
        <f t="shared" si="75"/>
        <v>-24.5</v>
      </c>
      <c r="R56" s="8">
        <f t="shared" si="76"/>
        <v>-10.5</v>
      </c>
      <c r="S56" s="8">
        <f t="shared" si="77"/>
        <v>-10</v>
      </c>
      <c r="T56" s="8">
        <f t="shared" si="78"/>
        <v>8</v>
      </c>
      <c r="U56" s="8">
        <f t="shared" si="79"/>
        <v>-9</v>
      </c>
      <c r="V56" s="38">
        <f>AVERAGE(C56:U56)</f>
        <v>-5.2105263157894735</v>
      </c>
      <c r="W56" s="8">
        <f>AVERAGE(C56:L56)</f>
        <v>-1.75</v>
      </c>
      <c r="X56" s="39">
        <f>AVERAGE(M56:U56)</f>
        <v>-9.0555555555555554</v>
      </c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</row>
    <row r="57" spans="1:48" s="2" customFormat="1" ht="20.25" x14ac:dyDescent="0.3">
      <c r="A57" s="10" t="s">
        <v>39</v>
      </c>
      <c r="B57" s="17"/>
      <c r="C57" s="8">
        <f t="shared" si="61"/>
        <v>4.5</v>
      </c>
      <c r="D57" s="8">
        <f t="shared" si="62"/>
        <v>-6.3333333333333428</v>
      </c>
      <c r="E57" s="8">
        <f t="shared" si="63"/>
        <v>7.25</v>
      </c>
      <c r="F57" s="8">
        <f t="shared" si="64"/>
        <v>-13.866666666666674</v>
      </c>
      <c r="G57" s="8">
        <f t="shared" si="65"/>
        <v>-18.666666666666671</v>
      </c>
      <c r="H57" s="8">
        <f t="shared" si="66"/>
        <v>-7</v>
      </c>
      <c r="I57" s="8">
        <f t="shared" si="67"/>
        <v>0.1666666666666714</v>
      </c>
      <c r="J57" s="8">
        <f t="shared" si="68"/>
        <v>1.8333333333333286</v>
      </c>
      <c r="K57" s="8">
        <f t="shared" si="69"/>
        <v>-23.333333333333329</v>
      </c>
      <c r="L57" s="8">
        <f t="shared" si="70"/>
        <v>-22</v>
      </c>
      <c r="M57" s="8">
        <f t="shared" si="71"/>
        <v>-48.666666666666664</v>
      </c>
      <c r="N57" s="8">
        <f t="shared" si="72"/>
        <v>-0.5</v>
      </c>
      <c r="O57" s="8">
        <f t="shared" si="73"/>
        <v>4.5</v>
      </c>
      <c r="P57" s="8">
        <f t="shared" si="74"/>
        <v>9</v>
      </c>
      <c r="Q57" s="8">
        <f t="shared" si="75"/>
        <v>0</v>
      </c>
      <c r="R57" s="8">
        <f t="shared" si="76"/>
        <v>-1.5</v>
      </c>
      <c r="S57" s="8">
        <f t="shared" si="77"/>
        <v>11</v>
      </c>
      <c r="T57" s="8">
        <f t="shared" si="78"/>
        <v>-14.5</v>
      </c>
      <c r="U57" s="8">
        <f t="shared" si="79"/>
        <v>8.3333333333333286</v>
      </c>
      <c r="V57" s="38">
        <f>AVERAGE(C57:U57)</f>
        <v>-5.7780701754385975</v>
      </c>
      <c r="W57" s="8">
        <f>AVERAGE(C57:L57)</f>
        <v>-7.7450000000000019</v>
      </c>
      <c r="X57" s="39">
        <f>AVERAGE(M57:U57)</f>
        <v>-3.592592592592593</v>
      </c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</row>
    <row r="58" spans="1:48" s="2" customFormat="1" ht="20.25" x14ac:dyDescent="0.3">
      <c r="A58" s="45" t="s">
        <v>37</v>
      </c>
      <c r="B58" s="17"/>
      <c r="C58" s="8">
        <f t="shared" si="61"/>
        <v>-9.5</v>
      </c>
      <c r="D58" s="8">
        <f t="shared" si="62"/>
        <v>8.6666666666666714</v>
      </c>
      <c r="E58" s="8">
        <f t="shared" si="63"/>
        <v>-7.6666666666666714</v>
      </c>
      <c r="F58" s="8">
        <f t="shared" si="64"/>
        <v>-11.666666666666671</v>
      </c>
      <c r="G58" s="8">
        <f t="shared" si="65"/>
        <v>-6.8333333333333286</v>
      </c>
      <c r="H58" s="8">
        <f t="shared" si="66"/>
        <v>-2.5</v>
      </c>
      <c r="I58" s="8">
        <f t="shared" si="67"/>
        <v>-11.166666666666671</v>
      </c>
      <c r="J58" s="8">
        <f t="shared" si="68"/>
        <v>-0.6666666666666714</v>
      </c>
      <c r="K58" s="8">
        <f t="shared" si="69"/>
        <v>3.6666666666666714</v>
      </c>
      <c r="L58" s="8">
        <f t="shared" si="70"/>
        <v>-8.8333333333333286</v>
      </c>
      <c r="M58" s="8">
        <f t="shared" si="71"/>
        <v>25.666666666666671</v>
      </c>
      <c r="N58" s="8">
        <f t="shared" si="72"/>
        <v>-8.6666666666666572</v>
      </c>
      <c r="O58" s="8">
        <f t="shared" si="73"/>
        <v>8.6666666666666714</v>
      </c>
      <c r="P58" s="8">
        <f t="shared" si="74"/>
        <v>-3.3333333333333286</v>
      </c>
      <c r="Q58" s="8">
        <f t="shared" si="75"/>
        <v>-3.5</v>
      </c>
      <c r="R58" s="8">
        <f t="shared" si="76"/>
        <v>-13.5</v>
      </c>
      <c r="S58" s="8">
        <f t="shared" si="77"/>
        <v>-1</v>
      </c>
      <c r="T58" s="8">
        <f t="shared" si="78"/>
        <v>-16.5</v>
      </c>
      <c r="U58" s="8">
        <f t="shared" si="79"/>
        <v>9.5</v>
      </c>
      <c r="V58" s="38">
        <f>AVERAGE(C58:U58)</f>
        <v>-2.587719298245613</v>
      </c>
      <c r="W58" s="8">
        <f>AVERAGE(C58:L58)</f>
        <v>-4.6500000000000004</v>
      </c>
      <c r="X58" s="39">
        <f>AVERAGE(M58:U58)</f>
        <v>-0.29629629629629367</v>
      </c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</row>
    <row r="59" spans="1:48" s="2" customFormat="1" ht="20.25" x14ac:dyDescent="0.3">
      <c r="A59" s="10" t="s">
        <v>40</v>
      </c>
      <c r="B59" s="17"/>
      <c r="C59" s="8">
        <f t="shared" si="61"/>
        <v>-7.6333333333333258</v>
      </c>
      <c r="D59" s="8">
        <f t="shared" si="62"/>
        <v>0.36666666666667425</v>
      </c>
      <c r="E59" s="8">
        <f t="shared" si="63"/>
        <v>-18.299999999999997</v>
      </c>
      <c r="F59" s="8">
        <f t="shared" si="64"/>
        <v>-11.633333333333326</v>
      </c>
      <c r="G59" s="8">
        <f t="shared" si="65"/>
        <v>-4.1333333333333258</v>
      </c>
      <c r="H59" s="8">
        <f t="shared" si="66"/>
        <v>-14.966666666666669</v>
      </c>
      <c r="I59" s="8">
        <f t="shared" si="67"/>
        <v>-11.299999999999997</v>
      </c>
      <c r="J59" s="8">
        <f t="shared" si="68"/>
        <v>-8.2999999999999972</v>
      </c>
      <c r="K59" s="8">
        <f t="shared" si="69"/>
        <v>-5.7999999999999972</v>
      </c>
      <c r="L59" s="8">
        <f t="shared" si="70"/>
        <v>-9.7999999999999972</v>
      </c>
      <c r="M59" s="8">
        <f t="shared" si="71"/>
        <v>-23.299999999999997</v>
      </c>
      <c r="N59" s="8">
        <f t="shared" si="72"/>
        <v>-31.799999999999997</v>
      </c>
      <c r="O59" s="8">
        <f t="shared" si="73"/>
        <v>-35.799999999999997</v>
      </c>
      <c r="P59" s="8">
        <f t="shared" si="74"/>
        <v>-14.799999999999997</v>
      </c>
      <c r="Q59" s="8">
        <f t="shared" si="75"/>
        <v>8.7000000000000028</v>
      </c>
      <c r="R59" s="8">
        <f t="shared" si="76"/>
        <v>7.2000000000000028</v>
      </c>
      <c r="S59" s="8">
        <f t="shared" si="77"/>
        <v>3.8666666666666671</v>
      </c>
      <c r="T59" s="8">
        <f t="shared" si="78"/>
        <v>-4.2999999999999972</v>
      </c>
      <c r="U59" s="8">
        <f t="shared" si="79"/>
        <v>-15.299999999999997</v>
      </c>
      <c r="V59" s="38">
        <f t="shared" si="58"/>
        <v>-10.370175438596492</v>
      </c>
      <c r="W59" s="8">
        <f t="shared" si="59"/>
        <v>-9.149999999999995</v>
      </c>
      <c r="X59" s="39">
        <f t="shared" si="60"/>
        <v>-11.725925925925923</v>
      </c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</row>
    <row r="60" spans="1:48" s="2" customFormat="1" ht="20.25" x14ac:dyDescent="0.3">
      <c r="A60" s="45" t="s">
        <v>41</v>
      </c>
      <c r="B60" s="17"/>
      <c r="C60" s="8">
        <f t="shared" si="61"/>
        <v>-6.4000000000000057</v>
      </c>
      <c r="D60" s="8">
        <f t="shared" si="62"/>
        <v>-1.0666666666666771</v>
      </c>
      <c r="E60" s="8">
        <f t="shared" si="63"/>
        <v>-40.233333333333334</v>
      </c>
      <c r="F60" s="8">
        <f t="shared" si="64"/>
        <v>-42.900000000000006</v>
      </c>
      <c r="G60" s="8">
        <f t="shared" si="65"/>
        <v>-6.7333333333333343</v>
      </c>
      <c r="H60" s="8">
        <f t="shared" si="66"/>
        <v>-14.066666666666677</v>
      </c>
      <c r="I60" s="8">
        <f t="shared" si="67"/>
        <v>-2.4000000000000057</v>
      </c>
      <c r="J60" s="8">
        <f t="shared" si="68"/>
        <v>10.599999999999994</v>
      </c>
      <c r="K60" s="8">
        <f t="shared" si="69"/>
        <v>-6.6666666666677088E-2</v>
      </c>
      <c r="L60" s="8">
        <f t="shared" si="70"/>
        <v>-4.4000000000000057</v>
      </c>
      <c r="M60" s="8">
        <f t="shared" si="71"/>
        <v>10.599999999999994</v>
      </c>
      <c r="N60" s="8">
        <f t="shared" si="72"/>
        <v>-11.400000000000006</v>
      </c>
      <c r="O60" s="8">
        <f t="shared" si="73"/>
        <v>-4.4000000000000057</v>
      </c>
      <c r="P60" s="8">
        <f t="shared" si="74"/>
        <v>-2.9000000000000057</v>
      </c>
      <c r="Q60" s="8">
        <f t="shared" si="75"/>
        <v>-14.400000000000006</v>
      </c>
      <c r="R60" s="8">
        <f t="shared" si="76"/>
        <v>-19.400000000000006</v>
      </c>
      <c r="S60" s="8">
        <f t="shared" si="77"/>
        <v>-13.733333333333334</v>
      </c>
      <c r="T60" s="8">
        <f t="shared" si="78"/>
        <v>-12.066666666666677</v>
      </c>
      <c r="U60" s="8">
        <f t="shared" si="79"/>
        <v>-8.4000000000000057</v>
      </c>
      <c r="V60" s="38">
        <f t="shared" si="58"/>
        <v>-9.671929824561408</v>
      </c>
      <c r="W60" s="8">
        <f t="shared" si="59"/>
        <v>-10.766666666666673</v>
      </c>
      <c r="X60" s="39">
        <f t="shared" si="60"/>
        <v>-8.455555555555561</v>
      </c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</row>
    <row r="61" spans="1:48" s="2" customFormat="1" ht="20.25" x14ac:dyDescent="0.3">
      <c r="A61" s="45" t="s">
        <v>42</v>
      </c>
      <c r="B61" s="17"/>
      <c r="C61" s="8">
        <f t="shared" si="61"/>
        <v>-3.3333333333333286</v>
      </c>
      <c r="D61" s="8">
        <f t="shared" si="62"/>
        <v>7.1666666666666714</v>
      </c>
      <c r="E61" s="8">
        <f t="shared" si="63"/>
        <v>-2</v>
      </c>
      <c r="F61" s="8">
        <f t="shared" si="64"/>
        <v>-4.3333333333333286</v>
      </c>
      <c r="G61" s="8">
        <f t="shared" si="65"/>
        <v>3.3333333333333428</v>
      </c>
      <c r="H61" s="8">
        <f t="shared" si="66"/>
        <v>0.75</v>
      </c>
      <c r="I61" s="8">
        <f t="shared" si="67"/>
        <v>0</v>
      </c>
      <c r="J61" s="8">
        <f t="shared" si="68"/>
        <v>5.3333333333333428</v>
      </c>
      <c r="K61" s="8">
        <f t="shared" si="69"/>
        <v>7.6666666666666714</v>
      </c>
      <c r="L61" s="8">
        <f t="shared" si="70"/>
        <v>1</v>
      </c>
      <c r="M61" s="8">
        <f t="shared" si="71"/>
        <v>-5</v>
      </c>
      <c r="N61" s="8">
        <f t="shared" si="72"/>
        <v>-6.6666666666666714</v>
      </c>
      <c r="O61" s="8">
        <f t="shared" si="73"/>
        <v>8.5</v>
      </c>
      <c r="P61" s="8">
        <f t="shared" si="74"/>
        <v>3.8333333333333286</v>
      </c>
      <c r="Q61" s="8">
        <f t="shared" si="75"/>
        <v>26</v>
      </c>
      <c r="R61" s="8">
        <f t="shared" si="76"/>
        <v>16</v>
      </c>
      <c r="S61" s="8">
        <f t="shared" si="77"/>
        <v>3</v>
      </c>
      <c r="T61" s="8">
        <f t="shared" si="78"/>
        <v>6</v>
      </c>
      <c r="U61" s="8">
        <f t="shared" si="79"/>
        <v>-4</v>
      </c>
      <c r="V61" s="38">
        <f t="shared" si="58"/>
        <v>3.328947368421054</v>
      </c>
      <c r="W61" s="8">
        <f t="shared" si="59"/>
        <v>1.5583333333333371</v>
      </c>
      <c r="X61" s="39">
        <f t="shared" si="60"/>
        <v>5.2962962962962949</v>
      </c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</row>
    <row r="62" spans="1:48" s="2" customFormat="1" ht="20.25" x14ac:dyDescent="0.3">
      <c r="A62" s="1" t="s">
        <v>43</v>
      </c>
      <c r="B62" s="17"/>
      <c r="C62" s="8">
        <f t="shared" si="61"/>
        <v>2.2000000000000028</v>
      </c>
      <c r="D62" s="8">
        <f t="shared" si="62"/>
        <v>2.6000000000000085</v>
      </c>
      <c r="E62" s="8">
        <f t="shared" si="63"/>
        <v>-0.13333333333332575</v>
      </c>
      <c r="F62" s="8">
        <f t="shared" si="64"/>
        <v>0.53333333333333144</v>
      </c>
      <c r="G62" s="8">
        <f t="shared" si="65"/>
        <v>0.45000000000000284</v>
      </c>
      <c r="H62" s="8">
        <f t="shared" si="66"/>
        <v>3</v>
      </c>
      <c r="I62" s="8">
        <f t="shared" si="67"/>
        <v>5.9333333333333371</v>
      </c>
      <c r="J62" s="8">
        <f t="shared" si="68"/>
        <v>1.8666666666666742</v>
      </c>
      <c r="K62" s="8">
        <f t="shared" si="69"/>
        <v>8.2000000000000028</v>
      </c>
      <c r="L62" s="8">
        <f t="shared" si="70"/>
        <v>0.53333333333333144</v>
      </c>
      <c r="M62" s="8">
        <f t="shared" si="71"/>
        <v>-6.8833333333333258</v>
      </c>
      <c r="N62" s="8">
        <f t="shared" si="72"/>
        <v>11.600000000000009</v>
      </c>
      <c r="O62" s="8">
        <f t="shared" si="73"/>
        <v>7.7000000000000028</v>
      </c>
      <c r="P62" s="8">
        <f t="shared" si="74"/>
        <v>38.033333333333331</v>
      </c>
      <c r="Q62" s="8">
        <f t="shared" si="75"/>
        <v>18.200000000000003</v>
      </c>
      <c r="R62" s="8">
        <f t="shared" si="76"/>
        <v>3.7000000000000028</v>
      </c>
      <c r="S62" s="8">
        <f t="shared" si="77"/>
        <v>6.2000000000000028</v>
      </c>
      <c r="T62" s="8">
        <f t="shared" si="78"/>
        <v>-2.6333333333333258</v>
      </c>
      <c r="U62" s="8">
        <f t="shared" si="79"/>
        <v>-8.2999999999999972</v>
      </c>
      <c r="V62" s="38">
        <f t="shared" si="58"/>
        <v>4.8842105263157931</v>
      </c>
      <c r="W62" s="8">
        <f t="shared" si="59"/>
        <v>2.5183333333333366</v>
      </c>
      <c r="X62" s="39">
        <f t="shared" si="60"/>
        <v>7.5129629629629671</v>
      </c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</row>
    <row r="63" spans="1:48" s="2" customFormat="1" ht="20.25" x14ac:dyDescent="0.3">
      <c r="A63" s="10" t="s">
        <v>44</v>
      </c>
      <c r="B63" s="17"/>
      <c r="C63" s="8">
        <f t="shared" si="61"/>
        <v>26.950000000000003</v>
      </c>
      <c r="D63" s="8">
        <f t="shared" si="62"/>
        <v>27.200000000000003</v>
      </c>
      <c r="E63" s="8">
        <f t="shared" si="63"/>
        <v>11.283333333333331</v>
      </c>
      <c r="F63" s="8">
        <f t="shared" si="64"/>
        <v>17.033333333333331</v>
      </c>
      <c r="G63" s="8">
        <f t="shared" si="65"/>
        <v>15.311111111111103</v>
      </c>
      <c r="H63" s="8">
        <f t="shared" si="66"/>
        <v>7.2000000000000028</v>
      </c>
      <c r="I63" s="8">
        <f t="shared" si="67"/>
        <v>-0.63333333333332575</v>
      </c>
      <c r="J63" s="8">
        <f t="shared" si="68"/>
        <v>8.0333333333333314</v>
      </c>
      <c r="K63" s="8">
        <f t="shared" si="69"/>
        <v>-13.63333333333334</v>
      </c>
      <c r="L63" s="8">
        <f t="shared" si="70"/>
        <v>6.2000000000000028</v>
      </c>
      <c r="M63" s="8">
        <f t="shared" si="71"/>
        <v>15.033333333333331</v>
      </c>
      <c r="N63" s="8">
        <f t="shared" si="72"/>
        <v>-1.1333333333333258</v>
      </c>
      <c r="O63" s="8">
        <f t="shared" si="73"/>
        <v>18.200000000000003</v>
      </c>
      <c r="P63" s="8">
        <f t="shared" si="74"/>
        <v>9.7000000000000028</v>
      </c>
      <c r="Q63" s="8">
        <f t="shared" si="75"/>
        <v>7.2000000000000028</v>
      </c>
      <c r="R63" s="8">
        <f t="shared" si="76"/>
        <v>2.7000000000000028</v>
      </c>
      <c r="S63" s="8">
        <f t="shared" si="77"/>
        <v>3.2000000000000028</v>
      </c>
      <c r="T63" s="8">
        <f t="shared" si="78"/>
        <v>2.2000000000000028</v>
      </c>
      <c r="U63" s="8">
        <f t="shared" si="79"/>
        <v>9.7000000000000028</v>
      </c>
      <c r="V63" s="38">
        <f t="shared" si="58"/>
        <v>9.0391812865497059</v>
      </c>
      <c r="W63" s="8">
        <f t="shared" si="59"/>
        <v>10.494444444444444</v>
      </c>
      <c r="X63" s="39">
        <f t="shared" si="60"/>
        <v>7.4222222222222252</v>
      </c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</row>
    <row r="64" spans="1:48" s="2" customFormat="1" ht="20.25" x14ac:dyDescent="0.3">
      <c r="A64" s="1" t="s">
        <v>45</v>
      </c>
      <c r="B64" s="17"/>
      <c r="C64" s="8">
        <f t="shared" si="61"/>
        <v>6.8299999999999983</v>
      </c>
      <c r="D64" s="8">
        <f t="shared" si="62"/>
        <v>-40.17</v>
      </c>
      <c r="E64" s="8">
        <f t="shared" si="63"/>
        <v>-40.17</v>
      </c>
      <c r="F64" s="8">
        <f t="shared" si="64"/>
        <v>-6.6700000000000017</v>
      </c>
      <c r="G64" s="8">
        <f t="shared" si="65"/>
        <v>-6.6700000000000017</v>
      </c>
      <c r="H64" s="8">
        <f t="shared" si="66"/>
        <v>-54.67</v>
      </c>
      <c r="I64" s="8">
        <f t="shared" si="67"/>
        <v>-3.6700000000000017</v>
      </c>
      <c r="J64" s="8">
        <f t="shared" si="68"/>
        <v>7.9966666666666697</v>
      </c>
      <c r="K64" s="8">
        <f t="shared" si="69"/>
        <v>24.663333333333327</v>
      </c>
      <c r="L64" s="8">
        <f t="shared" si="70"/>
        <v>-25.67</v>
      </c>
      <c r="M64" s="8">
        <f t="shared" si="71"/>
        <v>-23.50333333333333</v>
      </c>
      <c r="N64" s="8">
        <f t="shared" si="72"/>
        <v>-22.17</v>
      </c>
      <c r="O64" s="8">
        <f t="shared" si="73"/>
        <v>-3.6700000000000017</v>
      </c>
      <c r="P64" s="8">
        <f t="shared" si="74"/>
        <v>-3.1700000000000017</v>
      </c>
      <c r="Q64" s="8">
        <f t="shared" si="75"/>
        <v>7.8299999999999983</v>
      </c>
      <c r="R64" s="8">
        <f t="shared" si="76"/>
        <v>-4.6700000000000017</v>
      </c>
      <c r="S64" s="8">
        <f t="shared" si="77"/>
        <v>-15.670000000000002</v>
      </c>
      <c r="T64" s="8">
        <f t="shared" si="78"/>
        <v>-2.6700000000000017</v>
      </c>
      <c r="U64" s="8">
        <f t="shared" si="79"/>
        <v>-1.5033333333333303</v>
      </c>
      <c r="V64" s="38">
        <f t="shared" si="58"/>
        <v>-10.915614035087724</v>
      </c>
      <c r="W64" s="8">
        <f t="shared" si="59"/>
        <v>-13.819999999999999</v>
      </c>
      <c r="X64" s="39">
        <f t="shared" si="60"/>
        <v>-7.688518518518519</v>
      </c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</row>
    <row r="65" spans="1:107" s="2" customFormat="1" ht="20.25" x14ac:dyDescent="0.3">
      <c r="A65" s="1" t="s">
        <v>46</v>
      </c>
      <c r="B65" s="17"/>
      <c r="C65" s="8">
        <f t="shared" si="61"/>
        <v>2.6666666666666714</v>
      </c>
      <c r="D65" s="8">
        <f t="shared" si="62"/>
        <v>2.5</v>
      </c>
      <c r="E65" s="8">
        <f t="shared" si="63"/>
        <v>0.6666666666666714</v>
      </c>
      <c r="F65" s="8">
        <f t="shared" si="64"/>
        <v>-6.3333333333333286</v>
      </c>
      <c r="G65" s="8">
        <f t="shared" si="65"/>
        <v>-2</v>
      </c>
      <c r="H65" s="8">
        <f t="shared" si="66"/>
        <v>-9</v>
      </c>
      <c r="I65" s="8">
        <f t="shared" si="67"/>
        <v>-4.6666666666666714</v>
      </c>
      <c r="J65" s="8">
        <f t="shared" si="68"/>
        <v>0.3333333333333286</v>
      </c>
      <c r="K65" s="8">
        <f t="shared" si="69"/>
        <v>-4.6666666666666572</v>
      </c>
      <c r="L65" s="8">
        <f t="shared" si="70"/>
        <v>-11.833333333333329</v>
      </c>
      <c r="M65" s="8">
        <f t="shared" si="71"/>
        <v>3.3333333333333286</v>
      </c>
      <c r="N65" s="8">
        <f t="shared" si="72"/>
        <v>-18.666666666666671</v>
      </c>
      <c r="O65" s="8">
        <f t="shared" si="73"/>
        <v>-16.5</v>
      </c>
      <c r="P65" s="8">
        <f t="shared" si="74"/>
        <v>-11</v>
      </c>
      <c r="Q65" s="8">
        <f t="shared" si="75"/>
        <v>-34</v>
      </c>
      <c r="R65" s="8">
        <f t="shared" si="76"/>
        <v>-17</v>
      </c>
      <c r="S65" s="8">
        <f t="shared" si="77"/>
        <v>7</v>
      </c>
      <c r="T65" s="8">
        <f t="shared" si="78"/>
        <v>-6</v>
      </c>
      <c r="U65" s="8">
        <f t="shared" si="79"/>
        <v>12</v>
      </c>
      <c r="V65" s="38">
        <f t="shared" si="58"/>
        <v>-5.9561403508771926</v>
      </c>
      <c r="W65" s="8">
        <f t="shared" si="59"/>
        <v>-3.2333333333333316</v>
      </c>
      <c r="X65" s="39">
        <f t="shared" si="60"/>
        <v>-8.9814814814814827</v>
      </c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</row>
    <row r="66" spans="1:107" s="2" customFormat="1" ht="21" thickBot="1" x14ac:dyDescent="0.35">
      <c r="A66" s="1" t="s">
        <v>47</v>
      </c>
      <c r="B66" s="17"/>
      <c r="C66" s="8">
        <f t="shared" si="61"/>
        <v>-9.2000000000000028</v>
      </c>
      <c r="D66" s="8">
        <f t="shared" si="62"/>
        <v>-3.7000000000000028</v>
      </c>
      <c r="E66" s="8">
        <f t="shared" si="63"/>
        <v>-4.0333333333333314</v>
      </c>
      <c r="F66" s="8">
        <f t="shared" si="64"/>
        <v>0.96666666666666856</v>
      </c>
      <c r="G66" s="8">
        <f t="shared" si="65"/>
        <v>-3.3333333333345649E-2</v>
      </c>
      <c r="H66" s="8">
        <f t="shared" si="66"/>
        <v>1.63333333333334</v>
      </c>
      <c r="I66" s="8">
        <f t="shared" si="67"/>
        <v>11.63333333333334</v>
      </c>
      <c r="J66" s="8">
        <f t="shared" si="68"/>
        <v>7.7999999999999972</v>
      </c>
      <c r="K66" s="8">
        <f t="shared" si="69"/>
        <v>5.7999999999999972</v>
      </c>
      <c r="L66" s="8">
        <f t="shared" si="70"/>
        <v>7.7999999999999972</v>
      </c>
      <c r="M66" s="8">
        <f t="shared" si="71"/>
        <v>-9.9500000000000028</v>
      </c>
      <c r="N66" s="8">
        <f t="shared" si="72"/>
        <v>-22.200000000000003</v>
      </c>
      <c r="O66" s="8">
        <f t="shared" si="73"/>
        <v>-13.200000000000003</v>
      </c>
      <c r="P66" s="8">
        <f t="shared" si="74"/>
        <v>-15.200000000000003</v>
      </c>
      <c r="Q66" s="8">
        <f t="shared" si="75"/>
        <v>-12.200000000000003</v>
      </c>
      <c r="R66" s="8">
        <f t="shared" si="76"/>
        <v>-5.2000000000000028</v>
      </c>
      <c r="S66" s="8">
        <f t="shared" si="77"/>
        <v>3.7999999999999972</v>
      </c>
      <c r="T66" s="8">
        <f t="shared" si="78"/>
        <v>-21.700000000000003</v>
      </c>
      <c r="U66" s="8">
        <f t="shared" si="79"/>
        <v>-21.700000000000003</v>
      </c>
      <c r="V66" s="40">
        <f t="shared" si="58"/>
        <v>-5.2043859649122828</v>
      </c>
      <c r="W66" s="41">
        <f t="shared" si="59"/>
        <v>1.8666666666666658</v>
      </c>
      <c r="X66" s="42">
        <f t="shared" si="60"/>
        <v>-13.061111111111114</v>
      </c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</row>
    <row r="67" spans="1:107" s="16" customFormat="1" ht="21.75" customHeight="1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3"/>
      <c r="W67" s="2"/>
      <c r="X67" s="4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</row>
    <row r="68" spans="1:107" s="2" customFormat="1" ht="20.25" x14ac:dyDescent="0.3">
      <c r="A68" s="20" t="s">
        <v>61</v>
      </c>
      <c r="C68" s="18">
        <f t="shared" ref="C68:X68" si="80">AVERAGE(C49:C67)</f>
        <v>2.6988888888888902</v>
      </c>
      <c r="D68" s="18">
        <f t="shared" si="80"/>
        <v>-1.8205555555555546</v>
      </c>
      <c r="E68" s="18">
        <f t="shared" si="80"/>
        <v>-5.4261111111111093</v>
      </c>
      <c r="F68" s="18">
        <f t="shared" si="80"/>
        <v>-5.2149999999999999</v>
      </c>
      <c r="G68" s="18">
        <f t="shared" si="80"/>
        <v>-3.0495679012345676</v>
      </c>
      <c r="H68" s="18">
        <f t="shared" si="80"/>
        <v>-5.3075925925925915</v>
      </c>
      <c r="I68" s="18">
        <f t="shared" si="80"/>
        <v>-0.41314814814814738</v>
      </c>
      <c r="J68" s="18">
        <f t="shared" si="80"/>
        <v>1.7127777777777784</v>
      </c>
      <c r="K68" s="18">
        <f t="shared" si="80"/>
        <v>-2.8612962962962945</v>
      </c>
      <c r="L68" s="18">
        <f t="shared" si="80"/>
        <v>-5.4168518518518498</v>
      </c>
      <c r="M68" s="18">
        <f t="shared" si="80"/>
        <v>-6.1761111111111102</v>
      </c>
      <c r="N68" s="18">
        <f t="shared" si="80"/>
        <v>-6.2464814814814806</v>
      </c>
      <c r="O68" s="18">
        <f t="shared" si="80"/>
        <v>-1.6390740740740728</v>
      </c>
      <c r="P68" s="18">
        <f t="shared" si="80"/>
        <v>-1.5742592592592588</v>
      </c>
      <c r="Q68" s="18">
        <f t="shared" si="80"/>
        <v>-2.0927777777777772</v>
      </c>
      <c r="R68" s="18">
        <f t="shared" si="80"/>
        <v>-2.0927777777777772</v>
      </c>
      <c r="S68" s="18">
        <f t="shared" si="80"/>
        <v>-1.1020370370370363</v>
      </c>
      <c r="T68" s="18">
        <f t="shared" si="80"/>
        <v>-3.731666666666666</v>
      </c>
      <c r="U68" s="18">
        <f t="shared" si="80"/>
        <v>-1.5649999999999993</v>
      </c>
      <c r="V68" s="18">
        <f t="shared" si="80"/>
        <v>-2.7009811565951911</v>
      </c>
      <c r="W68" s="18">
        <f t="shared" si="80"/>
        <v>-2.5098456790123449</v>
      </c>
      <c r="X68" s="18">
        <f t="shared" si="80"/>
        <v>-2.91335390946502</v>
      </c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</row>
    <row r="69" spans="1:107" s="2" customFormat="1" ht="20.25" x14ac:dyDescent="0.3">
      <c r="A69" s="20" t="s">
        <v>77</v>
      </c>
      <c r="C69" s="18">
        <f t="shared" ref="C69:T69" si="81">_xlfn.STDEV.S(C51:C66)</f>
        <v>9.356515852008636</v>
      </c>
      <c r="D69" s="18">
        <f t="shared" si="81"/>
        <v>13.88501426231946</v>
      </c>
      <c r="E69" s="18">
        <f t="shared" si="81"/>
        <v>15.492149109396598</v>
      </c>
      <c r="F69" s="18">
        <f t="shared" si="81"/>
        <v>12.615567350830217</v>
      </c>
      <c r="G69" s="18">
        <f t="shared" si="81"/>
        <v>9.7923189893033804</v>
      </c>
      <c r="H69" s="18">
        <f t="shared" si="81"/>
        <v>14.569611727140488</v>
      </c>
      <c r="I69" s="18">
        <f t="shared" si="81"/>
        <v>7.4158277147223739</v>
      </c>
      <c r="J69" s="18">
        <f t="shared" si="81"/>
        <v>8.2321152242187932</v>
      </c>
      <c r="K69" s="18">
        <f t="shared" si="81"/>
        <v>14.581105821944394</v>
      </c>
      <c r="L69" s="18">
        <f t="shared" si="81"/>
        <v>10.439953470788181</v>
      </c>
      <c r="M69" s="18">
        <f t="shared" si="81"/>
        <v>18.320315801448803</v>
      </c>
      <c r="N69" s="18">
        <f t="shared" si="81"/>
        <v>12.317911933365501</v>
      </c>
      <c r="O69" s="18">
        <f t="shared" si="81"/>
        <v>15.534095974065615</v>
      </c>
      <c r="P69" s="18">
        <f t="shared" si="81"/>
        <v>15.467472103968284</v>
      </c>
      <c r="Q69" s="18">
        <f t="shared" si="81"/>
        <v>16.020712830062632</v>
      </c>
      <c r="R69" s="18">
        <f t="shared" si="81"/>
        <v>9.4951341705458105</v>
      </c>
      <c r="S69" s="18">
        <f t="shared" si="81"/>
        <v>8.8772059725811054</v>
      </c>
      <c r="T69" s="18">
        <f t="shared" si="81"/>
        <v>9.6083036402162367</v>
      </c>
      <c r="U69" s="18">
        <f>_xlfn.STDEV.S(U51:U66)</f>
        <v>11.400607876499556</v>
      </c>
      <c r="V69" s="18">
        <f>_xlfn.STDEV.S(V51:V66)</f>
        <v>6.3586882401073188</v>
      </c>
      <c r="W69" s="18">
        <f>_xlfn.STDEV.S(W51:W66)</f>
        <v>6.4839323740794681</v>
      </c>
      <c r="X69" s="18">
        <f>_xlfn.STDEV.S(X51:X66)</f>
        <v>7.5130597062319149</v>
      </c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</row>
    <row r="70" spans="1:107" s="2" customFormat="1" ht="20.25" x14ac:dyDescent="0.3">
      <c r="A70" s="18" t="s">
        <v>78</v>
      </c>
      <c r="C70" s="18">
        <f t="shared" ref="C70:X70" si="82">_xlfn.STDEV.S(C49:C66)/SQRT(COUNT(C49:C66))</f>
        <v>2.6812966329719901</v>
      </c>
      <c r="D70" s="18">
        <f t="shared" si="82"/>
        <v>3.0866324368622982</v>
      </c>
      <c r="E70" s="18">
        <f t="shared" si="82"/>
        <v>3.6299508875323485</v>
      </c>
      <c r="F70" s="18">
        <f t="shared" si="82"/>
        <v>2.9216189920137232</v>
      </c>
      <c r="G70" s="18">
        <f t="shared" si="82"/>
        <v>2.5309226419115749</v>
      </c>
      <c r="H70" s="18">
        <f t="shared" si="82"/>
        <v>3.3054524486095036</v>
      </c>
      <c r="I70" s="18">
        <f t="shared" si="82"/>
        <v>1.9308843792418451</v>
      </c>
      <c r="J70" s="18">
        <f t="shared" si="82"/>
        <v>1.9737295767824412</v>
      </c>
      <c r="K70" s="18">
        <f t="shared" si="82"/>
        <v>3.3371031747681776</v>
      </c>
      <c r="L70" s="18">
        <f t="shared" si="82"/>
        <v>2.3434669534297163</v>
      </c>
      <c r="M70" s="18">
        <f t="shared" si="82"/>
        <v>4.1105648219448279</v>
      </c>
      <c r="N70" s="18">
        <f t="shared" si="82"/>
        <v>2.9620596583989447</v>
      </c>
      <c r="O70" s="18">
        <f t="shared" si="82"/>
        <v>3.4407278473461034</v>
      </c>
      <c r="P70" s="18">
        <f t="shared" si="82"/>
        <v>3.471080165703945</v>
      </c>
      <c r="Q70" s="18">
        <f t="shared" si="82"/>
        <v>3.5775918257404582</v>
      </c>
      <c r="R70" s="18">
        <f t="shared" si="82"/>
        <v>2.16922470496363</v>
      </c>
      <c r="S70" s="18">
        <f t="shared" si="82"/>
        <v>2.0705006453063843</v>
      </c>
      <c r="T70" s="18">
        <f t="shared" si="82"/>
        <v>2.3259910663657681</v>
      </c>
      <c r="U70" s="18">
        <f t="shared" si="82"/>
        <v>2.5609807184704914</v>
      </c>
      <c r="V70" s="18">
        <f t="shared" si="82"/>
        <v>1.4595671172924336</v>
      </c>
      <c r="W70" s="18">
        <f t="shared" si="82"/>
        <v>1.5474431084533264</v>
      </c>
      <c r="X70" s="18">
        <f t="shared" si="82"/>
        <v>1.6817347438381871</v>
      </c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</row>
    <row r="71" spans="1:107" s="2" customFormat="1" ht="20.25" x14ac:dyDescent="0.3">
      <c r="A71" s="1"/>
      <c r="V71" s="3"/>
      <c r="X71" s="4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</row>
    <row r="72" spans="1:107" s="2" customFormat="1" ht="20.25" x14ac:dyDescent="0.3">
      <c r="A72" s="1"/>
      <c r="V72" s="3"/>
      <c r="X72" s="4"/>
    </row>
    <row r="73" spans="1:107" s="2" customFormat="1" ht="20.25" x14ac:dyDescent="0.3">
      <c r="A73" s="1"/>
      <c r="V73" s="3"/>
      <c r="X73" s="4"/>
    </row>
    <row r="74" spans="1:107" s="2" customFormat="1" ht="20.25" x14ac:dyDescent="0.3">
      <c r="A74" s="1"/>
      <c r="V74" s="3"/>
      <c r="X74" s="4"/>
    </row>
    <row r="75" spans="1:107" s="2" customFormat="1" ht="20.25" x14ac:dyDescent="0.3">
      <c r="A75" s="1"/>
      <c r="V75" s="3"/>
      <c r="X75" s="4"/>
    </row>
    <row r="76" spans="1:107" s="2" customFormat="1" ht="20.25" x14ac:dyDescent="0.3">
      <c r="A76" s="1"/>
      <c r="V76" s="3"/>
      <c r="X76" s="4"/>
    </row>
    <row r="77" spans="1:107" s="2" customFormat="1" ht="20.25" x14ac:dyDescent="0.3">
      <c r="A77" s="1"/>
      <c r="V77" s="3"/>
      <c r="X77" s="4"/>
    </row>
    <row r="78" spans="1:107" s="2" customFormat="1" ht="20.25" x14ac:dyDescent="0.3">
      <c r="A78" s="1"/>
      <c r="V78" s="3"/>
      <c r="X78" s="4"/>
    </row>
    <row r="79" spans="1:107" s="2" customFormat="1" ht="20.25" x14ac:dyDescent="0.3">
      <c r="A79" s="1"/>
      <c r="V79" s="3"/>
      <c r="X79" s="4"/>
    </row>
    <row r="80" spans="1:107" s="2" customFormat="1" ht="20.25" x14ac:dyDescent="0.3">
      <c r="A80" s="1"/>
      <c r="V80" s="3"/>
      <c r="X80" s="4"/>
    </row>
    <row r="81" spans="1:24" s="2" customFormat="1" ht="20.25" x14ac:dyDescent="0.3">
      <c r="A81" s="1"/>
      <c r="V81" s="3"/>
      <c r="X81" s="4"/>
    </row>
    <row r="82" spans="1:24" s="2" customFormat="1" ht="20.25" x14ac:dyDescent="0.3">
      <c r="A82" s="1"/>
      <c r="V82" s="3"/>
      <c r="X82" s="4"/>
    </row>
    <row r="83" spans="1:24" s="2" customFormat="1" ht="20.25" x14ac:dyDescent="0.3">
      <c r="A83" s="1"/>
      <c r="V83" s="3"/>
      <c r="X83" s="4"/>
    </row>
    <row r="84" spans="1:24" s="2" customFormat="1" ht="20.25" x14ac:dyDescent="0.3">
      <c r="A84" s="1"/>
      <c r="V84" s="3"/>
      <c r="X84" s="4"/>
    </row>
    <row r="85" spans="1:24" s="2" customFormat="1" ht="20.25" x14ac:dyDescent="0.3">
      <c r="A85" s="1"/>
      <c r="V85" s="3"/>
      <c r="X85" s="4"/>
    </row>
    <row r="86" spans="1:24" s="2" customFormat="1" ht="20.25" x14ac:dyDescent="0.3">
      <c r="A86" s="1"/>
      <c r="V86" s="3"/>
      <c r="X86" s="4"/>
    </row>
    <row r="87" spans="1:24" s="2" customFormat="1" ht="20.25" x14ac:dyDescent="0.3">
      <c r="A87" s="1"/>
      <c r="V87" s="3"/>
      <c r="X87" s="4"/>
    </row>
    <row r="88" spans="1:24" s="2" customFormat="1" ht="20.25" x14ac:dyDescent="0.3">
      <c r="A88" s="1"/>
      <c r="V88" s="3"/>
      <c r="X88" s="4"/>
    </row>
    <row r="89" spans="1:24" s="2" customFormat="1" ht="20.25" x14ac:dyDescent="0.3">
      <c r="A89" s="1"/>
      <c r="V89" s="3"/>
      <c r="X89" s="4"/>
    </row>
    <row r="90" spans="1:24" s="2" customFormat="1" ht="20.25" x14ac:dyDescent="0.3">
      <c r="A90" s="1"/>
      <c r="V90" s="3"/>
      <c r="X90" s="4"/>
    </row>
    <row r="91" spans="1:24" s="2" customFormat="1" ht="20.25" x14ac:dyDescent="0.3">
      <c r="A91" s="1"/>
      <c r="V91" s="3"/>
      <c r="X91" s="4"/>
    </row>
    <row r="92" spans="1:24" s="2" customFormat="1" ht="20.25" x14ac:dyDescent="0.3">
      <c r="A92" s="1"/>
      <c r="V92" s="3"/>
      <c r="X92" s="4"/>
    </row>
    <row r="93" spans="1:24" s="2" customFormat="1" ht="20.25" x14ac:dyDescent="0.3">
      <c r="A93" s="1"/>
      <c r="V93" s="3"/>
      <c r="X93" s="4"/>
    </row>
    <row r="94" spans="1:24" s="2" customFormat="1" ht="20.25" x14ac:dyDescent="0.3">
      <c r="A94" s="1"/>
      <c r="V94" s="3"/>
      <c r="X94" s="4"/>
    </row>
    <row r="95" spans="1:24" s="2" customFormat="1" ht="20.25" x14ac:dyDescent="0.3">
      <c r="A95" s="1"/>
      <c r="V95" s="3"/>
      <c r="X95" s="4"/>
    </row>
    <row r="96" spans="1:24" s="2" customFormat="1" ht="20.25" x14ac:dyDescent="0.3">
      <c r="A96" s="1"/>
      <c r="V96" s="3"/>
      <c r="X96" s="4"/>
    </row>
    <row r="97" spans="1:24" s="2" customFormat="1" ht="20.25" x14ac:dyDescent="0.3">
      <c r="A97" s="1"/>
      <c r="V97" s="3"/>
      <c r="X97" s="4"/>
    </row>
    <row r="98" spans="1:24" s="2" customFormat="1" ht="20.25" x14ac:dyDescent="0.3">
      <c r="A98" s="1"/>
      <c r="V98" s="3"/>
      <c r="X98" s="4"/>
    </row>
    <row r="99" spans="1:24" s="2" customFormat="1" ht="20.25" x14ac:dyDescent="0.3">
      <c r="A99" s="1"/>
      <c r="V99" s="3"/>
      <c r="X99" s="4"/>
    </row>
    <row r="100" spans="1:24" s="2" customFormat="1" ht="20.25" x14ac:dyDescent="0.3">
      <c r="A100" s="1"/>
      <c r="V100" s="3"/>
      <c r="X100" s="4"/>
    </row>
    <row r="101" spans="1:24" s="2" customFormat="1" ht="20.25" x14ac:dyDescent="0.3">
      <c r="A101" s="1"/>
      <c r="V101" s="3"/>
      <c r="X101" s="4"/>
    </row>
    <row r="102" spans="1:24" s="2" customFormat="1" ht="20.25" x14ac:dyDescent="0.3">
      <c r="A102" s="1"/>
      <c r="V102" s="3"/>
      <c r="X102" s="4"/>
    </row>
    <row r="103" spans="1:24" s="2" customFormat="1" ht="20.25" x14ac:dyDescent="0.3">
      <c r="A103" s="1"/>
      <c r="V103" s="3"/>
      <c r="X103" s="4"/>
    </row>
    <row r="104" spans="1:24" s="2" customFormat="1" ht="20.25" x14ac:dyDescent="0.3">
      <c r="A104" s="1"/>
      <c r="V104" s="3"/>
      <c r="X104" s="4"/>
    </row>
    <row r="105" spans="1:24" s="2" customFormat="1" ht="20.25" x14ac:dyDescent="0.3">
      <c r="A105" s="1"/>
      <c r="V105" s="3"/>
      <c r="X105" s="4"/>
    </row>
    <row r="106" spans="1:24" s="2" customFormat="1" ht="20.25" x14ac:dyDescent="0.3">
      <c r="A106" s="1"/>
      <c r="V106" s="3"/>
      <c r="X106" s="4"/>
    </row>
    <row r="107" spans="1:24" s="2" customFormat="1" ht="20.25" x14ac:dyDescent="0.3">
      <c r="A107" s="1"/>
      <c r="V107" s="3"/>
      <c r="X107" s="4"/>
    </row>
    <row r="108" spans="1:24" s="2" customFormat="1" ht="20.25" x14ac:dyDescent="0.3">
      <c r="A108" s="1"/>
      <c r="V108" s="3"/>
      <c r="X108" s="4"/>
    </row>
    <row r="109" spans="1:24" s="2" customFormat="1" ht="20.25" x14ac:dyDescent="0.3">
      <c r="A109" s="1"/>
      <c r="V109" s="3"/>
      <c r="X109" s="4"/>
    </row>
    <row r="110" spans="1:24" s="2" customFormat="1" ht="20.25" x14ac:dyDescent="0.3">
      <c r="A110" s="1"/>
      <c r="V110" s="3"/>
      <c r="X110" s="4"/>
    </row>
    <row r="111" spans="1:24" s="2" customFormat="1" ht="20.25" x14ac:dyDescent="0.3">
      <c r="A111" s="1"/>
      <c r="V111" s="3"/>
      <c r="X111" s="4"/>
    </row>
    <row r="112" spans="1:24" s="2" customFormat="1" ht="20.25" x14ac:dyDescent="0.3">
      <c r="A112" s="1"/>
      <c r="V112" s="3"/>
      <c r="X112" s="4"/>
    </row>
    <row r="113" spans="1:24" s="2" customFormat="1" ht="20.25" x14ac:dyDescent="0.3">
      <c r="A113" s="1"/>
      <c r="V113" s="3"/>
      <c r="X113" s="4"/>
    </row>
    <row r="114" spans="1:24" s="2" customFormat="1" ht="20.25" x14ac:dyDescent="0.3">
      <c r="A114" s="1"/>
      <c r="V114" s="3"/>
      <c r="X114" s="4"/>
    </row>
    <row r="115" spans="1:24" s="2" customFormat="1" ht="20.25" x14ac:dyDescent="0.3">
      <c r="A115" s="1"/>
      <c r="V115" s="3"/>
      <c r="X115" s="4"/>
    </row>
    <row r="116" spans="1:24" s="2" customFormat="1" ht="20.25" x14ac:dyDescent="0.3">
      <c r="A116" s="1"/>
      <c r="V116" s="3"/>
      <c r="X116" s="4"/>
    </row>
    <row r="117" spans="1:24" s="2" customFormat="1" ht="20.25" x14ac:dyDescent="0.3">
      <c r="A117" s="1"/>
      <c r="V117" s="3"/>
      <c r="X117" s="4"/>
    </row>
    <row r="118" spans="1:24" s="2" customFormat="1" ht="20.25" x14ac:dyDescent="0.3">
      <c r="A118" s="1"/>
      <c r="V118" s="3"/>
      <c r="X118" s="4"/>
    </row>
    <row r="119" spans="1:24" s="2" customFormat="1" ht="20.25" x14ac:dyDescent="0.3">
      <c r="A119" s="1"/>
      <c r="V119" s="3"/>
      <c r="X119" s="4"/>
    </row>
    <row r="120" spans="1:24" s="2" customFormat="1" ht="20.25" x14ac:dyDescent="0.3">
      <c r="A120" s="1"/>
      <c r="V120" s="3"/>
      <c r="X120" s="4"/>
    </row>
    <row r="121" spans="1:24" s="2" customFormat="1" ht="20.25" x14ac:dyDescent="0.3">
      <c r="A121" s="1"/>
      <c r="V121" s="3"/>
      <c r="X121" s="4"/>
    </row>
    <row r="122" spans="1:24" s="2" customFormat="1" ht="20.25" x14ac:dyDescent="0.3">
      <c r="A122" s="1"/>
      <c r="V122" s="3"/>
      <c r="X122" s="4"/>
    </row>
    <row r="123" spans="1:24" s="2" customFormat="1" ht="20.25" x14ac:dyDescent="0.3">
      <c r="A123" s="1"/>
      <c r="V123" s="3"/>
      <c r="X123" s="4"/>
    </row>
    <row r="124" spans="1:24" s="2" customFormat="1" ht="20.25" x14ac:dyDescent="0.3">
      <c r="A124" s="1"/>
      <c r="V124" s="3"/>
      <c r="X124" s="4"/>
    </row>
    <row r="125" spans="1:24" s="2" customFormat="1" ht="20.25" x14ac:dyDescent="0.3">
      <c r="A125" s="1"/>
      <c r="V125" s="3"/>
      <c r="X125" s="4"/>
    </row>
    <row r="126" spans="1:24" s="2" customFormat="1" ht="20.25" x14ac:dyDescent="0.3">
      <c r="A126" s="1"/>
      <c r="V126" s="3"/>
      <c r="X126" s="4"/>
    </row>
    <row r="127" spans="1:24" s="2" customFormat="1" ht="20.25" x14ac:dyDescent="0.3">
      <c r="A127" s="1"/>
      <c r="V127" s="3"/>
      <c r="X127" s="4"/>
    </row>
    <row r="128" spans="1:24" s="2" customFormat="1" ht="20.25" x14ac:dyDescent="0.3">
      <c r="A128" s="1"/>
      <c r="V128" s="3"/>
      <c r="X128" s="4"/>
    </row>
    <row r="129" spans="1:24" s="2" customFormat="1" ht="20.25" x14ac:dyDescent="0.3">
      <c r="A129" s="1"/>
      <c r="V129" s="3"/>
      <c r="X129" s="4"/>
    </row>
    <row r="130" spans="1:24" s="2" customFormat="1" ht="20.25" x14ac:dyDescent="0.3">
      <c r="A130" s="1"/>
      <c r="V130" s="3"/>
      <c r="X130" s="4"/>
    </row>
    <row r="131" spans="1:24" s="2" customFormat="1" ht="20.25" x14ac:dyDescent="0.3">
      <c r="A131" s="1"/>
      <c r="V131" s="3"/>
      <c r="X131" s="4"/>
    </row>
    <row r="132" spans="1:24" s="2" customFormat="1" ht="20.25" x14ac:dyDescent="0.3">
      <c r="A132" s="1"/>
      <c r="V132" s="3"/>
      <c r="X132" s="4"/>
    </row>
    <row r="133" spans="1:24" s="2" customFormat="1" ht="20.25" x14ac:dyDescent="0.3">
      <c r="A133" s="1"/>
      <c r="V133" s="3"/>
      <c r="X133" s="4"/>
    </row>
    <row r="134" spans="1:24" s="2" customFormat="1" ht="20.25" x14ac:dyDescent="0.3">
      <c r="A134" s="1"/>
      <c r="V134" s="3"/>
      <c r="X134" s="4"/>
    </row>
    <row r="135" spans="1:24" s="2" customFormat="1" ht="20.25" x14ac:dyDescent="0.3">
      <c r="A135" s="1"/>
      <c r="V135" s="3"/>
      <c r="X135" s="4"/>
    </row>
    <row r="136" spans="1:24" s="2" customFormat="1" ht="20.25" x14ac:dyDescent="0.3">
      <c r="A136" s="1"/>
      <c r="V136" s="3"/>
      <c r="X136" s="4"/>
    </row>
    <row r="137" spans="1:24" s="2" customFormat="1" ht="20.25" x14ac:dyDescent="0.3">
      <c r="A137" s="1"/>
      <c r="V137" s="3"/>
      <c r="X137" s="4"/>
    </row>
    <row r="138" spans="1:24" s="2" customFormat="1" ht="20.25" x14ac:dyDescent="0.3">
      <c r="A138" s="1"/>
      <c r="V138" s="3"/>
      <c r="X138" s="4"/>
    </row>
    <row r="139" spans="1:24" s="2" customFormat="1" ht="20.25" x14ac:dyDescent="0.3">
      <c r="A139" s="1"/>
      <c r="V139" s="3"/>
      <c r="X139" s="4"/>
    </row>
    <row r="140" spans="1:24" s="2" customFormat="1" ht="20.25" x14ac:dyDescent="0.3">
      <c r="A140" s="1"/>
      <c r="V140" s="3"/>
      <c r="X140" s="4"/>
    </row>
    <row r="141" spans="1:24" s="2" customFormat="1" ht="20.25" x14ac:dyDescent="0.3">
      <c r="A141" s="1"/>
      <c r="V141" s="3"/>
      <c r="X141" s="4"/>
    </row>
    <row r="142" spans="1:24" s="2" customFormat="1" ht="20.25" x14ac:dyDescent="0.3">
      <c r="A142" s="1"/>
      <c r="V142" s="3"/>
      <c r="X142" s="4"/>
    </row>
    <row r="143" spans="1:24" s="2" customFormat="1" ht="20.25" x14ac:dyDescent="0.3">
      <c r="A143" s="1"/>
      <c r="V143" s="3"/>
      <c r="X143" s="4"/>
    </row>
    <row r="144" spans="1:24" s="2" customFormat="1" ht="20.25" x14ac:dyDescent="0.3">
      <c r="A144" s="1"/>
      <c r="V144" s="3"/>
      <c r="X144" s="4"/>
    </row>
    <row r="145" spans="1:24" s="2" customFormat="1" ht="20.25" x14ac:dyDescent="0.3">
      <c r="A145" s="1"/>
      <c r="V145" s="3"/>
      <c r="X145" s="4"/>
    </row>
    <row r="146" spans="1:24" s="2" customFormat="1" ht="20.25" x14ac:dyDescent="0.3">
      <c r="A146" s="1"/>
      <c r="V146" s="3"/>
      <c r="X146" s="4"/>
    </row>
    <row r="147" spans="1:24" s="2" customFormat="1" ht="20.25" x14ac:dyDescent="0.3">
      <c r="A147" s="1"/>
      <c r="V147" s="3"/>
      <c r="X147" s="4"/>
    </row>
    <row r="148" spans="1:24" s="2" customFormat="1" ht="20.25" x14ac:dyDescent="0.3">
      <c r="A148" s="1"/>
      <c r="V148" s="3"/>
      <c r="X148" s="4"/>
    </row>
    <row r="149" spans="1:24" s="2" customFormat="1" ht="20.25" x14ac:dyDescent="0.3">
      <c r="A149" s="1"/>
      <c r="V149" s="3"/>
      <c r="X149" s="4"/>
    </row>
    <row r="150" spans="1:24" s="2" customFormat="1" ht="20.25" x14ac:dyDescent="0.3">
      <c r="A150" s="1"/>
      <c r="V150" s="3"/>
      <c r="X150" s="4"/>
    </row>
    <row r="151" spans="1:24" s="2" customFormat="1" ht="20.25" x14ac:dyDescent="0.3">
      <c r="A151" s="1"/>
      <c r="V151" s="3"/>
      <c r="X151" s="4"/>
    </row>
    <row r="152" spans="1:24" s="2" customFormat="1" ht="20.25" x14ac:dyDescent="0.3">
      <c r="A152" s="1"/>
      <c r="V152" s="3"/>
      <c r="X152" s="4"/>
    </row>
    <row r="153" spans="1:24" s="2" customFormat="1" ht="20.25" x14ac:dyDescent="0.3">
      <c r="A153" s="1"/>
      <c r="V153" s="3"/>
      <c r="X153" s="4"/>
    </row>
    <row r="154" spans="1:24" s="2" customFormat="1" ht="20.25" x14ac:dyDescent="0.3">
      <c r="A154" s="1"/>
      <c r="V154" s="3"/>
      <c r="X154" s="4"/>
    </row>
    <row r="155" spans="1:24" s="2" customFormat="1" ht="20.25" x14ac:dyDescent="0.3">
      <c r="A155" s="1"/>
      <c r="V155" s="3"/>
      <c r="X155" s="4"/>
    </row>
    <row r="156" spans="1:24" s="2" customFormat="1" ht="20.25" x14ac:dyDescent="0.3">
      <c r="A156" s="1"/>
      <c r="V156" s="3"/>
      <c r="X156" s="4"/>
    </row>
    <row r="157" spans="1:24" s="2" customFormat="1" ht="20.25" x14ac:dyDescent="0.3">
      <c r="A157" s="1"/>
      <c r="V157" s="3"/>
      <c r="X157" s="4"/>
    </row>
    <row r="158" spans="1:24" s="2" customFormat="1" ht="20.25" x14ac:dyDescent="0.3">
      <c r="A158" s="1"/>
      <c r="V158" s="3"/>
      <c r="X158" s="4"/>
    </row>
    <row r="159" spans="1:24" s="2" customFormat="1" ht="20.25" x14ac:dyDescent="0.3">
      <c r="A159" s="1"/>
      <c r="V159" s="3"/>
      <c r="X159" s="4"/>
    </row>
    <row r="160" spans="1:24" s="2" customFormat="1" ht="20.25" x14ac:dyDescent="0.3">
      <c r="A160" s="1"/>
      <c r="V160" s="3"/>
      <c r="X160" s="4"/>
    </row>
    <row r="161" spans="1:24" s="2" customFormat="1" ht="20.25" x14ac:dyDescent="0.3">
      <c r="A161" s="1"/>
      <c r="V161" s="3"/>
      <c r="X161" s="4"/>
    </row>
    <row r="162" spans="1:24" s="2" customFormat="1" ht="20.25" x14ac:dyDescent="0.3">
      <c r="A162" s="1"/>
      <c r="V162" s="3"/>
      <c r="X162" s="4"/>
    </row>
    <row r="163" spans="1:24" s="2" customFormat="1" ht="20.25" x14ac:dyDescent="0.3">
      <c r="A163" s="1"/>
      <c r="V163" s="3"/>
      <c r="X163" s="4"/>
    </row>
    <row r="164" spans="1:24" s="2" customFormat="1" ht="20.25" x14ac:dyDescent="0.3">
      <c r="A164" s="1"/>
      <c r="V164" s="3"/>
      <c r="X164" s="4"/>
    </row>
    <row r="165" spans="1:24" s="2" customFormat="1" ht="20.25" x14ac:dyDescent="0.3">
      <c r="A165" s="1"/>
      <c r="V165" s="3"/>
      <c r="X165" s="4"/>
    </row>
    <row r="166" spans="1:24" s="2" customFormat="1" ht="20.25" x14ac:dyDescent="0.3">
      <c r="A166" s="1"/>
      <c r="V166" s="3"/>
      <c r="X166" s="4"/>
    </row>
    <row r="167" spans="1:24" s="2" customFormat="1" ht="20.25" x14ac:dyDescent="0.3">
      <c r="A167" s="1"/>
      <c r="V167" s="3"/>
      <c r="X167" s="4"/>
    </row>
    <row r="168" spans="1:24" s="2" customFormat="1" ht="20.25" x14ac:dyDescent="0.3">
      <c r="A168" s="1"/>
      <c r="V168" s="3"/>
      <c r="X168" s="4"/>
    </row>
    <row r="169" spans="1:24" s="2" customFormat="1" ht="20.25" x14ac:dyDescent="0.3">
      <c r="A169" s="1"/>
      <c r="V169" s="3"/>
      <c r="X169" s="4"/>
    </row>
    <row r="170" spans="1:24" s="2" customFormat="1" ht="20.25" x14ac:dyDescent="0.3">
      <c r="A170" s="1"/>
      <c r="V170" s="3"/>
      <c r="X170" s="4"/>
    </row>
    <row r="171" spans="1:24" s="2" customFormat="1" ht="20.25" x14ac:dyDescent="0.3">
      <c r="A171" s="1"/>
      <c r="V171" s="3"/>
      <c r="X171" s="4"/>
    </row>
    <row r="172" spans="1:24" s="2" customFormat="1" ht="20.25" x14ac:dyDescent="0.3">
      <c r="A172" s="1"/>
      <c r="V172" s="3"/>
      <c r="X172" s="4"/>
    </row>
    <row r="173" spans="1:24" s="2" customFormat="1" ht="20.25" x14ac:dyDescent="0.3">
      <c r="A173" s="1"/>
      <c r="V173" s="3"/>
      <c r="X173" s="4"/>
    </row>
    <row r="174" spans="1:24" s="2" customFormat="1" ht="20.25" x14ac:dyDescent="0.3">
      <c r="A174" s="1"/>
      <c r="V174" s="3"/>
      <c r="X174" s="4"/>
    </row>
    <row r="175" spans="1:24" s="2" customFormat="1" ht="20.25" x14ac:dyDescent="0.3">
      <c r="A175" s="1"/>
      <c r="V175" s="3"/>
      <c r="X175" s="4"/>
    </row>
    <row r="176" spans="1:24" s="2" customFormat="1" ht="20.25" x14ac:dyDescent="0.3">
      <c r="A176" s="1"/>
      <c r="V176" s="3"/>
      <c r="X176" s="4"/>
    </row>
    <row r="177" spans="1:24" s="2" customFormat="1" ht="20.25" x14ac:dyDescent="0.3">
      <c r="A177" s="1"/>
      <c r="V177" s="3"/>
      <c r="X177" s="4"/>
    </row>
    <row r="178" spans="1:24" s="2" customFormat="1" ht="20.25" x14ac:dyDescent="0.3">
      <c r="A178" s="1"/>
      <c r="V178" s="3"/>
      <c r="X178" s="4"/>
    </row>
    <row r="179" spans="1:24" s="2" customFormat="1" ht="20.25" x14ac:dyDescent="0.3">
      <c r="A179" s="1"/>
      <c r="V179" s="3"/>
      <c r="X179" s="4"/>
    </row>
    <row r="180" spans="1:24" s="2" customFormat="1" ht="20.25" x14ac:dyDescent="0.3">
      <c r="A180" s="1"/>
      <c r="V180" s="3"/>
      <c r="X180" s="4"/>
    </row>
    <row r="181" spans="1:24" s="2" customFormat="1" ht="20.25" x14ac:dyDescent="0.3">
      <c r="A181" s="1"/>
      <c r="V181" s="3"/>
      <c r="X181" s="4"/>
    </row>
    <row r="182" spans="1:24" s="2" customFormat="1" ht="20.25" x14ac:dyDescent="0.3">
      <c r="A182" s="1"/>
      <c r="V182" s="3"/>
      <c r="X182" s="4"/>
    </row>
    <row r="183" spans="1:24" s="2" customFormat="1" ht="20.25" x14ac:dyDescent="0.3">
      <c r="A183" s="1"/>
      <c r="V183" s="3"/>
      <c r="X183" s="4"/>
    </row>
    <row r="184" spans="1:24" s="2" customFormat="1" ht="20.25" x14ac:dyDescent="0.3">
      <c r="A184" s="1"/>
      <c r="V184" s="3"/>
      <c r="X184" s="4"/>
    </row>
    <row r="185" spans="1:24" s="2" customFormat="1" ht="20.25" x14ac:dyDescent="0.3">
      <c r="A185" s="1"/>
      <c r="V185" s="3"/>
      <c r="X185" s="4"/>
    </row>
    <row r="186" spans="1:24" s="2" customFormat="1" ht="20.25" x14ac:dyDescent="0.3">
      <c r="A186" s="1"/>
      <c r="V186" s="3"/>
      <c r="X186" s="4"/>
    </row>
    <row r="187" spans="1:24" s="2" customFormat="1" ht="20.25" x14ac:dyDescent="0.3">
      <c r="A187" s="1"/>
      <c r="V187" s="3"/>
      <c r="X187" s="4"/>
    </row>
  </sheetData>
  <phoneticPr fontId="14" type="noConversion"/>
  <pageMargins left="0.7" right="0.7" top="0.75" bottom="0.75" header="0.3" footer="0.3"/>
  <pageSetup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72"/>
  <sheetViews>
    <sheetView zoomScale="40" zoomScaleNormal="40" workbookViewId="0">
      <pane xSplit="1" topLeftCell="B1" activePane="topRight" state="frozen"/>
      <selection activeCell="A19" sqref="A19"/>
      <selection pane="topRight" activeCell="J22" sqref="J22"/>
    </sheetView>
  </sheetViews>
  <sheetFormatPr defaultColWidth="8.85546875" defaultRowHeight="20.25" x14ac:dyDescent="0.3"/>
  <cols>
    <col min="1" max="1" width="16" style="1" customWidth="1"/>
    <col min="2" max="2" width="10.85546875" style="2" customWidth="1"/>
    <col min="3" max="3" width="17.28515625" style="2" customWidth="1"/>
    <col min="4" max="5" width="10.140625" style="2" bestFit="1" customWidth="1"/>
    <col min="6" max="6" width="15.85546875" style="2" customWidth="1"/>
    <col min="7" max="11" width="10.140625" style="2" bestFit="1" customWidth="1"/>
    <col min="12" max="12" width="12" style="2" customWidth="1"/>
    <col min="13" max="13" width="11.28515625" style="2" customWidth="1"/>
    <col min="14" max="14" width="10.85546875" style="2" customWidth="1"/>
    <col min="15" max="17" width="10.140625" style="2" bestFit="1" customWidth="1"/>
    <col min="18" max="18" width="10.7109375" style="2" customWidth="1"/>
    <col min="19" max="19" width="10.42578125" style="2" customWidth="1"/>
    <col min="20" max="20" width="10.140625" style="2" customWidth="1"/>
    <col min="21" max="21" width="10.140625" style="2" bestFit="1" customWidth="1"/>
    <col min="22" max="22" width="9.140625" style="3" customWidth="1"/>
    <col min="23" max="23" width="11.42578125" style="2" bestFit="1" customWidth="1"/>
    <col min="24" max="24" width="9.140625" style="4" customWidth="1"/>
    <col min="25" max="48" width="12.5703125" style="2" customWidth="1"/>
    <col min="49" max="16384" width="8.85546875" style="2"/>
  </cols>
  <sheetData>
    <row r="1" spans="1:47" ht="41.25" customHeight="1" thickBot="1" x14ac:dyDescent="0.6">
      <c r="A1" s="53" t="s">
        <v>58</v>
      </c>
      <c r="V1" s="2"/>
      <c r="X1" s="2"/>
    </row>
    <row r="2" spans="1:47" x14ac:dyDescent="0.3">
      <c r="B2" s="2" t="s">
        <v>49</v>
      </c>
      <c r="V2" s="31"/>
      <c r="W2" s="32"/>
      <c r="X2" s="33"/>
      <c r="Y2" s="2" t="s">
        <v>50</v>
      </c>
      <c r="AS2" s="31"/>
      <c r="AT2" s="32"/>
      <c r="AU2" s="33"/>
    </row>
    <row r="3" spans="1:47" x14ac:dyDescent="0.3">
      <c r="B3" s="5" t="s">
        <v>27</v>
      </c>
      <c r="C3" s="2" t="s">
        <v>28</v>
      </c>
      <c r="R3" s="2" t="s">
        <v>24</v>
      </c>
      <c r="V3" s="34" t="s">
        <v>26</v>
      </c>
      <c r="X3" s="35"/>
      <c r="Y3" s="2" t="s">
        <v>27</v>
      </c>
      <c r="Z3" s="2" t="s">
        <v>23</v>
      </c>
      <c r="AP3" s="2" t="s">
        <v>24</v>
      </c>
      <c r="AS3" s="34" t="s">
        <v>26</v>
      </c>
      <c r="AU3" s="35"/>
    </row>
    <row r="4" spans="1:47" x14ac:dyDescent="0.3">
      <c r="A4" s="6" t="s">
        <v>0</v>
      </c>
      <c r="B4" s="5" t="s">
        <v>27</v>
      </c>
      <c r="C4" s="2" t="s">
        <v>11</v>
      </c>
      <c r="D4" s="2" t="s">
        <v>1</v>
      </c>
      <c r="E4" s="2" t="s">
        <v>12</v>
      </c>
      <c r="F4" s="2" t="s">
        <v>2</v>
      </c>
      <c r="G4" s="2" t="s">
        <v>13</v>
      </c>
      <c r="H4" s="2" t="s">
        <v>3</v>
      </c>
      <c r="I4" s="2" t="s">
        <v>14</v>
      </c>
      <c r="J4" s="2" t="s">
        <v>4</v>
      </c>
      <c r="K4" s="2" t="s">
        <v>15</v>
      </c>
      <c r="L4" s="2" t="s">
        <v>5</v>
      </c>
      <c r="M4" s="2" t="s">
        <v>16</v>
      </c>
      <c r="N4" s="2" t="s">
        <v>6</v>
      </c>
      <c r="O4" s="2" t="s">
        <v>17</v>
      </c>
      <c r="P4" s="2" t="s">
        <v>7</v>
      </c>
      <c r="Q4" s="2" t="s">
        <v>18</v>
      </c>
      <c r="R4" s="2" t="s">
        <v>8</v>
      </c>
      <c r="S4" s="2" t="s">
        <v>19</v>
      </c>
      <c r="T4" s="2" t="s">
        <v>9</v>
      </c>
      <c r="U4" s="2" t="s">
        <v>20</v>
      </c>
      <c r="V4" s="36" t="s">
        <v>32</v>
      </c>
      <c r="W4" s="30" t="s">
        <v>21</v>
      </c>
      <c r="X4" s="37" t="s">
        <v>22</v>
      </c>
      <c r="Y4" s="2" t="s">
        <v>27</v>
      </c>
      <c r="Z4" s="2" t="s">
        <v>11</v>
      </c>
      <c r="AA4" s="2" t="s">
        <v>1</v>
      </c>
      <c r="AB4" s="2" t="s">
        <v>12</v>
      </c>
      <c r="AC4" s="2" t="s">
        <v>2</v>
      </c>
      <c r="AD4" s="2" t="s">
        <v>13</v>
      </c>
      <c r="AE4" s="2" t="s">
        <v>3</v>
      </c>
      <c r="AF4" s="2" t="s">
        <v>14</v>
      </c>
      <c r="AG4" s="2" t="s">
        <v>4</v>
      </c>
      <c r="AH4" s="2" t="s">
        <v>15</v>
      </c>
      <c r="AI4" s="2" t="s">
        <v>5</v>
      </c>
      <c r="AJ4" s="2" t="s">
        <v>16</v>
      </c>
      <c r="AK4" s="2" t="s">
        <v>6</v>
      </c>
      <c r="AL4" s="2" t="s">
        <v>17</v>
      </c>
      <c r="AM4" s="2" t="s">
        <v>7</v>
      </c>
      <c r="AN4" s="2" t="s">
        <v>18</v>
      </c>
      <c r="AO4" s="2" t="s">
        <v>8</v>
      </c>
      <c r="AP4" s="2" t="s">
        <v>19</v>
      </c>
      <c r="AQ4" s="2" t="s">
        <v>9</v>
      </c>
      <c r="AR4" s="2" t="s">
        <v>20</v>
      </c>
      <c r="AS4" s="36" t="s">
        <v>55</v>
      </c>
      <c r="AT4" s="30" t="s">
        <v>21</v>
      </c>
      <c r="AU4" s="37" t="s">
        <v>22</v>
      </c>
    </row>
    <row r="5" spans="1:47" s="8" customFormat="1" x14ac:dyDescent="0.3">
      <c r="A5" s="10" t="s">
        <v>29</v>
      </c>
      <c r="B5" s="2">
        <v>123</v>
      </c>
      <c r="C5" s="2">
        <v>123</v>
      </c>
      <c r="D5" s="2">
        <v>126</v>
      </c>
      <c r="E5" s="2">
        <v>128.5</v>
      </c>
      <c r="F5" s="2">
        <v>138</v>
      </c>
      <c r="G5" s="2">
        <v>130</v>
      </c>
      <c r="H5" s="2">
        <v>135.66666666666666</v>
      </c>
      <c r="I5" s="2">
        <v>143.66666666666666</v>
      </c>
      <c r="J5" s="2">
        <v>142.33333333333334</v>
      </c>
      <c r="K5" s="2">
        <v>140</v>
      </c>
      <c r="L5" s="2">
        <v>151.66666666666666</v>
      </c>
      <c r="M5" s="2">
        <v>141</v>
      </c>
      <c r="N5" s="2">
        <v>147.25</v>
      </c>
      <c r="O5" s="2">
        <v>149.5</v>
      </c>
      <c r="P5" s="2">
        <v>140.83333333333334</v>
      </c>
      <c r="Q5" s="22">
        <v>138</v>
      </c>
      <c r="R5" s="2">
        <v>138.5</v>
      </c>
      <c r="S5" s="2">
        <v>138.5</v>
      </c>
      <c r="T5" s="2">
        <v>151</v>
      </c>
      <c r="U5" s="2">
        <v>134.5</v>
      </c>
      <c r="V5" s="38">
        <f t="shared" ref="V5:V11" si="0">AVERAGE(C5:U5)</f>
        <v>138.83771929824562</v>
      </c>
      <c r="W5" s="8">
        <f t="shared" ref="W5:W11" si="1">AVERAGE(C5:L5)</f>
        <v>135.88333333333333</v>
      </c>
      <c r="X5" s="39">
        <f t="shared" ref="X5:X11" si="2">AVERAGE(M5:U5)</f>
        <v>142.12037037037038</v>
      </c>
      <c r="Y5" s="2">
        <v>123</v>
      </c>
      <c r="Z5" s="2">
        <v>148</v>
      </c>
      <c r="AA5" s="2">
        <v>129.33333333333334</v>
      </c>
      <c r="AB5" s="2">
        <v>146</v>
      </c>
      <c r="AC5" s="2">
        <v>123.33333333333333</v>
      </c>
      <c r="AD5" s="2">
        <v>131.66666666666666</v>
      </c>
      <c r="AE5" s="2">
        <v>137.33333333333334</v>
      </c>
      <c r="AF5" s="2">
        <v>136</v>
      </c>
      <c r="AG5" s="2">
        <v>144.25</v>
      </c>
      <c r="AH5" s="2">
        <v>144.5</v>
      </c>
      <c r="AI5" s="2">
        <v>151</v>
      </c>
      <c r="AJ5" s="22">
        <v>130</v>
      </c>
      <c r="AK5" s="2">
        <v>124</v>
      </c>
      <c r="AL5" s="2">
        <v>129</v>
      </c>
      <c r="AM5" s="2">
        <v>131</v>
      </c>
      <c r="AN5" s="2">
        <v>124.5</v>
      </c>
      <c r="AO5" s="2">
        <v>114</v>
      </c>
      <c r="AP5" s="2">
        <v>120</v>
      </c>
      <c r="AQ5" s="29">
        <v>124.64285714285714</v>
      </c>
      <c r="AR5" s="29">
        <v>123.87755102040816</v>
      </c>
      <c r="AS5" s="38">
        <f t="shared" ref="AS5:AS11" si="3">AVERAGE(Z5:AR5)</f>
        <v>132.23353025420698</v>
      </c>
      <c r="AT5" s="8">
        <f t="shared" ref="AT5:AT11" si="4">AVERAGE(Z5:AI5)</f>
        <v>139.14166666666668</v>
      </c>
      <c r="AU5" s="39">
        <f t="shared" ref="AU5:AU11" si="5">AVERAGE(AJ5:AR5)</f>
        <v>124.5578231292517</v>
      </c>
    </row>
    <row r="6" spans="1:47" s="8" customFormat="1" x14ac:dyDescent="0.3">
      <c r="A6" s="1" t="s">
        <v>36</v>
      </c>
      <c r="B6" s="2">
        <v>104.3</v>
      </c>
      <c r="C6" s="2">
        <v>130</v>
      </c>
      <c r="D6" s="2">
        <v>134.5</v>
      </c>
      <c r="E6" s="2">
        <v>127</v>
      </c>
      <c r="F6" s="2">
        <v>121.66666666666667</v>
      </c>
      <c r="G6" s="2">
        <v>130</v>
      </c>
      <c r="H6" s="2">
        <v>128</v>
      </c>
      <c r="I6" s="2">
        <v>121</v>
      </c>
      <c r="J6" s="2">
        <v>125</v>
      </c>
      <c r="K6" s="2">
        <v>139.66666666666666</v>
      </c>
      <c r="L6" s="2">
        <v>140</v>
      </c>
      <c r="M6" s="2">
        <v>135.33333333333334</v>
      </c>
      <c r="N6" s="22">
        <v>119.5</v>
      </c>
      <c r="O6" s="2">
        <v>127</v>
      </c>
      <c r="P6" s="2">
        <v>129</v>
      </c>
      <c r="Q6" s="2">
        <v>131</v>
      </c>
      <c r="R6" s="2">
        <v>116</v>
      </c>
      <c r="S6" s="2">
        <v>104.5</v>
      </c>
      <c r="T6" s="2">
        <v>114</v>
      </c>
      <c r="U6" s="2">
        <v>119.5</v>
      </c>
      <c r="V6" s="38">
        <f>AVERAGE(C6:U6)</f>
        <v>125.92982456140351</v>
      </c>
      <c r="W6" s="8">
        <f>AVERAGE(C6:L6)</f>
        <v>129.68333333333334</v>
      </c>
      <c r="X6" s="39">
        <f>AVERAGE(M6:U6)</f>
        <v>121.75925925925928</v>
      </c>
      <c r="Y6" s="8">
        <v>110.7</v>
      </c>
      <c r="Z6" s="2">
        <v>125</v>
      </c>
      <c r="AA6" s="2">
        <v>110.66666666666667</v>
      </c>
      <c r="AB6" s="2">
        <v>120</v>
      </c>
      <c r="AC6" s="2">
        <v>110</v>
      </c>
      <c r="AD6" s="2">
        <v>107</v>
      </c>
      <c r="AE6" s="2">
        <v>122.66666666666667</v>
      </c>
      <c r="AF6" s="2">
        <v>125.5</v>
      </c>
      <c r="AG6" s="24">
        <v>116</v>
      </c>
      <c r="AH6" s="24">
        <v>123</v>
      </c>
      <c r="AI6" s="24">
        <v>123</v>
      </c>
      <c r="AJ6" s="24">
        <v>147</v>
      </c>
      <c r="AK6" s="24">
        <v>132</v>
      </c>
      <c r="AL6" s="25">
        <v>122.5</v>
      </c>
      <c r="AM6" s="24">
        <v>123</v>
      </c>
      <c r="AN6" s="24">
        <v>131.5</v>
      </c>
      <c r="AO6" s="24">
        <v>112</v>
      </c>
      <c r="AP6" s="24">
        <v>134</v>
      </c>
      <c r="AQ6" s="24">
        <v>116.5</v>
      </c>
      <c r="AR6" s="24">
        <v>108</v>
      </c>
      <c r="AS6" s="38">
        <f>AVERAGE(Z6:AR6)</f>
        <v>121.54385964912281</v>
      </c>
      <c r="AT6" s="8">
        <f>AVERAGE(Z6:AI6)</f>
        <v>118.28333333333335</v>
      </c>
      <c r="AU6" s="39">
        <f>AVERAGE(AJ6:AR6)</f>
        <v>125.16666666666667</v>
      </c>
    </row>
    <row r="7" spans="1:47" s="8" customFormat="1" x14ac:dyDescent="0.3">
      <c r="A7" s="45" t="s">
        <v>30</v>
      </c>
      <c r="B7" s="2">
        <v>121.33333333333333</v>
      </c>
      <c r="C7" s="2">
        <v>134</v>
      </c>
      <c r="D7" s="2">
        <v>136</v>
      </c>
      <c r="E7" s="2">
        <v>132.33333333333334</v>
      </c>
      <c r="F7" s="2">
        <v>148.33333333333334</v>
      </c>
      <c r="G7" s="2">
        <v>133.33333333333334</v>
      </c>
      <c r="H7" s="2">
        <v>135</v>
      </c>
      <c r="I7" s="2">
        <v>134.66666666666666</v>
      </c>
      <c r="J7" s="2">
        <v>141.66666666666666</v>
      </c>
      <c r="K7" s="2">
        <v>131</v>
      </c>
      <c r="L7" s="2">
        <v>128.33333333333334</v>
      </c>
      <c r="M7" s="2">
        <v>120.66666666666667</v>
      </c>
      <c r="N7" s="2">
        <v>135</v>
      </c>
      <c r="O7" s="22">
        <v>133</v>
      </c>
      <c r="P7" s="2">
        <v>127.5</v>
      </c>
      <c r="Q7" s="2">
        <v>129</v>
      </c>
      <c r="R7" s="2">
        <v>122.5</v>
      </c>
      <c r="S7" s="2">
        <v>124</v>
      </c>
      <c r="T7" s="2">
        <v>114.5</v>
      </c>
      <c r="U7" s="2">
        <v>137.5</v>
      </c>
      <c r="V7" s="38">
        <f t="shared" si="0"/>
        <v>131.49122807017545</v>
      </c>
      <c r="W7" s="8">
        <f t="shared" si="1"/>
        <v>135.46666666666667</v>
      </c>
      <c r="X7" s="39">
        <f t="shared" si="2"/>
        <v>127.07407407407408</v>
      </c>
      <c r="Y7" s="2">
        <v>127</v>
      </c>
      <c r="Z7" s="2">
        <v>166</v>
      </c>
      <c r="AA7" s="2">
        <v>131</v>
      </c>
      <c r="AB7" s="2">
        <v>142</v>
      </c>
      <c r="AC7" s="2">
        <v>130.66666666666666</v>
      </c>
      <c r="AD7" s="2">
        <v>136</v>
      </c>
      <c r="AE7" s="2">
        <v>139</v>
      </c>
      <c r="AF7" s="2">
        <v>143.5</v>
      </c>
      <c r="AG7" s="2">
        <v>146.66666666666666</v>
      </c>
      <c r="AH7" s="2">
        <v>140.5</v>
      </c>
      <c r="AI7" s="2">
        <v>149</v>
      </c>
      <c r="AJ7" s="2">
        <v>115.33333333333333</v>
      </c>
      <c r="AK7" s="22">
        <v>126</v>
      </c>
      <c r="AL7" s="2">
        <v>127.5</v>
      </c>
      <c r="AM7" s="2">
        <v>107.5</v>
      </c>
      <c r="AN7" s="2">
        <v>94</v>
      </c>
      <c r="AO7" s="2">
        <v>89</v>
      </c>
      <c r="AP7" s="2">
        <v>100</v>
      </c>
      <c r="AQ7" s="2">
        <v>103.33333333333333</v>
      </c>
      <c r="AR7" s="29">
        <v>106.76190476190477</v>
      </c>
      <c r="AS7" s="38">
        <f t="shared" si="3"/>
        <v>125.9874686716792</v>
      </c>
      <c r="AT7" s="8">
        <f t="shared" si="4"/>
        <v>142.43333333333334</v>
      </c>
      <c r="AU7" s="39">
        <f t="shared" si="5"/>
        <v>107.71428571428572</v>
      </c>
    </row>
    <row r="8" spans="1:47" s="8" customFormat="1" x14ac:dyDescent="0.3">
      <c r="A8" s="45" t="s">
        <v>31</v>
      </c>
      <c r="B8" s="2">
        <v>131.30000000000001</v>
      </c>
      <c r="C8" s="2">
        <v>135</v>
      </c>
      <c r="D8" s="2">
        <v>128.66666666666666</v>
      </c>
      <c r="E8" s="2">
        <v>150.33333333333334</v>
      </c>
      <c r="F8" s="2">
        <v>162</v>
      </c>
      <c r="G8" s="2">
        <v>144.5</v>
      </c>
      <c r="H8" s="2">
        <v>152.66666666666666</v>
      </c>
      <c r="I8" s="2">
        <v>149</v>
      </c>
      <c r="J8" s="2">
        <v>163.75</v>
      </c>
      <c r="K8" s="2">
        <v>162</v>
      </c>
      <c r="L8" s="2">
        <v>168</v>
      </c>
      <c r="M8" s="2">
        <v>158</v>
      </c>
      <c r="N8" s="2">
        <v>154.33333333333334</v>
      </c>
      <c r="O8" s="22">
        <v>148</v>
      </c>
      <c r="P8" s="2">
        <v>150.5</v>
      </c>
      <c r="Q8" s="2">
        <v>116</v>
      </c>
      <c r="R8" s="2">
        <v>116.5</v>
      </c>
      <c r="S8" s="2">
        <v>111</v>
      </c>
      <c r="T8" s="2">
        <v>121.5</v>
      </c>
      <c r="U8" s="2">
        <v>116.5</v>
      </c>
      <c r="V8" s="38">
        <f t="shared" si="0"/>
        <v>142.53947368421052</v>
      </c>
      <c r="W8" s="8">
        <f t="shared" si="1"/>
        <v>151.59166666666664</v>
      </c>
      <c r="X8" s="39">
        <f t="shared" si="2"/>
        <v>132.4814814814815</v>
      </c>
      <c r="Y8" s="2">
        <v>134</v>
      </c>
      <c r="Z8" s="2">
        <v>139</v>
      </c>
      <c r="AA8" s="2">
        <v>162.66666666666666</v>
      </c>
      <c r="AB8" s="2">
        <v>156.66666666666666</v>
      </c>
      <c r="AC8" s="2">
        <v>151</v>
      </c>
      <c r="AD8" s="2">
        <v>153</v>
      </c>
      <c r="AE8" s="2">
        <v>152.66666666666666</v>
      </c>
      <c r="AF8" s="2">
        <v>162.5</v>
      </c>
      <c r="AG8" s="24">
        <v>154</v>
      </c>
      <c r="AH8" s="24">
        <v>153.5</v>
      </c>
      <c r="AI8" s="24">
        <v>164</v>
      </c>
      <c r="AJ8" s="24">
        <v>145.33333333333334</v>
      </c>
      <c r="AK8" s="24">
        <v>155</v>
      </c>
      <c r="AL8" s="24">
        <v>122</v>
      </c>
      <c r="AM8" s="24">
        <v>130.5</v>
      </c>
      <c r="AN8" s="25">
        <v>116.5</v>
      </c>
      <c r="AO8" s="24">
        <v>101.5</v>
      </c>
      <c r="AP8" s="24">
        <v>110</v>
      </c>
      <c r="AQ8" s="24">
        <v>100</v>
      </c>
      <c r="AR8" s="24">
        <v>107</v>
      </c>
      <c r="AS8" s="38">
        <f t="shared" si="3"/>
        <v>138.78070175438594</v>
      </c>
      <c r="AT8" s="8">
        <f t="shared" si="4"/>
        <v>154.9</v>
      </c>
      <c r="AU8" s="39">
        <f t="shared" si="5"/>
        <v>120.87037037037038</v>
      </c>
    </row>
    <row r="9" spans="1:47" s="8" customFormat="1" x14ac:dyDescent="0.3">
      <c r="A9" s="1" t="s">
        <v>33</v>
      </c>
      <c r="B9" s="2">
        <v>120.5</v>
      </c>
      <c r="C9" s="2">
        <v>139.25</v>
      </c>
      <c r="D9" s="2">
        <v>131</v>
      </c>
      <c r="E9" s="2">
        <v>125.33333333333333</v>
      </c>
      <c r="F9" s="2">
        <v>136.33333333333334</v>
      </c>
      <c r="G9" s="2">
        <v>136</v>
      </c>
      <c r="H9" s="2">
        <v>134.5</v>
      </c>
      <c r="I9" s="2">
        <v>125.5</v>
      </c>
      <c r="J9" s="2">
        <v>132.33333333333334</v>
      </c>
      <c r="K9" s="2">
        <v>138.33333333333334</v>
      </c>
      <c r="L9" s="2">
        <v>144.66666666666666</v>
      </c>
      <c r="M9" s="2">
        <v>145</v>
      </c>
      <c r="N9" s="2">
        <v>139.5</v>
      </c>
      <c r="O9" s="22">
        <v>124.5</v>
      </c>
      <c r="P9" s="2">
        <v>125</v>
      </c>
      <c r="Q9" s="2">
        <v>122.5</v>
      </c>
      <c r="R9" s="2">
        <v>116</v>
      </c>
      <c r="S9" s="2">
        <v>123</v>
      </c>
      <c r="T9" s="2">
        <v>126.5</v>
      </c>
      <c r="U9" s="2">
        <v>112</v>
      </c>
      <c r="V9" s="38">
        <f t="shared" si="0"/>
        <v>130.38157894736841</v>
      </c>
      <c r="W9" s="8">
        <f t="shared" si="1"/>
        <v>134.32499999999999</v>
      </c>
      <c r="X9" s="39">
        <f t="shared" si="2"/>
        <v>126</v>
      </c>
      <c r="Y9" s="2">
        <v>120.5</v>
      </c>
      <c r="Z9" s="2">
        <v>127</v>
      </c>
      <c r="AA9" s="2">
        <v>131.66666666666666</v>
      </c>
      <c r="AB9" s="2">
        <v>124</v>
      </c>
      <c r="AC9" s="2">
        <v>120.66666666666667</v>
      </c>
      <c r="AD9" s="2">
        <v>123</v>
      </c>
      <c r="AE9" s="2">
        <v>122.33333333333333</v>
      </c>
      <c r="AF9" s="2">
        <v>116.66666666666667</v>
      </c>
      <c r="AG9" s="24">
        <v>119.33333333333333</v>
      </c>
      <c r="AH9" s="24">
        <v>133.5</v>
      </c>
      <c r="AI9" s="24">
        <v>130.5</v>
      </c>
      <c r="AJ9" s="24">
        <v>137</v>
      </c>
      <c r="AK9" s="24">
        <v>132.66666666666666</v>
      </c>
      <c r="AL9" s="24">
        <v>129</v>
      </c>
      <c r="AM9" s="25">
        <v>129.75</v>
      </c>
      <c r="AN9" s="24">
        <v>103</v>
      </c>
      <c r="AO9" s="24">
        <v>109.5</v>
      </c>
      <c r="AP9" s="24">
        <v>101.5</v>
      </c>
      <c r="AQ9" s="24">
        <v>106</v>
      </c>
      <c r="AR9" s="24">
        <v>109.5</v>
      </c>
      <c r="AS9" s="38">
        <f t="shared" si="3"/>
        <v>121.39912280701753</v>
      </c>
      <c r="AT9" s="8">
        <f t="shared" si="4"/>
        <v>124.86666666666665</v>
      </c>
      <c r="AU9" s="39">
        <f t="shared" si="5"/>
        <v>117.54629629629628</v>
      </c>
    </row>
    <row r="10" spans="1:47" s="8" customFormat="1" x14ac:dyDescent="0.3">
      <c r="A10" s="10" t="s">
        <v>34</v>
      </c>
      <c r="B10" s="2">
        <v>141</v>
      </c>
      <c r="C10" s="2">
        <v>139.5</v>
      </c>
      <c r="D10" s="2">
        <v>148</v>
      </c>
      <c r="E10" s="2">
        <v>142.5</v>
      </c>
      <c r="F10" s="2">
        <v>136.66666666666666</v>
      </c>
      <c r="G10" s="2">
        <v>148.75</v>
      </c>
      <c r="H10" s="2">
        <v>142</v>
      </c>
      <c r="I10" s="2">
        <v>149</v>
      </c>
      <c r="J10" s="2">
        <v>146.5</v>
      </c>
      <c r="K10" s="2">
        <v>144</v>
      </c>
      <c r="L10" s="2">
        <v>141</v>
      </c>
      <c r="M10" s="2">
        <v>140</v>
      </c>
      <c r="N10" s="2">
        <v>147.66666666666666</v>
      </c>
      <c r="O10" s="22">
        <v>135.5</v>
      </c>
      <c r="P10" s="2">
        <v>159</v>
      </c>
      <c r="Q10" s="2">
        <v>155</v>
      </c>
      <c r="R10" s="2">
        <v>134</v>
      </c>
      <c r="S10" s="2">
        <v>131</v>
      </c>
      <c r="T10" s="2">
        <v>144</v>
      </c>
      <c r="U10" s="2">
        <v>152</v>
      </c>
      <c r="V10" s="38">
        <f t="shared" si="0"/>
        <v>144.00438596491227</v>
      </c>
      <c r="W10" s="8">
        <f t="shared" si="1"/>
        <v>143.79166666666666</v>
      </c>
      <c r="X10" s="39">
        <f t="shared" si="2"/>
        <v>144.24074074074073</v>
      </c>
      <c r="Y10" s="8">
        <v>148.69999999999999</v>
      </c>
      <c r="Z10" s="2">
        <v>112</v>
      </c>
      <c r="AA10" s="2">
        <v>136.33333333333334</v>
      </c>
      <c r="AB10" s="2">
        <v>122.5</v>
      </c>
      <c r="AC10" s="2">
        <v>138.66666666666666</v>
      </c>
      <c r="AD10" s="2">
        <v>133</v>
      </c>
      <c r="AE10" s="2">
        <v>126.33333333333333</v>
      </c>
      <c r="AF10" s="2">
        <v>136.33333333333334</v>
      </c>
      <c r="AG10" s="24">
        <v>139</v>
      </c>
      <c r="AH10" s="24">
        <v>145.66666666666666</v>
      </c>
      <c r="AI10" s="24">
        <v>153.5</v>
      </c>
      <c r="AJ10" s="24">
        <v>139</v>
      </c>
      <c r="AK10" s="24">
        <v>133.33333333333334</v>
      </c>
      <c r="AL10" s="24">
        <v>141</v>
      </c>
      <c r="AM10" s="24">
        <v>150</v>
      </c>
      <c r="AN10" s="25">
        <v>139.5</v>
      </c>
      <c r="AO10" s="25">
        <v>155</v>
      </c>
      <c r="AP10" s="25">
        <v>142.5</v>
      </c>
      <c r="AQ10" s="25">
        <v>140.5</v>
      </c>
      <c r="AR10" s="25">
        <v>135</v>
      </c>
      <c r="AS10" s="38">
        <f t="shared" si="3"/>
        <v>137.85087719298247</v>
      </c>
      <c r="AT10" s="8">
        <f t="shared" si="4"/>
        <v>134.33333333333334</v>
      </c>
      <c r="AU10" s="39">
        <f t="shared" si="5"/>
        <v>141.75925925925927</v>
      </c>
    </row>
    <row r="11" spans="1:47" s="8" customFormat="1" x14ac:dyDescent="0.3">
      <c r="A11" s="10" t="s">
        <v>35</v>
      </c>
      <c r="B11" s="2">
        <v>116.3</v>
      </c>
      <c r="C11" s="2">
        <v>140.66666666666666</v>
      </c>
      <c r="D11" s="2">
        <v>131</v>
      </c>
      <c r="E11" s="2">
        <v>146</v>
      </c>
      <c r="F11" s="2">
        <v>152.66666666666666</v>
      </c>
      <c r="G11" s="2">
        <v>151</v>
      </c>
      <c r="H11" s="2">
        <v>159.5</v>
      </c>
      <c r="I11" s="2">
        <v>154.66666666666666</v>
      </c>
      <c r="J11" s="2">
        <v>149.66666666666666</v>
      </c>
      <c r="K11" s="2">
        <v>142.5</v>
      </c>
      <c r="L11" s="2">
        <v>163.5</v>
      </c>
      <c r="M11" s="2">
        <v>145</v>
      </c>
      <c r="N11" s="2">
        <v>144.66666666666666</v>
      </c>
      <c r="O11" s="2">
        <v>142.66666666666666</v>
      </c>
      <c r="P11" s="2">
        <v>147.33333333333334</v>
      </c>
      <c r="Q11" s="22">
        <v>144</v>
      </c>
      <c r="R11" s="2">
        <v>130.33333333333334</v>
      </c>
      <c r="S11" s="2">
        <v>122.5</v>
      </c>
      <c r="T11" s="2">
        <v>133</v>
      </c>
      <c r="U11" s="2">
        <v>132</v>
      </c>
      <c r="V11" s="38">
        <f t="shared" si="0"/>
        <v>143.8245614035088</v>
      </c>
      <c r="W11" s="8">
        <f t="shared" si="1"/>
        <v>149.11666666666667</v>
      </c>
      <c r="X11" s="39">
        <f t="shared" si="2"/>
        <v>137.94444444444446</v>
      </c>
      <c r="Y11" s="8">
        <v>121</v>
      </c>
      <c r="Z11" s="2">
        <v>125</v>
      </c>
      <c r="AA11" s="2">
        <v>144</v>
      </c>
      <c r="AB11" s="2">
        <v>150.5</v>
      </c>
      <c r="AC11" s="2">
        <v>133</v>
      </c>
      <c r="AD11" s="2">
        <v>123</v>
      </c>
      <c r="AE11" s="2">
        <v>125</v>
      </c>
      <c r="AF11" s="2">
        <v>135</v>
      </c>
      <c r="AG11" s="24">
        <v>129.5</v>
      </c>
      <c r="AH11" s="24">
        <v>135.66666666666666</v>
      </c>
      <c r="AI11" s="24">
        <v>137</v>
      </c>
      <c r="AJ11" s="24">
        <v>132</v>
      </c>
      <c r="AK11" s="24">
        <v>140.66666666666666</v>
      </c>
      <c r="AL11" s="24">
        <v>137</v>
      </c>
      <c r="AM11" s="25">
        <v>104</v>
      </c>
      <c r="AN11" s="24">
        <v>127</v>
      </c>
      <c r="AO11" s="24">
        <v>110.33333333333333</v>
      </c>
      <c r="AP11" s="24">
        <v>110</v>
      </c>
      <c r="AQ11" s="24">
        <v>101.5</v>
      </c>
      <c r="AR11" s="24">
        <v>102.5</v>
      </c>
      <c r="AS11" s="38">
        <f t="shared" si="3"/>
        <v>126.45614035087721</v>
      </c>
      <c r="AT11" s="8">
        <f t="shared" si="4"/>
        <v>133.76666666666668</v>
      </c>
      <c r="AU11" s="39">
        <f t="shared" si="5"/>
        <v>118.33333333333333</v>
      </c>
    </row>
    <row r="12" spans="1:47" s="8" customFormat="1" x14ac:dyDescent="0.3">
      <c r="A12" s="45" t="s">
        <v>38</v>
      </c>
      <c r="B12" s="2">
        <v>128</v>
      </c>
      <c r="C12" s="2">
        <v>135</v>
      </c>
      <c r="D12" s="2">
        <v>157</v>
      </c>
      <c r="E12" s="2">
        <v>135</v>
      </c>
      <c r="F12" s="2">
        <v>139</v>
      </c>
      <c r="G12" s="2">
        <v>162</v>
      </c>
      <c r="H12" s="2">
        <v>164</v>
      </c>
      <c r="I12" s="2">
        <v>168</v>
      </c>
      <c r="J12" s="2">
        <v>141.5</v>
      </c>
      <c r="K12" s="2">
        <v>152.33333333333334</v>
      </c>
      <c r="L12" s="22">
        <v>144</v>
      </c>
      <c r="M12" s="2">
        <v>156</v>
      </c>
      <c r="N12" s="2">
        <v>152.5</v>
      </c>
      <c r="O12" s="2">
        <v>150</v>
      </c>
      <c r="P12" s="29">
        <v>150.625</v>
      </c>
      <c r="Q12" s="29">
        <v>152.28125</v>
      </c>
      <c r="R12" s="29">
        <v>151.3515625</v>
      </c>
      <c r="S12" s="29">
        <v>151.064453125</v>
      </c>
      <c r="T12" s="29">
        <v>151.33056640625</v>
      </c>
      <c r="U12" s="29">
        <v>151.50695800781199</v>
      </c>
      <c r="V12" s="38">
        <f t="shared" ref="V12:V22" si="6">AVERAGE(C12:U12)</f>
        <v>150.76279596696816</v>
      </c>
      <c r="W12" s="8">
        <f t="shared" ref="W12:W22" si="7">AVERAGE(C12:L12)</f>
        <v>149.78333333333333</v>
      </c>
      <c r="X12" s="39">
        <f t="shared" ref="X12:X22" si="8">AVERAGE(M12:U12)</f>
        <v>151.85108778211801</v>
      </c>
      <c r="Y12" s="8">
        <v>124</v>
      </c>
      <c r="Z12" s="2">
        <v>150</v>
      </c>
      <c r="AA12" s="2">
        <v>141</v>
      </c>
      <c r="AB12" s="2">
        <v>138.5</v>
      </c>
      <c r="AC12" s="2">
        <v>132</v>
      </c>
      <c r="AD12" s="2">
        <v>147</v>
      </c>
      <c r="AE12" s="2">
        <v>156.5</v>
      </c>
      <c r="AF12" s="2">
        <v>136</v>
      </c>
      <c r="AG12" s="24">
        <v>142</v>
      </c>
      <c r="AH12" s="24">
        <v>144.66666666666666</v>
      </c>
      <c r="AI12" s="24">
        <v>147.5</v>
      </c>
      <c r="AJ12" s="24">
        <v>147.5</v>
      </c>
      <c r="AK12" s="24">
        <v>142</v>
      </c>
      <c r="AL12" s="24">
        <v>159</v>
      </c>
      <c r="AM12" s="23">
        <v>132</v>
      </c>
      <c r="AN12" s="23">
        <v>125</v>
      </c>
      <c r="AO12" s="23">
        <v>120</v>
      </c>
      <c r="AP12" s="23">
        <v>120</v>
      </c>
      <c r="AQ12" s="23">
        <v>118</v>
      </c>
      <c r="AR12" s="23">
        <v>114</v>
      </c>
      <c r="AS12" s="38">
        <f t="shared" ref="AS12:AS22" si="9">AVERAGE(Z12:AR12)</f>
        <v>137.50877192982458</v>
      </c>
      <c r="AT12" s="8">
        <f t="shared" ref="AT12:AT22" si="10">AVERAGE(Z12:AI12)</f>
        <v>143.51666666666668</v>
      </c>
      <c r="AU12" s="39">
        <f t="shared" ref="AU12:AU22" si="11">AVERAGE(AJ12:AR12)</f>
        <v>130.83333333333334</v>
      </c>
    </row>
    <row r="13" spans="1:47" s="8" customFormat="1" x14ac:dyDescent="0.3">
      <c r="A13" s="10" t="s">
        <v>39</v>
      </c>
      <c r="B13" s="2">
        <v>136.69999999999999</v>
      </c>
      <c r="C13" s="2">
        <v>175</v>
      </c>
      <c r="D13" s="2">
        <v>160</v>
      </c>
      <c r="E13" s="2">
        <v>156</v>
      </c>
      <c r="F13" s="2">
        <v>154</v>
      </c>
      <c r="G13" s="2">
        <v>142.5</v>
      </c>
      <c r="H13" s="2">
        <v>118</v>
      </c>
      <c r="I13" s="2">
        <v>122.5</v>
      </c>
      <c r="J13" s="2">
        <v>120</v>
      </c>
      <c r="K13" s="2">
        <v>112</v>
      </c>
      <c r="L13" s="2">
        <v>122.5</v>
      </c>
      <c r="M13" s="2">
        <v>135</v>
      </c>
      <c r="N13" s="22">
        <v>115.5</v>
      </c>
      <c r="O13" s="2">
        <v>126.5</v>
      </c>
      <c r="P13" s="2">
        <v>132</v>
      </c>
      <c r="Q13" s="2">
        <v>139.5</v>
      </c>
      <c r="R13" s="2">
        <v>114.5</v>
      </c>
      <c r="S13" s="2">
        <v>118</v>
      </c>
      <c r="T13" s="2">
        <v>115</v>
      </c>
      <c r="U13" s="2">
        <v>144</v>
      </c>
      <c r="V13" s="38">
        <f t="shared" si="6"/>
        <v>132.76315789473685</v>
      </c>
      <c r="W13" s="8">
        <f t="shared" si="7"/>
        <v>138.25</v>
      </c>
      <c r="X13" s="39">
        <f t="shared" si="8"/>
        <v>126.66666666666667</v>
      </c>
      <c r="Y13" s="8">
        <v>131.30000000000001</v>
      </c>
      <c r="Z13" s="2">
        <v>150</v>
      </c>
      <c r="AA13" s="2">
        <v>110</v>
      </c>
      <c r="AB13" s="2">
        <v>140</v>
      </c>
      <c r="AC13" s="2">
        <v>148</v>
      </c>
      <c r="AD13" s="2">
        <v>144</v>
      </c>
      <c r="AE13" s="2">
        <v>146.5</v>
      </c>
      <c r="AF13" s="2">
        <v>135.5</v>
      </c>
      <c r="AG13" s="24">
        <v>165</v>
      </c>
      <c r="AH13" s="24">
        <v>147</v>
      </c>
      <c r="AI13" s="24">
        <v>131.33333333333334</v>
      </c>
      <c r="AJ13" s="24">
        <v>127.5</v>
      </c>
      <c r="AK13" s="24">
        <v>159</v>
      </c>
      <c r="AL13" s="25">
        <v>138</v>
      </c>
      <c r="AM13" s="24">
        <v>131.5</v>
      </c>
      <c r="AN13" s="24">
        <v>135.5</v>
      </c>
      <c r="AO13" s="24">
        <v>134</v>
      </c>
      <c r="AP13" s="24">
        <v>136</v>
      </c>
      <c r="AQ13" s="24">
        <v>120.66666666666667</v>
      </c>
      <c r="AR13" s="24">
        <v>118</v>
      </c>
      <c r="AS13" s="38">
        <f t="shared" si="9"/>
        <v>137.76315789473682</v>
      </c>
      <c r="AT13" s="8">
        <f t="shared" si="10"/>
        <v>141.73333333333332</v>
      </c>
      <c r="AU13" s="39">
        <f t="shared" si="11"/>
        <v>133.35185185185185</v>
      </c>
    </row>
    <row r="14" spans="1:47" s="8" customFormat="1" x14ac:dyDescent="0.3">
      <c r="A14" s="45" t="s">
        <v>37</v>
      </c>
      <c r="B14" s="2">
        <v>136</v>
      </c>
      <c r="C14" s="2">
        <v>141</v>
      </c>
      <c r="D14" s="2">
        <v>141.66666666666666</v>
      </c>
      <c r="E14" s="2">
        <v>137</v>
      </c>
      <c r="F14" s="2">
        <v>132.33333333333334</v>
      </c>
      <c r="G14" s="2">
        <v>149</v>
      </c>
      <c r="H14" s="2">
        <v>127.5</v>
      </c>
      <c r="I14" s="2">
        <v>135.33333333333334</v>
      </c>
      <c r="J14" s="2">
        <v>132.5</v>
      </c>
      <c r="K14" s="2">
        <v>129.33333333333334</v>
      </c>
      <c r="L14" s="2">
        <v>149</v>
      </c>
      <c r="M14" s="2">
        <v>150.66666666666666</v>
      </c>
      <c r="N14" s="2">
        <v>139</v>
      </c>
      <c r="O14" s="2">
        <v>150</v>
      </c>
      <c r="P14" s="2">
        <v>159.33333333333334</v>
      </c>
      <c r="Q14" s="2">
        <v>158</v>
      </c>
      <c r="R14" s="22">
        <v>140.5</v>
      </c>
      <c r="S14" s="2">
        <v>134.66666666666666</v>
      </c>
      <c r="T14" s="2">
        <v>106</v>
      </c>
      <c r="U14" s="2">
        <v>112</v>
      </c>
      <c r="V14" s="38">
        <f t="shared" si="6"/>
        <v>138.14912280701756</v>
      </c>
      <c r="W14" s="8">
        <f t="shared" si="7"/>
        <v>137.46666666666667</v>
      </c>
      <c r="X14" s="39">
        <f t="shared" si="8"/>
        <v>138.90740740740742</v>
      </c>
      <c r="Y14" s="8">
        <v>136</v>
      </c>
      <c r="Z14" s="2">
        <v>142.33333333333334</v>
      </c>
      <c r="AA14" s="2">
        <v>128</v>
      </c>
      <c r="AB14" s="2">
        <v>145</v>
      </c>
      <c r="AC14" s="2">
        <v>140.33333333333334</v>
      </c>
      <c r="AD14" s="2">
        <v>144</v>
      </c>
      <c r="AE14" s="2">
        <v>137.75</v>
      </c>
      <c r="AF14" s="2">
        <v>148.5</v>
      </c>
      <c r="AG14" s="24">
        <v>152.5</v>
      </c>
      <c r="AH14" s="24">
        <v>137</v>
      </c>
      <c r="AI14" s="24">
        <v>125.5</v>
      </c>
      <c r="AJ14" s="24">
        <v>143</v>
      </c>
      <c r="AK14" s="24">
        <v>144.33333333333334</v>
      </c>
      <c r="AL14" s="24">
        <v>147.66666666666666</v>
      </c>
      <c r="AM14" s="25">
        <v>137.5</v>
      </c>
      <c r="AN14" s="24">
        <v>170</v>
      </c>
      <c r="AO14" s="24">
        <v>146</v>
      </c>
      <c r="AP14" s="24">
        <v>147.33333333333334</v>
      </c>
      <c r="AQ14" s="24">
        <v>124.8</v>
      </c>
      <c r="AR14" s="24">
        <v>128</v>
      </c>
      <c r="AS14" s="38">
        <f t="shared" si="9"/>
        <v>141.55526315789476</v>
      </c>
      <c r="AT14" s="8">
        <f t="shared" si="10"/>
        <v>140.09166666666667</v>
      </c>
      <c r="AU14" s="39">
        <f t="shared" si="11"/>
        <v>143.18148148148146</v>
      </c>
    </row>
    <row r="15" spans="1:47" s="8" customFormat="1" x14ac:dyDescent="0.3">
      <c r="A15" s="10" t="s">
        <v>40</v>
      </c>
      <c r="B15" s="2">
        <v>117</v>
      </c>
      <c r="C15" s="2">
        <v>131</v>
      </c>
      <c r="D15" s="2">
        <v>139</v>
      </c>
      <c r="E15" s="2">
        <v>148.33333333333334</v>
      </c>
      <c r="F15" s="2">
        <v>146.33333333333334</v>
      </c>
      <c r="G15" s="2">
        <v>128.66666666666666</v>
      </c>
      <c r="H15" s="2">
        <v>114.66666666666667</v>
      </c>
      <c r="I15" s="2">
        <v>119</v>
      </c>
      <c r="J15" s="2">
        <v>137</v>
      </c>
      <c r="K15" s="2">
        <v>152.66666666666666</v>
      </c>
      <c r="L15" s="2">
        <v>143.5</v>
      </c>
      <c r="M15" s="2">
        <v>148.5</v>
      </c>
      <c r="N15" s="2">
        <v>137.66666666666666</v>
      </c>
      <c r="O15" s="22">
        <v>120.5</v>
      </c>
      <c r="P15" s="2">
        <v>122.5</v>
      </c>
      <c r="Q15" s="2">
        <v>127</v>
      </c>
      <c r="R15" s="2">
        <v>127</v>
      </c>
      <c r="S15" s="2">
        <v>132.33333333333334</v>
      </c>
      <c r="T15" s="2">
        <v>134</v>
      </c>
      <c r="U15" s="2">
        <v>124</v>
      </c>
      <c r="V15" s="38">
        <f t="shared" si="6"/>
        <v>133.35087719298247</v>
      </c>
      <c r="W15" s="8">
        <f t="shared" si="7"/>
        <v>136.01666666666668</v>
      </c>
      <c r="X15" s="39">
        <f t="shared" si="8"/>
        <v>130.38888888888889</v>
      </c>
      <c r="Y15" s="8">
        <v>117</v>
      </c>
      <c r="Z15" s="2">
        <v>155</v>
      </c>
      <c r="AA15" s="2">
        <v>163.66666666666666</v>
      </c>
      <c r="AB15" s="2">
        <v>166</v>
      </c>
      <c r="AC15" s="2">
        <v>129.66666666666666</v>
      </c>
      <c r="AD15" s="2">
        <v>149.5</v>
      </c>
      <c r="AE15" s="2">
        <v>123</v>
      </c>
      <c r="AF15" s="2">
        <v>108</v>
      </c>
      <c r="AG15" s="24">
        <v>113</v>
      </c>
      <c r="AH15" s="25">
        <v>106.5</v>
      </c>
      <c r="AI15" s="24">
        <v>107.5</v>
      </c>
      <c r="AJ15" s="24">
        <v>102.66666666666667</v>
      </c>
      <c r="AK15" s="24">
        <v>97</v>
      </c>
      <c r="AL15" s="24">
        <v>99.5</v>
      </c>
      <c r="AM15" s="24">
        <v>133.5</v>
      </c>
      <c r="AN15" s="24">
        <v>133</v>
      </c>
      <c r="AO15" s="24">
        <v>120.5</v>
      </c>
      <c r="AP15" s="23">
        <v>121</v>
      </c>
      <c r="AQ15" s="23">
        <v>118</v>
      </c>
      <c r="AR15" s="23">
        <v>115</v>
      </c>
      <c r="AS15" s="38">
        <f t="shared" si="9"/>
        <v>124.31578947368421</v>
      </c>
      <c r="AT15" s="8">
        <f t="shared" si="10"/>
        <v>132.18333333333334</v>
      </c>
      <c r="AU15" s="39">
        <f t="shared" si="11"/>
        <v>115.57407407407408</v>
      </c>
    </row>
    <row r="16" spans="1:47" s="8" customFormat="1" x14ac:dyDescent="0.3">
      <c r="A16" s="45" t="s">
        <v>41</v>
      </c>
      <c r="B16" s="2">
        <v>144.30000000000001</v>
      </c>
      <c r="C16" s="2">
        <v>152.5</v>
      </c>
      <c r="D16" s="2">
        <v>153.66666666666666</v>
      </c>
      <c r="E16" s="2">
        <v>124</v>
      </c>
      <c r="F16" s="2">
        <v>156</v>
      </c>
      <c r="G16" s="2">
        <v>176</v>
      </c>
      <c r="H16" s="2">
        <v>158</v>
      </c>
      <c r="I16" s="2">
        <v>158</v>
      </c>
      <c r="J16" s="2">
        <v>150</v>
      </c>
      <c r="K16" s="2">
        <v>138</v>
      </c>
      <c r="L16" s="2">
        <v>138.66666666666666</v>
      </c>
      <c r="M16" s="2">
        <v>135</v>
      </c>
      <c r="N16" s="22">
        <v>136</v>
      </c>
      <c r="O16" s="2">
        <v>145</v>
      </c>
      <c r="P16" s="2">
        <v>120</v>
      </c>
      <c r="Q16" s="2">
        <v>119.5</v>
      </c>
      <c r="R16" s="2">
        <v>123.5</v>
      </c>
      <c r="S16" s="2">
        <v>129</v>
      </c>
      <c r="T16" s="2">
        <v>135.5</v>
      </c>
      <c r="U16" s="2">
        <v>122.5</v>
      </c>
      <c r="V16" s="38">
        <f t="shared" si="6"/>
        <v>140.57017543859646</v>
      </c>
      <c r="W16" s="8">
        <f t="shared" si="7"/>
        <v>150.48333333333332</v>
      </c>
      <c r="X16" s="39">
        <f t="shared" si="8"/>
        <v>129.55555555555554</v>
      </c>
      <c r="Y16" s="8">
        <v>141.1</v>
      </c>
      <c r="Z16" s="2">
        <v>138.66666666666666</v>
      </c>
      <c r="AA16" s="2">
        <v>137</v>
      </c>
      <c r="AB16" s="2">
        <v>131.33333333333334</v>
      </c>
      <c r="AC16" s="2">
        <v>135</v>
      </c>
      <c r="AD16" s="2">
        <v>141.5</v>
      </c>
      <c r="AE16" s="2">
        <v>174</v>
      </c>
      <c r="AF16" s="2">
        <v>167</v>
      </c>
      <c r="AG16" s="24">
        <v>136.5</v>
      </c>
      <c r="AH16" s="24">
        <v>136.5</v>
      </c>
      <c r="AI16" s="24">
        <v>143.5</v>
      </c>
      <c r="AJ16" s="24">
        <v>129.75</v>
      </c>
      <c r="AK16" s="25">
        <v>132</v>
      </c>
      <c r="AL16" s="24">
        <v>133.5</v>
      </c>
      <c r="AM16" s="24">
        <v>123.5</v>
      </c>
      <c r="AN16" s="24">
        <v>127</v>
      </c>
      <c r="AO16" s="24">
        <v>126</v>
      </c>
      <c r="AP16" s="24">
        <v>123</v>
      </c>
      <c r="AQ16" s="24">
        <v>114.5</v>
      </c>
      <c r="AR16" s="24">
        <v>118</v>
      </c>
      <c r="AS16" s="38">
        <f t="shared" si="9"/>
        <v>135.17105263157896</v>
      </c>
      <c r="AT16" s="8">
        <f t="shared" si="10"/>
        <v>144.1</v>
      </c>
      <c r="AU16" s="39">
        <f t="shared" si="11"/>
        <v>125.25</v>
      </c>
    </row>
    <row r="17" spans="1:47" s="8" customFormat="1" x14ac:dyDescent="0.3">
      <c r="A17" s="45" t="s">
        <v>42</v>
      </c>
      <c r="B17" s="2">
        <v>132</v>
      </c>
      <c r="C17" s="2">
        <v>149</v>
      </c>
      <c r="D17" s="2">
        <v>143.33333333333334</v>
      </c>
      <c r="E17" s="2">
        <v>131</v>
      </c>
      <c r="F17" s="2">
        <v>145.66666666666666</v>
      </c>
      <c r="G17" s="2">
        <v>142</v>
      </c>
      <c r="H17" s="2">
        <v>147</v>
      </c>
      <c r="I17" s="2">
        <v>142.66666666666666</v>
      </c>
      <c r="J17" s="2">
        <v>140.66666666666666</v>
      </c>
      <c r="K17" s="2">
        <v>150</v>
      </c>
      <c r="L17" s="2">
        <v>143.33333333333334</v>
      </c>
      <c r="M17" s="2">
        <v>148.5</v>
      </c>
      <c r="N17" s="2">
        <v>158</v>
      </c>
      <c r="O17" s="2">
        <v>148.66666666666666</v>
      </c>
      <c r="P17" s="2">
        <v>141</v>
      </c>
      <c r="Q17" s="22">
        <v>143.5</v>
      </c>
      <c r="R17" s="2">
        <v>137</v>
      </c>
      <c r="S17" s="2">
        <v>150</v>
      </c>
      <c r="T17" s="2">
        <v>139.5</v>
      </c>
      <c r="U17" s="2">
        <v>129.5</v>
      </c>
      <c r="V17" s="38">
        <f t="shared" si="6"/>
        <v>143.7017543859649</v>
      </c>
      <c r="W17" s="8">
        <f t="shared" si="7"/>
        <v>143.46666666666664</v>
      </c>
      <c r="X17" s="39">
        <f t="shared" si="8"/>
        <v>143.96296296296293</v>
      </c>
      <c r="Y17" s="8">
        <v>129.30000000000001</v>
      </c>
      <c r="Z17" s="2">
        <v>132</v>
      </c>
      <c r="AA17" s="2">
        <v>144.25</v>
      </c>
      <c r="AB17" s="2">
        <v>135</v>
      </c>
      <c r="AC17" s="2">
        <v>136.33333333333334</v>
      </c>
      <c r="AD17" s="2">
        <v>157.33333333333334</v>
      </c>
      <c r="AE17" s="2">
        <v>155</v>
      </c>
      <c r="AF17" s="2">
        <v>151.5</v>
      </c>
      <c r="AG17" s="24">
        <v>152</v>
      </c>
      <c r="AH17" s="24">
        <v>150.66666666666666</v>
      </c>
      <c r="AI17" s="24">
        <v>153.66666666666666</v>
      </c>
      <c r="AJ17" s="24">
        <v>156.33333333333334</v>
      </c>
      <c r="AK17" s="24">
        <v>139</v>
      </c>
      <c r="AL17" s="24">
        <v>151</v>
      </c>
      <c r="AM17" s="24">
        <v>149</v>
      </c>
      <c r="AN17" s="24">
        <v>140</v>
      </c>
      <c r="AO17" s="25">
        <v>123</v>
      </c>
      <c r="AP17" s="24">
        <v>117.5</v>
      </c>
      <c r="AQ17" s="24">
        <v>124</v>
      </c>
      <c r="AR17" s="24">
        <v>110.5</v>
      </c>
      <c r="AS17" s="38">
        <f t="shared" si="9"/>
        <v>140.95175438596493</v>
      </c>
      <c r="AT17" s="8">
        <f t="shared" si="10"/>
        <v>146.77500000000003</v>
      </c>
      <c r="AU17" s="39">
        <f t="shared" si="11"/>
        <v>134.4814814814815</v>
      </c>
    </row>
    <row r="18" spans="1:47" s="8" customFormat="1" x14ac:dyDescent="0.3">
      <c r="A18" s="1" t="s">
        <v>43</v>
      </c>
      <c r="B18" s="2">
        <v>140</v>
      </c>
      <c r="C18" s="2">
        <v>145.75</v>
      </c>
      <c r="D18" s="2">
        <v>147.66666666666666</v>
      </c>
      <c r="E18" s="2">
        <v>141</v>
      </c>
      <c r="F18" s="2">
        <v>158</v>
      </c>
      <c r="G18" s="2">
        <v>145.25</v>
      </c>
      <c r="H18" s="2">
        <v>143.66666666666666</v>
      </c>
      <c r="I18" s="2">
        <v>152.66666666666666</v>
      </c>
      <c r="J18" s="2">
        <v>144.25</v>
      </c>
      <c r="K18" s="2">
        <v>157</v>
      </c>
      <c r="L18" s="2">
        <v>155.33333333333334</v>
      </c>
      <c r="M18" s="2">
        <v>149.5</v>
      </c>
      <c r="N18" s="2">
        <v>148</v>
      </c>
      <c r="O18" s="2">
        <v>145</v>
      </c>
      <c r="P18" s="2">
        <v>135</v>
      </c>
      <c r="Q18" s="22">
        <v>123.5</v>
      </c>
      <c r="R18" s="2">
        <v>125.5</v>
      </c>
      <c r="S18" s="2">
        <v>122</v>
      </c>
      <c r="T18" s="2">
        <v>126</v>
      </c>
      <c r="U18" s="2">
        <v>145.33333333333334</v>
      </c>
      <c r="V18" s="38">
        <f t="shared" si="6"/>
        <v>142.65350877192981</v>
      </c>
      <c r="W18" s="8">
        <f t="shared" si="7"/>
        <v>149.05833333333334</v>
      </c>
      <c r="X18" s="39">
        <f t="shared" si="8"/>
        <v>135.53703703703704</v>
      </c>
      <c r="Y18" s="8">
        <v>122.7</v>
      </c>
      <c r="Z18" s="2">
        <v>159</v>
      </c>
      <c r="AA18" s="2">
        <v>141</v>
      </c>
      <c r="AB18" s="2">
        <v>153.5</v>
      </c>
      <c r="AC18" s="2">
        <v>144</v>
      </c>
      <c r="AD18" s="2">
        <v>136.33333333333334</v>
      </c>
      <c r="AE18" s="2">
        <v>137.25</v>
      </c>
      <c r="AF18" s="2">
        <v>141.5</v>
      </c>
      <c r="AG18" s="24">
        <v>145.28571428571428</v>
      </c>
      <c r="AH18" s="24">
        <v>137</v>
      </c>
      <c r="AI18" s="24">
        <v>147.16666666666666</v>
      </c>
      <c r="AJ18" s="24">
        <v>140.5</v>
      </c>
      <c r="AK18" s="24">
        <v>158.66666666666666</v>
      </c>
      <c r="AL18" s="24">
        <v>153</v>
      </c>
      <c r="AM18" s="24">
        <v>147.33333333333334</v>
      </c>
      <c r="AN18" s="24">
        <v>143.16666666666666</v>
      </c>
      <c r="AO18" s="24">
        <v>139.66666666666666</v>
      </c>
      <c r="AP18" s="24">
        <v>138.66666666666666</v>
      </c>
      <c r="AQ18" s="25">
        <v>132.5</v>
      </c>
      <c r="AR18" s="24">
        <v>127</v>
      </c>
      <c r="AS18" s="38">
        <f t="shared" si="9"/>
        <v>143.29135338345864</v>
      </c>
      <c r="AT18" s="8">
        <f t="shared" si="10"/>
        <v>144.20357142857145</v>
      </c>
      <c r="AU18" s="39">
        <f t="shared" si="11"/>
        <v>142.27777777777777</v>
      </c>
    </row>
    <row r="19" spans="1:47" s="8" customFormat="1" x14ac:dyDescent="0.3">
      <c r="A19" s="10" t="s">
        <v>44</v>
      </c>
      <c r="B19" s="2">
        <v>135.69999999999999</v>
      </c>
      <c r="C19" s="2">
        <v>150</v>
      </c>
      <c r="D19" s="2">
        <v>139.33333333333334</v>
      </c>
      <c r="E19" s="2">
        <v>148.66666666666666</v>
      </c>
      <c r="F19" s="2">
        <v>156</v>
      </c>
      <c r="G19" s="2">
        <v>135</v>
      </c>
      <c r="H19" s="2">
        <v>139.5</v>
      </c>
      <c r="I19" s="2">
        <v>142</v>
      </c>
      <c r="J19" s="2">
        <v>140</v>
      </c>
      <c r="K19" s="2">
        <v>152</v>
      </c>
      <c r="L19" s="2">
        <v>151.25</v>
      </c>
      <c r="M19" s="2">
        <v>149.5</v>
      </c>
      <c r="N19" s="22">
        <v>147.5</v>
      </c>
      <c r="O19" s="2">
        <v>145</v>
      </c>
      <c r="P19" s="2">
        <v>148.5</v>
      </c>
      <c r="Q19" s="2">
        <v>125</v>
      </c>
      <c r="R19" s="2">
        <v>137.5</v>
      </c>
      <c r="S19" s="2">
        <v>140</v>
      </c>
      <c r="T19" s="2">
        <v>133</v>
      </c>
      <c r="U19" s="2">
        <v>124.5</v>
      </c>
      <c r="V19" s="38">
        <f t="shared" si="6"/>
        <v>142.32894736842104</v>
      </c>
      <c r="W19" s="8">
        <f t="shared" si="7"/>
        <v>145.375</v>
      </c>
      <c r="X19" s="39">
        <f t="shared" si="8"/>
        <v>138.94444444444446</v>
      </c>
      <c r="Y19" s="8">
        <v>134</v>
      </c>
      <c r="Z19" s="2">
        <v>156</v>
      </c>
      <c r="AA19" s="2">
        <v>152.5</v>
      </c>
      <c r="AB19" s="2">
        <v>152.5</v>
      </c>
      <c r="AC19" s="2">
        <v>151</v>
      </c>
      <c r="AD19" s="2">
        <v>157</v>
      </c>
      <c r="AE19" s="2">
        <v>151.33333333333334</v>
      </c>
      <c r="AF19" s="2">
        <v>152.33333333333334</v>
      </c>
      <c r="AG19" s="24">
        <v>142.5</v>
      </c>
      <c r="AH19" s="24">
        <v>132.5</v>
      </c>
      <c r="AI19" s="25">
        <v>121.5</v>
      </c>
      <c r="AJ19" s="24">
        <v>130.5</v>
      </c>
      <c r="AK19" s="24">
        <v>124</v>
      </c>
      <c r="AL19" s="24">
        <v>117.5</v>
      </c>
      <c r="AM19" s="24">
        <v>116.5</v>
      </c>
      <c r="AN19" s="24">
        <v>101</v>
      </c>
      <c r="AO19" s="24">
        <v>137.5</v>
      </c>
      <c r="AP19" s="24">
        <v>121</v>
      </c>
      <c r="AQ19" s="24">
        <v>127</v>
      </c>
      <c r="AR19" s="29">
        <v>121.83333333333333</v>
      </c>
      <c r="AS19" s="38">
        <f t="shared" si="9"/>
        <v>135.0526315789474</v>
      </c>
      <c r="AT19" s="8">
        <f t="shared" si="10"/>
        <v>146.91666666666669</v>
      </c>
      <c r="AU19" s="39">
        <f t="shared" si="11"/>
        <v>121.87037037037037</v>
      </c>
    </row>
    <row r="20" spans="1:47" s="8" customFormat="1" x14ac:dyDescent="0.3">
      <c r="A20" s="1" t="s">
        <v>45</v>
      </c>
      <c r="B20" s="2">
        <v>115.3</v>
      </c>
      <c r="C20" s="2">
        <v>122.25</v>
      </c>
      <c r="D20" s="2">
        <v>95.5</v>
      </c>
      <c r="E20" s="2">
        <v>124.5</v>
      </c>
      <c r="F20" s="2">
        <v>128</v>
      </c>
      <c r="G20" s="2">
        <v>143</v>
      </c>
      <c r="H20" s="2">
        <v>121</v>
      </c>
      <c r="I20" s="2">
        <v>109</v>
      </c>
      <c r="J20" s="2">
        <v>131.5</v>
      </c>
      <c r="K20" s="2">
        <v>125.33333333333333</v>
      </c>
      <c r="L20" s="2">
        <v>129</v>
      </c>
      <c r="M20" s="2">
        <v>118</v>
      </c>
      <c r="N20" s="22">
        <v>122</v>
      </c>
      <c r="O20" s="2">
        <v>112</v>
      </c>
      <c r="P20" s="2">
        <v>105.5</v>
      </c>
      <c r="Q20" s="2">
        <v>137</v>
      </c>
      <c r="R20" s="2">
        <v>104.5</v>
      </c>
      <c r="S20" s="2">
        <v>109</v>
      </c>
      <c r="T20" s="2">
        <v>112.5</v>
      </c>
      <c r="U20" s="2">
        <v>124</v>
      </c>
      <c r="V20" s="38">
        <f t="shared" si="6"/>
        <v>119.66228070175437</v>
      </c>
      <c r="W20" s="8">
        <f t="shared" si="7"/>
        <v>122.90833333333333</v>
      </c>
      <c r="X20" s="39">
        <f t="shared" si="8"/>
        <v>116.05555555555556</v>
      </c>
      <c r="Y20" s="8">
        <v>120.7</v>
      </c>
      <c r="Z20" s="2">
        <v>134</v>
      </c>
      <c r="AA20" s="2">
        <v>124</v>
      </c>
      <c r="AB20" s="2">
        <v>127</v>
      </c>
      <c r="AC20" s="2">
        <v>117</v>
      </c>
      <c r="AD20" s="2">
        <v>134</v>
      </c>
      <c r="AE20" s="2">
        <v>120</v>
      </c>
      <c r="AF20" s="2">
        <v>106</v>
      </c>
      <c r="AG20" s="24">
        <v>112</v>
      </c>
      <c r="AH20" s="24">
        <v>120.5</v>
      </c>
      <c r="AI20" s="25">
        <v>136</v>
      </c>
      <c r="AJ20" s="24">
        <v>126</v>
      </c>
      <c r="AK20" s="24">
        <v>131</v>
      </c>
      <c r="AL20" s="24">
        <v>115</v>
      </c>
      <c r="AM20" s="24">
        <v>104</v>
      </c>
      <c r="AN20" s="24">
        <v>112</v>
      </c>
      <c r="AO20" s="24">
        <v>113.5</v>
      </c>
      <c r="AP20" s="24">
        <v>126.5</v>
      </c>
      <c r="AQ20" s="24">
        <v>124</v>
      </c>
      <c r="AR20" s="24">
        <v>134</v>
      </c>
      <c r="AS20" s="38">
        <f t="shared" si="9"/>
        <v>121.92105263157895</v>
      </c>
      <c r="AT20" s="8">
        <f t="shared" si="10"/>
        <v>123.05</v>
      </c>
      <c r="AU20" s="39">
        <f t="shared" si="11"/>
        <v>120.66666666666667</v>
      </c>
    </row>
    <row r="21" spans="1:47" s="8" customFormat="1" x14ac:dyDescent="0.3">
      <c r="A21" s="1" t="s">
        <v>46</v>
      </c>
      <c r="B21" s="2">
        <v>118.7</v>
      </c>
      <c r="C21" s="2">
        <v>128</v>
      </c>
      <c r="D21" s="2">
        <v>129.33333333333334</v>
      </c>
      <c r="E21" s="2">
        <v>130</v>
      </c>
      <c r="F21" s="2">
        <v>140.33333333333334</v>
      </c>
      <c r="G21" s="2">
        <v>135</v>
      </c>
      <c r="H21" s="2">
        <v>136</v>
      </c>
      <c r="I21" s="2">
        <v>137</v>
      </c>
      <c r="J21" s="2">
        <v>128.5</v>
      </c>
      <c r="K21" s="2">
        <v>140</v>
      </c>
      <c r="L21" s="2">
        <v>140.33333333333334</v>
      </c>
      <c r="M21" s="2">
        <v>128</v>
      </c>
      <c r="N21" s="2">
        <v>150</v>
      </c>
      <c r="O21" s="2">
        <v>142</v>
      </c>
      <c r="P21" s="22">
        <v>125</v>
      </c>
      <c r="Q21" s="2">
        <v>132.5</v>
      </c>
      <c r="R21" s="2">
        <v>110</v>
      </c>
      <c r="S21" s="2">
        <v>123</v>
      </c>
      <c r="T21" s="2">
        <v>110</v>
      </c>
      <c r="U21" s="2">
        <v>111</v>
      </c>
      <c r="V21" s="38">
        <f t="shared" si="6"/>
        <v>130.31578947368422</v>
      </c>
      <c r="W21" s="8">
        <f t="shared" si="7"/>
        <v>134.44999999999999</v>
      </c>
      <c r="X21" s="39">
        <f t="shared" si="8"/>
        <v>125.72222222222223</v>
      </c>
      <c r="Y21" s="8">
        <v>119.7</v>
      </c>
      <c r="Z21" s="2">
        <v>124.5</v>
      </c>
      <c r="AA21" s="2">
        <v>128.33333333333334</v>
      </c>
      <c r="AB21" s="2">
        <v>125</v>
      </c>
      <c r="AC21" s="2">
        <v>148</v>
      </c>
      <c r="AD21" s="2">
        <v>127.66666666666667</v>
      </c>
      <c r="AE21" s="2">
        <v>129</v>
      </c>
      <c r="AF21" s="2">
        <v>127.33333333333333</v>
      </c>
      <c r="AG21" s="2">
        <v>129.5</v>
      </c>
      <c r="AH21" s="2">
        <v>135.66666666666666</v>
      </c>
      <c r="AI21" s="2">
        <v>128</v>
      </c>
      <c r="AJ21" s="2">
        <v>141.66666666666666</v>
      </c>
      <c r="AK21" s="2">
        <v>143</v>
      </c>
      <c r="AL21" s="2">
        <v>135.66666666666666</v>
      </c>
      <c r="AM21" s="22">
        <v>125</v>
      </c>
      <c r="AN21" s="2">
        <v>145</v>
      </c>
      <c r="AO21" s="2">
        <v>113</v>
      </c>
      <c r="AP21" s="2">
        <v>115.5</v>
      </c>
      <c r="AQ21" s="2">
        <v>119</v>
      </c>
      <c r="AR21" s="2">
        <v>107</v>
      </c>
      <c r="AS21" s="38">
        <f t="shared" si="9"/>
        <v>128.83333333333337</v>
      </c>
      <c r="AT21" s="8">
        <f t="shared" si="10"/>
        <v>130.30000000000001</v>
      </c>
      <c r="AU21" s="39">
        <f t="shared" si="11"/>
        <v>127.2037037037037</v>
      </c>
    </row>
    <row r="22" spans="1:47" s="8" customFormat="1" x14ac:dyDescent="0.3">
      <c r="A22" s="1" t="s">
        <v>47</v>
      </c>
      <c r="B22" s="2">
        <v>132.69999999999999</v>
      </c>
      <c r="C22" s="2">
        <v>142.5</v>
      </c>
      <c r="D22" s="2">
        <v>143</v>
      </c>
      <c r="E22" s="2">
        <v>151.33333333333334</v>
      </c>
      <c r="F22" s="2">
        <v>146</v>
      </c>
      <c r="G22" s="2">
        <v>155</v>
      </c>
      <c r="H22" s="2">
        <v>147.5</v>
      </c>
      <c r="I22" s="2">
        <v>146.66666666666666</v>
      </c>
      <c r="J22" s="2">
        <v>136.5</v>
      </c>
      <c r="K22" s="2">
        <v>147.5</v>
      </c>
      <c r="L22" s="2">
        <v>144.66666666666666</v>
      </c>
      <c r="M22" s="2">
        <v>148</v>
      </c>
      <c r="N22" s="2">
        <v>158.5</v>
      </c>
      <c r="O22" s="2">
        <v>160.5</v>
      </c>
      <c r="P22" s="2">
        <v>140</v>
      </c>
      <c r="Q22" s="2">
        <v>130</v>
      </c>
      <c r="R22" s="2">
        <v>147.5</v>
      </c>
      <c r="S22" s="22">
        <v>128.5</v>
      </c>
      <c r="T22" s="2">
        <v>124</v>
      </c>
      <c r="U22" s="2">
        <v>121.5</v>
      </c>
      <c r="V22" s="38">
        <f t="shared" si="6"/>
        <v>143.11403508771932</v>
      </c>
      <c r="W22" s="8">
        <f t="shared" si="7"/>
        <v>146.06666666666666</v>
      </c>
      <c r="X22" s="39">
        <f t="shared" si="8"/>
        <v>139.83333333333334</v>
      </c>
      <c r="Y22" s="8">
        <v>144.69999999999999</v>
      </c>
      <c r="Z22" s="2">
        <v>127</v>
      </c>
      <c r="AA22" s="2">
        <v>133.66666666666666</v>
      </c>
      <c r="AB22" s="2">
        <v>138.33333333333334</v>
      </c>
      <c r="AC22" s="2">
        <v>140.33333333333334</v>
      </c>
      <c r="AD22" s="2">
        <v>144.33333333333334</v>
      </c>
      <c r="AE22" s="2">
        <v>144</v>
      </c>
      <c r="AF22" s="2">
        <v>145.5</v>
      </c>
      <c r="AG22" s="2">
        <v>149</v>
      </c>
      <c r="AH22" s="2">
        <v>146.33333333333334</v>
      </c>
      <c r="AI22" s="2">
        <v>147</v>
      </c>
      <c r="AJ22" s="2">
        <v>143.33333333333334</v>
      </c>
      <c r="AK22" s="2">
        <v>157</v>
      </c>
      <c r="AL22" s="22">
        <v>141</v>
      </c>
      <c r="AM22" s="2">
        <v>145.5</v>
      </c>
      <c r="AN22" s="2">
        <v>154</v>
      </c>
      <c r="AO22" s="2">
        <v>154</v>
      </c>
      <c r="AP22" s="2">
        <v>114.5</v>
      </c>
      <c r="AQ22" s="2">
        <v>108.5</v>
      </c>
      <c r="AR22" s="2">
        <v>117</v>
      </c>
      <c r="AS22" s="38">
        <f t="shared" si="9"/>
        <v>139.49122807017542</v>
      </c>
      <c r="AT22" s="8">
        <f t="shared" si="10"/>
        <v>141.55000000000001</v>
      </c>
      <c r="AU22" s="39">
        <f t="shared" si="11"/>
        <v>137.20370370370372</v>
      </c>
    </row>
    <row r="24" spans="1:47" s="8" customFormat="1" x14ac:dyDescent="0.3">
      <c r="A24" s="20" t="s">
        <v>48</v>
      </c>
      <c r="B24" s="21">
        <f t="shared" ref="B24:AU24" si="12">AVERAGE(B5:B22)</f>
        <v>127.45185185185184</v>
      </c>
      <c r="C24" s="21">
        <f t="shared" si="12"/>
        <v>139.63425925925924</v>
      </c>
      <c r="D24" s="21">
        <f t="shared" si="12"/>
        <v>138.03703703703707</v>
      </c>
      <c r="E24" s="21">
        <f t="shared" si="12"/>
        <v>137.71296296296296</v>
      </c>
      <c r="F24" s="21">
        <f t="shared" si="12"/>
        <v>144.2962962962963</v>
      </c>
      <c r="G24" s="21">
        <f t="shared" si="12"/>
        <v>143.72222222222223</v>
      </c>
      <c r="H24" s="21">
        <f t="shared" si="12"/>
        <v>139.12037037037038</v>
      </c>
      <c r="I24" s="21">
        <f t="shared" si="12"/>
        <v>139.46296296296296</v>
      </c>
      <c r="J24" s="21">
        <f t="shared" si="12"/>
        <v>139.09259259259261</v>
      </c>
      <c r="K24" s="21">
        <f t="shared" si="12"/>
        <v>141.87037037037035</v>
      </c>
      <c r="L24" s="21">
        <f t="shared" si="12"/>
        <v>144.375</v>
      </c>
      <c r="M24" s="21">
        <f t="shared" si="12"/>
        <v>141.75925925925927</v>
      </c>
      <c r="N24" s="21">
        <f t="shared" si="12"/>
        <v>141.81018518518516</v>
      </c>
      <c r="O24" s="21">
        <f t="shared" si="12"/>
        <v>139.18518518518516</v>
      </c>
      <c r="P24" s="21">
        <f t="shared" si="12"/>
        <v>136.59027777777777</v>
      </c>
      <c r="Q24" s="21">
        <f t="shared" si="12"/>
        <v>134.62673611111111</v>
      </c>
      <c r="R24" s="21">
        <f t="shared" si="12"/>
        <v>127.37138310185186</v>
      </c>
      <c r="S24" s="21">
        <f t="shared" si="12"/>
        <v>127.3369140625</v>
      </c>
      <c r="T24" s="21">
        <f t="shared" si="12"/>
        <v>127.296142578125</v>
      </c>
      <c r="U24" s="21">
        <f t="shared" si="12"/>
        <v>128.54668285228587</v>
      </c>
      <c r="V24" s="21">
        <f t="shared" si="12"/>
        <v>137.46562316775555</v>
      </c>
      <c r="W24" s="21">
        <f t="shared" si="12"/>
        <v>140.73240740740738</v>
      </c>
      <c r="X24" s="21">
        <f t="shared" si="12"/>
        <v>133.83586290147571</v>
      </c>
      <c r="Y24" s="21">
        <f t="shared" si="12"/>
        <v>128.07777777777775</v>
      </c>
      <c r="Z24" s="21">
        <f t="shared" si="12"/>
        <v>139.47222222222223</v>
      </c>
      <c r="AA24" s="21">
        <f t="shared" si="12"/>
        <v>136.06018518518516</v>
      </c>
      <c r="AB24" s="21">
        <f t="shared" si="12"/>
        <v>139.65740740740742</v>
      </c>
      <c r="AC24" s="21">
        <f t="shared" si="12"/>
        <v>134.94444444444446</v>
      </c>
      <c r="AD24" s="21">
        <f t="shared" si="12"/>
        <v>138.29629629629628</v>
      </c>
      <c r="AE24" s="21">
        <f t="shared" si="12"/>
        <v>138.87037037037038</v>
      </c>
      <c r="AF24" s="21">
        <f t="shared" si="12"/>
        <v>137.4814814814815</v>
      </c>
      <c r="AG24" s="21">
        <f t="shared" si="12"/>
        <v>138.22420634920636</v>
      </c>
      <c r="AH24" s="21">
        <f t="shared" si="12"/>
        <v>137.25925925925927</v>
      </c>
      <c r="AI24" s="21">
        <f t="shared" si="12"/>
        <v>138.70370370370372</v>
      </c>
      <c r="AJ24" s="21">
        <f t="shared" si="12"/>
        <v>135.24537037037035</v>
      </c>
      <c r="AK24" s="21">
        <f t="shared" si="12"/>
        <v>137.25925925925924</v>
      </c>
      <c r="AL24" s="21">
        <f t="shared" si="12"/>
        <v>133.26851851851853</v>
      </c>
      <c r="AM24" s="21">
        <f t="shared" si="12"/>
        <v>128.94907407407405</v>
      </c>
      <c r="AN24" s="21">
        <f t="shared" si="12"/>
        <v>128.9814814814815</v>
      </c>
      <c r="AO24" s="21">
        <f t="shared" si="12"/>
        <v>123.25</v>
      </c>
      <c r="AP24" s="21">
        <f t="shared" si="12"/>
        <v>122.16666666666667</v>
      </c>
      <c r="AQ24" s="21">
        <f t="shared" si="12"/>
        <v>117.96904761904761</v>
      </c>
      <c r="AR24" s="21">
        <f t="shared" si="12"/>
        <v>116.83182161753591</v>
      </c>
      <c r="AS24" s="21">
        <f t="shared" si="12"/>
        <v>132.78372717508057</v>
      </c>
      <c r="AT24" s="21">
        <f t="shared" si="12"/>
        <v>137.89695767195769</v>
      </c>
      <c r="AU24" s="21">
        <f t="shared" si="12"/>
        <v>127.10235995632826</v>
      </c>
    </row>
    <row r="25" spans="1:47" s="8" customFormat="1" x14ac:dyDescent="0.3">
      <c r="A25" s="6" t="s">
        <v>77</v>
      </c>
      <c r="B25" s="7">
        <f t="shared" ref="B25:AU25" si="13">_xlfn.STDEV.S(B5:B22)</f>
        <v>10.885219469761079</v>
      </c>
      <c r="C25" s="7">
        <f t="shared" si="13"/>
        <v>12.406056754274045</v>
      </c>
      <c r="D25" s="7">
        <f t="shared" si="13"/>
        <v>14.512171537387786</v>
      </c>
      <c r="E25" s="7">
        <f t="shared" si="13"/>
        <v>10.491640861149028</v>
      </c>
      <c r="F25" s="7">
        <f t="shared" si="13"/>
        <v>11.088997602516329</v>
      </c>
      <c r="G25" s="7">
        <f t="shared" si="13"/>
        <v>12.223711287782399</v>
      </c>
      <c r="H25" s="7">
        <f t="shared" si="13"/>
        <v>14.19769445928922</v>
      </c>
      <c r="I25" s="7">
        <f t="shared" si="13"/>
        <v>15.431225828614886</v>
      </c>
      <c r="J25" s="7">
        <f t="shared" si="13"/>
        <v>10.231706491083512</v>
      </c>
      <c r="K25" s="7">
        <f t="shared" si="13"/>
        <v>12.237512717125792</v>
      </c>
      <c r="L25" s="7">
        <f t="shared" si="13"/>
        <v>11.426671943280176</v>
      </c>
      <c r="M25" s="7">
        <f t="shared" si="13"/>
        <v>11.250159363028446</v>
      </c>
      <c r="N25" s="7">
        <f t="shared" si="13"/>
        <v>12.636373914827116</v>
      </c>
      <c r="O25" s="7">
        <f t="shared" si="13"/>
        <v>12.715834512500942</v>
      </c>
      <c r="P25" s="7">
        <f t="shared" si="13"/>
        <v>14.530128786950247</v>
      </c>
      <c r="Q25" s="7">
        <f t="shared" si="13"/>
        <v>12.24416724237931</v>
      </c>
      <c r="R25" s="7">
        <f t="shared" si="13"/>
        <v>13.13756860384478</v>
      </c>
      <c r="S25" s="7">
        <f t="shared" si="13"/>
        <v>12.765479477385508</v>
      </c>
      <c r="T25" s="7">
        <f t="shared" si="13"/>
        <v>13.837072654478806</v>
      </c>
      <c r="U25" s="7">
        <f t="shared" si="13"/>
        <v>13.178953811660067</v>
      </c>
      <c r="V25" s="7">
        <f t="shared" si="13"/>
        <v>7.8409688741847052</v>
      </c>
      <c r="W25" s="7">
        <f t="shared" si="13"/>
        <v>8.0877312115977844</v>
      </c>
      <c r="X25" s="7">
        <f t="shared" si="13"/>
        <v>9.1713590511245506</v>
      </c>
      <c r="Y25" s="7">
        <f t="shared" si="13"/>
        <v>10.132275486579886</v>
      </c>
      <c r="Z25" s="7">
        <f t="shared" si="13"/>
        <v>14.747798107501001</v>
      </c>
      <c r="AA25" s="7">
        <f t="shared" si="13"/>
        <v>14.572609658234718</v>
      </c>
      <c r="AB25" s="7">
        <f t="shared" si="13"/>
        <v>13.121163892836906</v>
      </c>
      <c r="AC25" s="7">
        <f t="shared" si="13"/>
        <v>11.766936063127288</v>
      </c>
      <c r="AD25" s="7">
        <f t="shared" si="13"/>
        <v>13.064264929777348</v>
      </c>
      <c r="AE25" s="7">
        <f t="shared" si="13"/>
        <v>15.014677520054255</v>
      </c>
      <c r="AF25" s="7">
        <f t="shared" si="13"/>
        <v>16.642029720910109</v>
      </c>
      <c r="AG25" s="7">
        <f t="shared" si="13"/>
        <v>15.331714257865448</v>
      </c>
      <c r="AH25" s="7">
        <f t="shared" si="13"/>
        <v>11.586309001652422</v>
      </c>
      <c r="AI25" s="7">
        <f t="shared" si="13"/>
        <v>14.384945329834693</v>
      </c>
      <c r="AJ25" s="7">
        <f t="shared" si="13"/>
        <v>12.696638695673837</v>
      </c>
      <c r="AK25" s="7">
        <f t="shared" si="13"/>
        <v>15.311815914795099</v>
      </c>
      <c r="AL25" s="7">
        <f t="shared" si="13"/>
        <v>14.89211078689576</v>
      </c>
      <c r="AM25" s="7">
        <f t="shared" si="13"/>
        <v>14.378552101312067</v>
      </c>
      <c r="AN25" s="7">
        <f t="shared" si="13"/>
        <v>19.14793533886775</v>
      </c>
      <c r="AO25" s="7">
        <f t="shared" si="13"/>
        <v>17.985855917133801</v>
      </c>
      <c r="AP25" s="7">
        <f t="shared" si="13"/>
        <v>13.331862663990492</v>
      </c>
      <c r="AQ25" s="7">
        <f t="shared" si="13"/>
        <v>10.922379961357997</v>
      </c>
      <c r="AR25" s="7">
        <f t="shared" si="13"/>
        <v>9.742935002360694</v>
      </c>
      <c r="AS25" s="7">
        <f t="shared" si="13"/>
        <v>7.5398874584479492</v>
      </c>
      <c r="AT25" s="7">
        <f t="shared" si="13"/>
        <v>9.4219724737705022</v>
      </c>
      <c r="AU25" s="7">
        <f t="shared" si="13"/>
        <v>10.033551549388813</v>
      </c>
    </row>
    <row r="26" spans="1:47" s="8" customFormat="1" x14ac:dyDescent="0.3">
      <c r="A26" s="6"/>
      <c r="B26" s="7"/>
    </row>
    <row r="27" spans="1:47" s="13" customFormat="1" x14ac:dyDescent="0.3">
      <c r="A27" s="11" t="s">
        <v>10</v>
      </c>
      <c r="B27" s="12"/>
      <c r="V27" s="63"/>
      <c r="W27" s="14"/>
      <c r="X27" s="64"/>
      <c r="AS27" s="63"/>
      <c r="AT27" s="14"/>
      <c r="AU27" s="64"/>
    </row>
    <row r="28" spans="1:47" s="8" customFormat="1" x14ac:dyDescent="0.3">
      <c r="A28" s="10" t="s">
        <v>29</v>
      </c>
      <c r="B28" s="15"/>
      <c r="C28" s="8">
        <f t="shared" ref="C28:D45" si="14">C5-$B5</f>
        <v>0</v>
      </c>
      <c r="D28" s="8">
        <f t="shared" si="14"/>
        <v>3</v>
      </c>
      <c r="E28" s="8">
        <f t="shared" ref="E28:E45" si="15">E5-B5</f>
        <v>5.5</v>
      </c>
      <c r="F28" s="8">
        <f t="shared" ref="F28:F45" si="16">F5-B5</f>
        <v>15</v>
      </c>
      <c r="G28" s="8">
        <f t="shared" ref="G28:G45" si="17">G5-B5</f>
        <v>7</v>
      </c>
      <c r="H28" s="8">
        <f t="shared" ref="H28:H45" si="18">H5-B5</f>
        <v>12.666666666666657</v>
      </c>
      <c r="I28" s="8">
        <f t="shared" ref="I28:I45" si="19">I5-B5</f>
        <v>20.666666666666657</v>
      </c>
      <c r="J28" s="8">
        <f t="shared" ref="J28:J45" si="20">J5-B5</f>
        <v>19.333333333333343</v>
      </c>
      <c r="K28" s="8">
        <f t="shared" ref="K28:K45" si="21">K5-B5</f>
        <v>17</v>
      </c>
      <c r="L28" s="8">
        <f t="shared" ref="L28:L45" si="22">L5-B5</f>
        <v>28.666666666666657</v>
      </c>
      <c r="M28" s="8">
        <f t="shared" ref="M28:M45" si="23">M5-B5</f>
        <v>18</v>
      </c>
      <c r="N28" s="8">
        <f t="shared" ref="N28:N45" si="24">N5-B5</f>
        <v>24.25</v>
      </c>
      <c r="O28" s="8">
        <f t="shared" ref="O28:O45" si="25">O5-B5</f>
        <v>26.5</v>
      </c>
      <c r="P28" s="8">
        <f t="shared" ref="P28:P45" si="26">P5-B5</f>
        <v>17.833333333333343</v>
      </c>
      <c r="Q28" s="8">
        <f t="shared" ref="Q28:Q45" si="27">Q5-B5</f>
        <v>15</v>
      </c>
      <c r="R28" s="8">
        <f t="shared" ref="R28:R45" si="28">R5-B5</f>
        <v>15.5</v>
      </c>
      <c r="S28" s="8">
        <f t="shared" ref="S28:S45" si="29">S5-B5</f>
        <v>15.5</v>
      </c>
      <c r="T28" s="8">
        <f>T5-B5</f>
        <v>28</v>
      </c>
      <c r="U28" s="8">
        <f t="shared" ref="U28:U45" si="30">U5-B5</f>
        <v>11.5</v>
      </c>
      <c r="V28" s="38">
        <f t="shared" ref="V28:V45" si="31">AVERAGE(C28:U28)</f>
        <v>15.837719298245611</v>
      </c>
      <c r="W28" s="8">
        <f t="shared" ref="W28:W45" si="32">AVERAGE(C28:L28)</f>
        <v>12.883333333333331</v>
      </c>
      <c r="X28" s="39">
        <f t="shared" ref="X28:X45" si="33">AVERAGE(M28:U28)</f>
        <v>19.12037037037037</v>
      </c>
      <c r="Y28" s="19"/>
      <c r="Z28" s="8">
        <f t="shared" ref="Z28:AH28" si="34">Z5-$Y5</f>
        <v>25</v>
      </c>
      <c r="AA28" s="8">
        <f t="shared" si="34"/>
        <v>6.3333333333333428</v>
      </c>
      <c r="AB28" s="8">
        <f t="shared" si="34"/>
        <v>23</v>
      </c>
      <c r="AC28" s="8">
        <f t="shared" si="34"/>
        <v>0.3333333333333286</v>
      </c>
      <c r="AD28" s="8">
        <f t="shared" si="34"/>
        <v>8.6666666666666572</v>
      </c>
      <c r="AE28" s="8">
        <f t="shared" si="34"/>
        <v>14.333333333333343</v>
      </c>
      <c r="AF28" s="8">
        <f t="shared" si="34"/>
        <v>13</v>
      </c>
      <c r="AG28" s="8">
        <f t="shared" si="34"/>
        <v>21.25</v>
      </c>
      <c r="AH28" s="8">
        <f t="shared" si="34"/>
        <v>21.5</v>
      </c>
      <c r="AI28" s="8">
        <f t="shared" ref="AI28:AI45" si="35">AI5-Y5</f>
        <v>28</v>
      </c>
      <c r="AJ28" s="8">
        <f t="shared" ref="AJ28:AJ45" si="36">AJ5-Y5</f>
        <v>7</v>
      </c>
      <c r="AK28" s="8">
        <f t="shared" ref="AK28:AK45" si="37">AK5-Y5</f>
        <v>1</v>
      </c>
      <c r="AL28" s="8">
        <f t="shared" ref="AL28:AL45" si="38">AL5-Y5</f>
        <v>6</v>
      </c>
      <c r="AM28" s="8">
        <f t="shared" ref="AM28:AM45" si="39">AM5-Y5</f>
        <v>8</v>
      </c>
      <c r="AN28" s="8">
        <f t="shared" ref="AN28:AN45" si="40">AN5-Y5</f>
        <v>1.5</v>
      </c>
      <c r="AO28" s="8">
        <f t="shared" ref="AO28:AO45" si="41">AO5-Y5</f>
        <v>-9</v>
      </c>
      <c r="AP28" s="8">
        <f t="shared" ref="AP28:AP45" si="42">AP5-Y5</f>
        <v>-3</v>
      </c>
      <c r="AQ28" s="8">
        <f t="shared" ref="AQ28:AQ45" si="43">AQ5-Y5</f>
        <v>1.6428571428571388</v>
      </c>
      <c r="AR28" s="8">
        <f t="shared" ref="AR28:AR45" si="44">AR5-Y5</f>
        <v>0.87755102040816269</v>
      </c>
      <c r="AS28" s="38">
        <f t="shared" ref="AS28:AS45" si="45">AVERAGE(Z28:AR28)</f>
        <v>9.2335302542069471</v>
      </c>
      <c r="AT28" s="8">
        <f t="shared" ref="AT28:AT45" si="46">AVERAGE(Z28:AI28)</f>
        <v>16.141666666666669</v>
      </c>
      <c r="AU28" s="39">
        <f t="shared" ref="AU28:AU45" si="47">AVERAGE(AJ28:AR28)</f>
        <v>1.5578231292517002</v>
      </c>
    </row>
    <row r="29" spans="1:47" s="8" customFormat="1" x14ac:dyDescent="0.3">
      <c r="A29" s="1" t="s">
        <v>36</v>
      </c>
      <c r="B29" s="15"/>
      <c r="C29" s="8">
        <f t="shared" si="14"/>
        <v>25.700000000000003</v>
      </c>
      <c r="D29" s="8">
        <f t="shared" si="14"/>
        <v>30.200000000000003</v>
      </c>
      <c r="E29" s="8">
        <f t="shared" si="15"/>
        <v>22.700000000000003</v>
      </c>
      <c r="F29" s="8">
        <f t="shared" si="16"/>
        <v>17.366666666666674</v>
      </c>
      <c r="G29" s="8">
        <f t="shared" si="17"/>
        <v>25.700000000000003</v>
      </c>
      <c r="H29" s="8">
        <f t="shared" si="18"/>
        <v>23.700000000000003</v>
      </c>
      <c r="I29" s="8">
        <f t="shared" si="19"/>
        <v>16.700000000000003</v>
      </c>
      <c r="J29" s="8">
        <f t="shared" si="20"/>
        <v>20.700000000000003</v>
      </c>
      <c r="K29" s="8">
        <f t="shared" si="21"/>
        <v>35.36666666666666</v>
      </c>
      <c r="L29" s="8">
        <f t="shared" si="22"/>
        <v>35.700000000000003</v>
      </c>
      <c r="M29" s="8">
        <f t="shared" si="23"/>
        <v>31.033333333333346</v>
      </c>
      <c r="N29" s="8">
        <f t="shared" si="24"/>
        <v>15.200000000000003</v>
      </c>
      <c r="O29" s="8">
        <f t="shared" si="25"/>
        <v>22.700000000000003</v>
      </c>
      <c r="P29" s="8">
        <f t="shared" si="26"/>
        <v>24.700000000000003</v>
      </c>
      <c r="Q29" s="8">
        <f t="shared" si="27"/>
        <v>26.700000000000003</v>
      </c>
      <c r="R29" s="8">
        <f t="shared" si="28"/>
        <v>11.700000000000003</v>
      </c>
      <c r="S29" s="8">
        <f t="shared" si="29"/>
        <v>0.20000000000000284</v>
      </c>
      <c r="T29" s="8">
        <f t="shared" ref="T29:T45" si="48">T6-$B6</f>
        <v>9.7000000000000028</v>
      </c>
      <c r="U29" s="8">
        <f t="shared" si="30"/>
        <v>15.200000000000003</v>
      </c>
      <c r="V29" s="38">
        <f>AVERAGE(C29:U29)</f>
        <v>21.629824561403506</v>
      </c>
      <c r="W29" s="8">
        <f>AVERAGE(C29:L29)</f>
        <v>25.383333333333333</v>
      </c>
      <c r="X29" s="39">
        <f>AVERAGE(M29:U29)</f>
        <v>17.459259259259259</v>
      </c>
      <c r="Y29" s="19"/>
      <c r="Z29" s="8">
        <f t="shared" ref="Z29:AH29" si="49">Z6-$Y6</f>
        <v>14.299999999999997</v>
      </c>
      <c r="AA29" s="8">
        <f t="shared" si="49"/>
        <v>-3.3333333333331439E-2</v>
      </c>
      <c r="AB29" s="8">
        <f t="shared" si="49"/>
        <v>9.2999999999999972</v>
      </c>
      <c r="AC29" s="8">
        <f t="shared" si="49"/>
        <v>-0.70000000000000284</v>
      </c>
      <c r="AD29" s="8">
        <f t="shared" si="49"/>
        <v>-3.7000000000000028</v>
      </c>
      <c r="AE29" s="8">
        <f t="shared" si="49"/>
        <v>11.966666666666669</v>
      </c>
      <c r="AF29" s="8">
        <f t="shared" si="49"/>
        <v>14.799999999999997</v>
      </c>
      <c r="AG29" s="8">
        <f t="shared" si="49"/>
        <v>5.2999999999999972</v>
      </c>
      <c r="AH29" s="8">
        <f t="shared" si="49"/>
        <v>12.299999999999997</v>
      </c>
      <c r="AI29" s="8">
        <f t="shared" si="35"/>
        <v>12.299999999999997</v>
      </c>
      <c r="AJ29" s="8">
        <f t="shared" si="36"/>
        <v>36.299999999999997</v>
      </c>
      <c r="AK29" s="8">
        <f t="shared" si="37"/>
        <v>21.299999999999997</v>
      </c>
      <c r="AL29" s="8">
        <f t="shared" si="38"/>
        <v>11.799999999999997</v>
      </c>
      <c r="AM29" s="8">
        <f t="shared" si="39"/>
        <v>12.299999999999997</v>
      </c>
      <c r="AN29" s="8">
        <f t="shared" si="40"/>
        <v>20.799999999999997</v>
      </c>
      <c r="AO29" s="8">
        <f t="shared" si="41"/>
        <v>1.2999999999999972</v>
      </c>
      <c r="AP29" s="8">
        <f t="shared" si="42"/>
        <v>23.299999999999997</v>
      </c>
      <c r="AQ29" s="8">
        <f t="shared" si="43"/>
        <v>5.7999999999999972</v>
      </c>
      <c r="AR29" s="8">
        <f t="shared" si="44"/>
        <v>-2.7000000000000028</v>
      </c>
      <c r="AS29" s="38">
        <f t="shared" si="45"/>
        <v>10.843859649122809</v>
      </c>
      <c r="AT29" s="8">
        <f t="shared" si="46"/>
        <v>7.5833333333333313</v>
      </c>
      <c r="AU29" s="39">
        <f t="shared" si="47"/>
        <v>14.466666666666665</v>
      </c>
    </row>
    <row r="30" spans="1:47" s="8" customFormat="1" x14ac:dyDescent="0.3">
      <c r="A30" s="45" t="s">
        <v>30</v>
      </c>
      <c r="B30" s="15"/>
      <c r="C30" s="8">
        <f t="shared" si="14"/>
        <v>12.666666666666671</v>
      </c>
      <c r="D30" s="8">
        <f t="shared" si="14"/>
        <v>14.666666666666671</v>
      </c>
      <c r="E30" s="8">
        <f t="shared" si="15"/>
        <v>11.000000000000014</v>
      </c>
      <c r="F30" s="8">
        <f t="shared" si="16"/>
        <v>27.000000000000014</v>
      </c>
      <c r="G30" s="8">
        <f t="shared" si="17"/>
        <v>12.000000000000014</v>
      </c>
      <c r="H30" s="8">
        <f t="shared" si="18"/>
        <v>13.666666666666671</v>
      </c>
      <c r="I30" s="8">
        <f t="shared" si="19"/>
        <v>13.333333333333329</v>
      </c>
      <c r="J30" s="8">
        <f t="shared" si="20"/>
        <v>20.333333333333329</v>
      </c>
      <c r="K30" s="8">
        <f t="shared" si="21"/>
        <v>9.6666666666666714</v>
      </c>
      <c r="L30" s="8">
        <f t="shared" si="22"/>
        <v>7.0000000000000142</v>
      </c>
      <c r="M30" s="8">
        <f t="shared" si="23"/>
        <v>-0.66666666666665719</v>
      </c>
      <c r="N30" s="8">
        <f t="shared" si="24"/>
        <v>13.666666666666671</v>
      </c>
      <c r="O30" s="8">
        <f t="shared" si="25"/>
        <v>11.666666666666671</v>
      </c>
      <c r="P30" s="8">
        <f t="shared" si="26"/>
        <v>6.1666666666666714</v>
      </c>
      <c r="Q30" s="8">
        <f t="shared" si="27"/>
        <v>7.6666666666666714</v>
      </c>
      <c r="R30" s="8">
        <f t="shared" si="28"/>
        <v>1.1666666666666714</v>
      </c>
      <c r="S30" s="8">
        <f t="shared" si="29"/>
        <v>2.6666666666666714</v>
      </c>
      <c r="T30" s="8">
        <f t="shared" si="48"/>
        <v>-6.8333333333333286</v>
      </c>
      <c r="U30" s="8">
        <f t="shared" si="30"/>
        <v>16.166666666666671</v>
      </c>
      <c r="V30" s="38">
        <f t="shared" si="31"/>
        <v>10.157894736842115</v>
      </c>
      <c r="W30" s="8">
        <f t="shared" si="32"/>
        <v>14.133333333333336</v>
      </c>
      <c r="X30" s="39">
        <f t="shared" si="33"/>
        <v>5.7407407407407458</v>
      </c>
      <c r="Y30" s="19"/>
      <c r="Z30" s="8">
        <f t="shared" ref="Z30:AH30" si="50">Z7-$Y7</f>
        <v>39</v>
      </c>
      <c r="AA30" s="8">
        <f t="shared" si="50"/>
        <v>4</v>
      </c>
      <c r="AB30" s="8">
        <f t="shared" si="50"/>
        <v>15</v>
      </c>
      <c r="AC30" s="8">
        <f t="shared" si="50"/>
        <v>3.6666666666666572</v>
      </c>
      <c r="AD30" s="8">
        <f t="shared" si="50"/>
        <v>9</v>
      </c>
      <c r="AE30" s="8">
        <f t="shared" si="50"/>
        <v>12</v>
      </c>
      <c r="AF30" s="8">
        <f t="shared" si="50"/>
        <v>16.5</v>
      </c>
      <c r="AG30" s="8">
        <f t="shared" si="50"/>
        <v>19.666666666666657</v>
      </c>
      <c r="AH30" s="8">
        <f t="shared" si="50"/>
        <v>13.5</v>
      </c>
      <c r="AI30" s="8">
        <f t="shared" si="35"/>
        <v>22</v>
      </c>
      <c r="AJ30" s="8">
        <f t="shared" si="36"/>
        <v>-11.666666666666671</v>
      </c>
      <c r="AK30" s="8">
        <f t="shared" si="37"/>
        <v>-1</v>
      </c>
      <c r="AL30" s="8">
        <f t="shared" si="38"/>
        <v>0.5</v>
      </c>
      <c r="AM30" s="8">
        <f t="shared" si="39"/>
        <v>-19.5</v>
      </c>
      <c r="AN30" s="8">
        <f t="shared" si="40"/>
        <v>-33</v>
      </c>
      <c r="AO30" s="8">
        <f t="shared" si="41"/>
        <v>-38</v>
      </c>
      <c r="AP30" s="8">
        <f t="shared" si="42"/>
        <v>-27</v>
      </c>
      <c r="AQ30" s="8">
        <f t="shared" si="43"/>
        <v>-23.666666666666671</v>
      </c>
      <c r="AR30" s="8">
        <f t="shared" si="44"/>
        <v>-20.238095238095227</v>
      </c>
      <c r="AS30" s="38">
        <f t="shared" si="45"/>
        <v>-1.0125313283208037</v>
      </c>
      <c r="AT30" s="8">
        <f t="shared" si="46"/>
        <v>15.433333333333332</v>
      </c>
      <c r="AU30" s="39">
        <f t="shared" si="47"/>
        <v>-19.285714285714292</v>
      </c>
    </row>
    <row r="31" spans="1:47" s="8" customFormat="1" x14ac:dyDescent="0.3">
      <c r="A31" s="45" t="s">
        <v>31</v>
      </c>
      <c r="B31" s="15"/>
      <c r="C31" s="8">
        <f t="shared" si="14"/>
        <v>3.6999999999999886</v>
      </c>
      <c r="D31" s="8">
        <f t="shared" si="14"/>
        <v>-2.6333333333333542</v>
      </c>
      <c r="E31" s="8">
        <f t="shared" si="15"/>
        <v>19.033333333333331</v>
      </c>
      <c r="F31" s="8">
        <f t="shared" si="16"/>
        <v>30.699999999999989</v>
      </c>
      <c r="G31" s="8">
        <f t="shared" si="17"/>
        <v>13.199999999999989</v>
      </c>
      <c r="H31" s="8">
        <f t="shared" si="18"/>
        <v>21.366666666666646</v>
      </c>
      <c r="I31" s="8">
        <f t="shared" si="19"/>
        <v>17.699999999999989</v>
      </c>
      <c r="J31" s="8">
        <f t="shared" si="20"/>
        <v>32.449999999999989</v>
      </c>
      <c r="K31" s="8">
        <f t="shared" si="21"/>
        <v>30.699999999999989</v>
      </c>
      <c r="L31" s="8">
        <f t="shared" si="22"/>
        <v>36.699999999999989</v>
      </c>
      <c r="M31" s="8">
        <f t="shared" si="23"/>
        <v>26.699999999999989</v>
      </c>
      <c r="N31" s="8">
        <f t="shared" si="24"/>
        <v>23.033333333333331</v>
      </c>
      <c r="O31" s="8">
        <f t="shared" si="25"/>
        <v>16.699999999999989</v>
      </c>
      <c r="P31" s="8">
        <f t="shared" si="26"/>
        <v>19.199999999999989</v>
      </c>
      <c r="Q31" s="8">
        <f t="shared" si="27"/>
        <v>-15.300000000000011</v>
      </c>
      <c r="R31" s="8">
        <f t="shared" si="28"/>
        <v>-14.800000000000011</v>
      </c>
      <c r="S31" s="8">
        <f t="shared" si="29"/>
        <v>-20.300000000000011</v>
      </c>
      <c r="T31" s="8">
        <f t="shared" si="48"/>
        <v>-9.8000000000000114</v>
      </c>
      <c r="U31" s="8">
        <f t="shared" si="30"/>
        <v>-14.800000000000011</v>
      </c>
      <c r="V31" s="38">
        <f t="shared" si="31"/>
        <v>11.239473684210514</v>
      </c>
      <c r="W31" s="8">
        <f t="shared" si="32"/>
        <v>20.291666666666654</v>
      </c>
      <c r="X31" s="39">
        <f t="shared" si="33"/>
        <v>1.1814814814814711</v>
      </c>
      <c r="Y31" s="19"/>
      <c r="Z31" s="8">
        <f t="shared" ref="Z31:AH31" si="51">Z8-$Y8</f>
        <v>5</v>
      </c>
      <c r="AA31" s="8">
        <f t="shared" si="51"/>
        <v>28.666666666666657</v>
      </c>
      <c r="AB31" s="8">
        <f t="shared" si="51"/>
        <v>22.666666666666657</v>
      </c>
      <c r="AC31" s="8">
        <f t="shared" si="51"/>
        <v>17</v>
      </c>
      <c r="AD31" s="8">
        <f t="shared" si="51"/>
        <v>19</v>
      </c>
      <c r="AE31" s="8">
        <f t="shared" si="51"/>
        <v>18.666666666666657</v>
      </c>
      <c r="AF31" s="8">
        <f t="shared" si="51"/>
        <v>28.5</v>
      </c>
      <c r="AG31" s="8">
        <f t="shared" si="51"/>
        <v>20</v>
      </c>
      <c r="AH31" s="8">
        <f t="shared" si="51"/>
        <v>19.5</v>
      </c>
      <c r="AI31" s="8">
        <f t="shared" si="35"/>
        <v>30</v>
      </c>
      <c r="AJ31" s="8">
        <f t="shared" si="36"/>
        <v>11.333333333333343</v>
      </c>
      <c r="AK31" s="8">
        <f t="shared" si="37"/>
        <v>21</v>
      </c>
      <c r="AL31" s="8">
        <f t="shared" si="38"/>
        <v>-12</v>
      </c>
      <c r="AM31" s="8">
        <f t="shared" si="39"/>
        <v>-3.5</v>
      </c>
      <c r="AN31" s="8">
        <f t="shared" si="40"/>
        <v>-17.5</v>
      </c>
      <c r="AO31" s="8">
        <f t="shared" si="41"/>
        <v>-32.5</v>
      </c>
      <c r="AP31" s="8">
        <f t="shared" si="42"/>
        <v>-24</v>
      </c>
      <c r="AQ31" s="8">
        <f t="shared" si="43"/>
        <v>-34</v>
      </c>
      <c r="AR31" s="8">
        <f t="shared" si="44"/>
        <v>-27</v>
      </c>
      <c r="AS31" s="38">
        <f t="shared" si="45"/>
        <v>4.780701754385964</v>
      </c>
      <c r="AT31" s="8">
        <f t="shared" si="46"/>
        <v>20.9</v>
      </c>
      <c r="AU31" s="39">
        <f t="shared" si="47"/>
        <v>-13.129629629629628</v>
      </c>
    </row>
    <row r="32" spans="1:47" s="8" customFormat="1" x14ac:dyDescent="0.3">
      <c r="A32" s="1" t="s">
        <v>33</v>
      </c>
      <c r="B32" s="15"/>
      <c r="C32" s="8">
        <f t="shared" si="14"/>
        <v>18.75</v>
      </c>
      <c r="D32" s="8">
        <f t="shared" si="14"/>
        <v>10.5</v>
      </c>
      <c r="E32" s="8">
        <f t="shared" si="15"/>
        <v>4.8333333333333286</v>
      </c>
      <c r="F32" s="8">
        <f t="shared" si="16"/>
        <v>15.833333333333343</v>
      </c>
      <c r="G32" s="8">
        <f t="shared" si="17"/>
        <v>15.5</v>
      </c>
      <c r="H32" s="8">
        <f t="shared" si="18"/>
        <v>14</v>
      </c>
      <c r="I32" s="8">
        <f t="shared" si="19"/>
        <v>5</v>
      </c>
      <c r="J32" s="8">
        <f t="shared" si="20"/>
        <v>11.833333333333343</v>
      </c>
      <c r="K32" s="8">
        <f t="shared" si="21"/>
        <v>17.833333333333343</v>
      </c>
      <c r="L32" s="8">
        <f t="shared" si="22"/>
        <v>24.166666666666657</v>
      </c>
      <c r="M32" s="8">
        <f t="shared" si="23"/>
        <v>24.5</v>
      </c>
      <c r="N32" s="8">
        <f t="shared" si="24"/>
        <v>19</v>
      </c>
      <c r="O32" s="8">
        <f t="shared" si="25"/>
        <v>4</v>
      </c>
      <c r="P32" s="8">
        <f t="shared" si="26"/>
        <v>4.5</v>
      </c>
      <c r="Q32" s="8">
        <f t="shared" si="27"/>
        <v>2</v>
      </c>
      <c r="R32" s="8">
        <f t="shared" si="28"/>
        <v>-4.5</v>
      </c>
      <c r="S32" s="8">
        <f t="shared" si="29"/>
        <v>2.5</v>
      </c>
      <c r="T32" s="8">
        <f t="shared" si="48"/>
        <v>6</v>
      </c>
      <c r="U32" s="8">
        <f t="shared" si="30"/>
        <v>-8.5</v>
      </c>
      <c r="V32" s="38">
        <f t="shared" si="31"/>
        <v>9.8815789473684212</v>
      </c>
      <c r="W32" s="8">
        <f t="shared" si="32"/>
        <v>13.824999999999999</v>
      </c>
      <c r="X32" s="39">
        <f t="shared" si="33"/>
        <v>5.5</v>
      </c>
      <c r="Y32" s="19"/>
      <c r="Z32" s="8">
        <f t="shared" ref="Z32:AH32" si="52">Z9-$Y9</f>
        <v>6.5</v>
      </c>
      <c r="AA32" s="8">
        <f t="shared" si="52"/>
        <v>11.166666666666657</v>
      </c>
      <c r="AB32" s="8">
        <f t="shared" si="52"/>
        <v>3.5</v>
      </c>
      <c r="AC32" s="8">
        <f t="shared" si="52"/>
        <v>0.1666666666666714</v>
      </c>
      <c r="AD32" s="8">
        <f t="shared" si="52"/>
        <v>2.5</v>
      </c>
      <c r="AE32" s="8">
        <f t="shared" si="52"/>
        <v>1.8333333333333286</v>
      </c>
      <c r="AF32" s="8">
        <f t="shared" si="52"/>
        <v>-3.8333333333333286</v>
      </c>
      <c r="AG32" s="8">
        <f t="shared" si="52"/>
        <v>-1.1666666666666714</v>
      </c>
      <c r="AH32" s="8">
        <f t="shared" si="52"/>
        <v>13</v>
      </c>
      <c r="AI32" s="8">
        <f t="shared" si="35"/>
        <v>10</v>
      </c>
      <c r="AJ32" s="8">
        <f t="shared" si="36"/>
        <v>16.5</v>
      </c>
      <c r="AK32" s="8">
        <f t="shared" si="37"/>
        <v>12.166666666666657</v>
      </c>
      <c r="AL32" s="8">
        <f t="shared" si="38"/>
        <v>8.5</v>
      </c>
      <c r="AM32" s="8">
        <f t="shared" si="39"/>
        <v>9.25</v>
      </c>
      <c r="AN32" s="8">
        <f t="shared" si="40"/>
        <v>-17.5</v>
      </c>
      <c r="AO32" s="8">
        <f t="shared" si="41"/>
        <v>-11</v>
      </c>
      <c r="AP32" s="8">
        <f t="shared" si="42"/>
        <v>-19</v>
      </c>
      <c r="AQ32" s="8">
        <f t="shared" si="43"/>
        <v>-14.5</v>
      </c>
      <c r="AR32" s="8">
        <f t="shared" si="44"/>
        <v>-11</v>
      </c>
      <c r="AS32" s="38">
        <f t="shared" si="45"/>
        <v>0.89912280701754288</v>
      </c>
      <c r="AT32" s="8">
        <f t="shared" si="46"/>
        <v>4.3666666666666654</v>
      </c>
      <c r="AU32" s="39">
        <f t="shared" si="47"/>
        <v>-2.9537037037037046</v>
      </c>
    </row>
    <row r="33" spans="1:47" s="8" customFormat="1" x14ac:dyDescent="0.3">
      <c r="A33" s="10" t="s">
        <v>34</v>
      </c>
      <c r="B33" s="15"/>
      <c r="C33" s="8">
        <f t="shared" si="14"/>
        <v>-1.5</v>
      </c>
      <c r="D33" s="8">
        <f t="shared" si="14"/>
        <v>7</v>
      </c>
      <c r="E33" s="8">
        <f t="shared" si="15"/>
        <v>1.5</v>
      </c>
      <c r="F33" s="8">
        <f t="shared" si="16"/>
        <v>-4.3333333333333428</v>
      </c>
      <c r="G33" s="8">
        <f t="shared" si="17"/>
        <v>7.75</v>
      </c>
      <c r="H33" s="8">
        <f t="shared" si="18"/>
        <v>1</v>
      </c>
      <c r="I33" s="8">
        <f t="shared" si="19"/>
        <v>8</v>
      </c>
      <c r="J33" s="8">
        <f t="shared" si="20"/>
        <v>5.5</v>
      </c>
      <c r="K33" s="8">
        <f t="shared" si="21"/>
        <v>3</v>
      </c>
      <c r="L33" s="8">
        <f t="shared" si="22"/>
        <v>0</v>
      </c>
      <c r="M33" s="8">
        <f t="shared" si="23"/>
        <v>-1</v>
      </c>
      <c r="N33" s="8">
        <f t="shared" si="24"/>
        <v>6.6666666666666572</v>
      </c>
      <c r="O33" s="8">
        <f t="shared" si="25"/>
        <v>-5.5</v>
      </c>
      <c r="P33" s="8">
        <f t="shared" si="26"/>
        <v>18</v>
      </c>
      <c r="Q33" s="8">
        <f t="shared" si="27"/>
        <v>14</v>
      </c>
      <c r="R33" s="8">
        <f t="shared" si="28"/>
        <v>-7</v>
      </c>
      <c r="S33" s="8">
        <f t="shared" si="29"/>
        <v>-10</v>
      </c>
      <c r="T33" s="8">
        <f t="shared" si="48"/>
        <v>3</v>
      </c>
      <c r="U33" s="8">
        <f t="shared" si="30"/>
        <v>11</v>
      </c>
      <c r="V33" s="38">
        <f t="shared" si="31"/>
        <v>3.0043859649122795</v>
      </c>
      <c r="W33" s="8">
        <f t="shared" si="32"/>
        <v>2.7916666666666656</v>
      </c>
      <c r="X33" s="39">
        <f t="shared" si="33"/>
        <v>3.2407407407407396</v>
      </c>
      <c r="Y33" s="19"/>
      <c r="Z33" s="8">
        <f t="shared" ref="Z33:AH33" si="53">Z10-$Y10</f>
        <v>-36.699999999999989</v>
      </c>
      <c r="AA33" s="8">
        <f t="shared" si="53"/>
        <v>-12.366666666666646</v>
      </c>
      <c r="AB33" s="8">
        <f t="shared" si="53"/>
        <v>-26.199999999999989</v>
      </c>
      <c r="AC33" s="8">
        <f t="shared" si="53"/>
        <v>-10.033333333333331</v>
      </c>
      <c r="AD33" s="8">
        <f t="shared" si="53"/>
        <v>-15.699999999999989</v>
      </c>
      <c r="AE33" s="8">
        <f t="shared" si="53"/>
        <v>-22.36666666666666</v>
      </c>
      <c r="AF33" s="8">
        <f t="shared" si="53"/>
        <v>-12.366666666666646</v>
      </c>
      <c r="AG33" s="8">
        <f t="shared" si="53"/>
        <v>-9.6999999999999886</v>
      </c>
      <c r="AH33" s="8">
        <f t="shared" si="53"/>
        <v>-3.0333333333333314</v>
      </c>
      <c r="AI33" s="8">
        <f t="shared" si="35"/>
        <v>4.8000000000000114</v>
      </c>
      <c r="AJ33" s="8">
        <f t="shared" si="36"/>
        <v>-9.6999999999999886</v>
      </c>
      <c r="AK33" s="8">
        <f t="shared" si="37"/>
        <v>-15.366666666666646</v>
      </c>
      <c r="AL33" s="8">
        <f t="shared" si="38"/>
        <v>-7.6999999999999886</v>
      </c>
      <c r="AM33" s="8">
        <f t="shared" si="39"/>
        <v>1.3000000000000114</v>
      </c>
      <c r="AN33" s="8">
        <f t="shared" si="40"/>
        <v>-9.1999999999999886</v>
      </c>
      <c r="AO33" s="8">
        <f t="shared" si="41"/>
        <v>6.3000000000000114</v>
      </c>
      <c r="AP33" s="8">
        <f t="shared" si="42"/>
        <v>-6.1999999999999886</v>
      </c>
      <c r="AQ33" s="8">
        <f t="shared" si="43"/>
        <v>-8.1999999999999886</v>
      </c>
      <c r="AR33" s="8">
        <f t="shared" si="44"/>
        <v>-13.699999999999989</v>
      </c>
      <c r="AS33" s="38">
        <f t="shared" si="45"/>
        <v>-10.849122807017531</v>
      </c>
      <c r="AT33" s="8">
        <f t="shared" si="46"/>
        <v>-14.366666666666655</v>
      </c>
      <c r="AU33" s="39">
        <f t="shared" si="47"/>
        <v>-6.9407407407407282</v>
      </c>
    </row>
    <row r="34" spans="1:47" s="8" customFormat="1" x14ac:dyDescent="0.3">
      <c r="A34" s="10" t="s">
        <v>35</v>
      </c>
      <c r="B34" s="15"/>
      <c r="C34" s="8">
        <f t="shared" si="14"/>
        <v>24.36666666666666</v>
      </c>
      <c r="D34" s="8">
        <f t="shared" si="14"/>
        <v>14.700000000000003</v>
      </c>
      <c r="E34" s="8">
        <f t="shared" si="15"/>
        <v>29.700000000000003</v>
      </c>
      <c r="F34" s="8">
        <f t="shared" si="16"/>
        <v>36.36666666666666</v>
      </c>
      <c r="G34" s="8">
        <f t="shared" si="17"/>
        <v>34.700000000000003</v>
      </c>
      <c r="H34" s="8">
        <f t="shared" si="18"/>
        <v>43.2</v>
      </c>
      <c r="I34" s="8">
        <f t="shared" si="19"/>
        <v>38.36666666666666</v>
      </c>
      <c r="J34" s="8">
        <f t="shared" si="20"/>
        <v>33.36666666666666</v>
      </c>
      <c r="K34" s="8">
        <f t="shared" si="21"/>
        <v>26.200000000000003</v>
      </c>
      <c r="L34" s="8">
        <f t="shared" si="22"/>
        <v>47.2</v>
      </c>
      <c r="M34" s="8">
        <f t="shared" si="23"/>
        <v>28.700000000000003</v>
      </c>
      <c r="N34" s="8">
        <f t="shared" si="24"/>
        <v>28.36666666666666</v>
      </c>
      <c r="O34" s="8">
        <f t="shared" si="25"/>
        <v>26.36666666666666</v>
      </c>
      <c r="P34" s="8">
        <f t="shared" si="26"/>
        <v>31.033333333333346</v>
      </c>
      <c r="Q34" s="8">
        <f t="shared" si="27"/>
        <v>27.700000000000003</v>
      </c>
      <c r="R34" s="8">
        <f t="shared" si="28"/>
        <v>14.033333333333346</v>
      </c>
      <c r="S34" s="8">
        <f t="shared" si="29"/>
        <v>6.2000000000000028</v>
      </c>
      <c r="T34" s="8">
        <f t="shared" si="48"/>
        <v>16.700000000000003</v>
      </c>
      <c r="U34" s="8">
        <f t="shared" si="30"/>
        <v>15.700000000000003</v>
      </c>
      <c r="V34" s="38">
        <f t="shared" si="31"/>
        <v>27.524561403508773</v>
      </c>
      <c r="W34" s="8">
        <f t="shared" si="32"/>
        <v>32.816666666666663</v>
      </c>
      <c r="X34" s="39">
        <f t="shared" si="33"/>
        <v>21.644444444444446</v>
      </c>
      <c r="Y34" s="19"/>
      <c r="Z34" s="8">
        <f t="shared" ref="Z34:AH34" si="54">Z11-$Y11</f>
        <v>4</v>
      </c>
      <c r="AA34" s="8">
        <f t="shared" si="54"/>
        <v>23</v>
      </c>
      <c r="AB34" s="8">
        <f t="shared" si="54"/>
        <v>29.5</v>
      </c>
      <c r="AC34" s="8">
        <f t="shared" si="54"/>
        <v>12</v>
      </c>
      <c r="AD34" s="8">
        <f t="shared" si="54"/>
        <v>2</v>
      </c>
      <c r="AE34" s="8">
        <f t="shared" si="54"/>
        <v>4</v>
      </c>
      <c r="AF34" s="8">
        <f t="shared" si="54"/>
        <v>14</v>
      </c>
      <c r="AG34" s="8">
        <f t="shared" si="54"/>
        <v>8.5</v>
      </c>
      <c r="AH34" s="8">
        <f t="shared" si="54"/>
        <v>14.666666666666657</v>
      </c>
      <c r="AI34" s="8">
        <f t="shared" si="35"/>
        <v>16</v>
      </c>
      <c r="AJ34" s="8">
        <f t="shared" si="36"/>
        <v>11</v>
      </c>
      <c r="AK34" s="8">
        <f t="shared" si="37"/>
        <v>19.666666666666657</v>
      </c>
      <c r="AL34" s="8">
        <f t="shared" si="38"/>
        <v>16</v>
      </c>
      <c r="AM34" s="8">
        <f t="shared" si="39"/>
        <v>-17</v>
      </c>
      <c r="AN34" s="8">
        <f t="shared" si="40"/>
        <v>6</v>
      </c>
      <c r="AO34" s="8">
        <f t="shared" si="41"/>
        <v>-10.666666666666671</v>
      </c>
      <c r="AP34" s="8">
        <f t="shared" si="42"/>
        <v>-11</v>
      </c>
      <c r="AQ34" s="8">
        <f t="shared" si="43"/>
        <v>-19.5</v>
      </c>
      <c r="AR34" s="8">
        <f t="shared" si="44"/>
        <v>-18.5</v>
      </c>
      <c r="AS34" s="38">
        <f t="shared" si="45"/>
        <v>5.4561403508771908</v>
      </c>
      <c r="AT34" s="8">
        <f t="shared" si="46"/>
        <v>12.766666666666666</v>
      </c>
      <c r="AU34" s="39">
        <f t="shared" si="47"/>
        <v>-2.6666666666666683</v>
      </c>
    </row>
    <row r="35" spans="1:47" s="8" customFormat="1" x14ac:dyDescent="0.3">
      <c r="A35" s="45" t="s">
        <v>38</v>
      </c>
      <c r="B35" s="15"/>
      <c r="C35" s="8">
        <f t="shared" si="14"/>
        <v>7</v>
      </c>
      <c r="D35" s="8">
        <f t="shared" si="14"/>
        <v>29</v>
      </c>
      <c r="E35" s="8">
        <f t="shared" si="15"/>
        <v>7</v>
      </c>
      <c r="F35" s="8">
        <f t="shared" si="16"/>
        <v>11</v>
      </c>
      <c r="G35" s="8">
        <f t="shared" si="17"/>
        <v>34</v>
      </c>
      <c r="H35" s="8">
        <f t="shared" si="18"/>
        <v>36</v>
      </c>
      <c r="I35" s="8">
        <f t="shared" si="19"/>
        <v>40</v>
      </c>
      <c r="J35" s="8">
        <f t="shared" si="20"/>
        <v>13.5</v>
      </c>
      <c r="K35" s="8">
        <f t="shared" si="21"/>
        <v>24.333333333333343</v>
      </c>
      <c r="L35" s="8">
        <f t="shared" si="22"/>
        <v>16</v>
      </c>
      <c r="M35" s="8">
        <f t="shared" si="23"/>
        <v>28</v>
      </c>
      <c r="N35" s="8">
        <f t="shared" si="24"/>
        <v>24.5</v>
      </c>
      <c r="O35" s="8">
        <f t="shared" si="25"/>
        <v>22</v>
      </c>
      <c r="P35" s="29">
        <f t="shared" si="26"/>
        <v>22.625</v>
      </c>
      <c r="Q35" s="29">
        <f t="shared" si="27"/>
        <v>24.28125</v>
      </c>
      <c r="R35" s="29">
        <f t="shared" si="28"/>
        <v>23.3515625</v>
      </c>
      <c r="S35" s="29">
        <f t="shared" si="29"/>
        <v>23.064453125</v>
      </c>
      <c r="T35" s="29">
        <f t="shared" si="48"/>
        <v>23.33056640625</v>
      </c>
      <c r="U35" s="29">
        <f t="shared" si="30"/>
        <v>23.506958007811988</v>
      </c>
      <c r="V35" s="38">
        <f>AVERAGE(C35:U35)</f>
        <v>22.762795966968177</v>
      </c>
      <c r="W35" s="8">
        <f>AVERAGE(C35:L35)</f>
        <v>21.783333333333335</v>
      </c>
      <c r="X35" s="39">
        <f>AVERAGE(M35:U35)</f>
        <v>23.851087782118</v>
      </c>
      <c r="Y35" s="19"/>
      <c r="Z35" s="8">
        <f t="shared" ref="Z35:AH35" si="55">Z12-$Y12</f>
        <v>26</v>
      </c>
      <c r="AA35" s="8">
        <f t="shared" si="55"/>
        <v>17</v>
      </c>
      <c r="AB35" s="8">
        <f t="shared" si="55"/>
        <v>14.5</v>
      </c>
      <c r="AC35" s="8">
        <f t="shared" si="55"/>
        <v>8</v>
      </c>
      <c r="AD35" s="8">
        <f t="shared" si="55"/>
        <v>23</v>
      </c>
      <c r="AE35" s="8">
        <f t="shared" si="55"/>
        <v>32.5</v>
      </c>
      <c r="AF35" s="8">
        <f t="shared" si="55"/>
        <v>12</v>
      </c>
      <c r="AG35" s="8">
        <f t="shared" si="55"/>
        <v>18</v>
      </c>
      <c r="AH35" s="8">
        <f t="shared" si="55"/>
        <v>20.666666666666657</v>
      </c>
      <c r="AI35" s="8">
        <f t="shared" si="35"/>
        <v>23.5</v>
      </c>
      <c r="AJ35" s="8">
        <f t="shared" si="36"/>
        <v>23.5</v>
      </c>
      <c r="AK35" s="8">
        <f t="shared" si="37"/>
        <v>18</v>
      </c>
      <c r="AL35" s="8">
        <f t="shared" si="38"/>
        <v>35</v>
      </c>
      <c r="AM35" s="8">
        <f t="shared" si="39"/>
        <v>8</v>
      </c>
      <c r="AN35" s="8">
        <f t="shared" si="40"/>
        <v>1</v>
      </c>
      <c r="AO35" s="8">
        <f t="shared" si="41"/>
        <v>-4</v>
      </c>
      <c r="AP35" s="8">
        <f t="shared" si="42"/>
        <v>-4</v>
      </c>
      <c r="AQ35" s="8">
        <f t="shared" si="43"/>
        <v>-6</v>
      </c>
      <c r="AR35" s="8">
        <f t="shared" si="44"/>
        <v>-10</v>
      </c>
      <c r="AS35" s="38">
        <f t="shared" si="45"/>
        <v>13.50877192982456</v>
      </c>
      <c r="AT35" s="8">
        <f t="shared" si="46"/>
        <v>19.516666666666666</v>
      </c>
      <c r="AU35" s="39">
        <f t="shared" si="47"/>
        <v>6.833333333333333</v>
      </c>
    </row>
    <row r="36" spans="1:47" s="8" customFormat="1" x14ac:dyDescent="0.3">
      <c r="A36" s="10" t="s">
        <v>39</v>
      </c>
      <c r="B36" s="15"/>
      <c r="C36" s="8">
        <f t="shared" si="14"/>
        <v>38.300000000000011</v>
      </c>
      <c r="D36" s="8">
        <f t="shared" si="14"/>
        <v>23.300000000000011</v>
      </c>
      <c r="E36" s="8">
        <f t="shared" si="15"/>
        <v>19.300000000000011</v>
      </c>
      <c r="F36" s="8">
        <f t="shared" si="16"/>
        <v>17.300000000000011</v>
      </c>
      <c r="G36" s="8">
        <f t="shared" si="17"/>
        <v>5.8000000000000114</v>
      </c>
      <c r="H36" s="8">
        <f t="shared" si="18"/>
        <v>-18.699999999999989</v>
      </c>
      <c r="I36" s="8">
        <f t="shared" si="19"/>
        <v>-14.199999999999989</v>
      </c>
      <c r="J36" s="8">
        <f t="shared" si="20"/>
        <v>-16.699999999999989</v>
      </c>
      <c r="K36" s="8">
        <f t="shared" si="21"/>
        <v>-24.699999999999989</v>
      </c>
      <c r="L36" s="8">
        <f t="shared" si="22"/>
        <v>-14.199999999999989</v>
      </c>
      <c r="M36" s="8">
        <f t="shared" si="23"/>
        <v>-1.6999999999999886</v>
      </c>
      <c r="N36" s="8">
        <f t="shared" si="24"/>
        <v>-21.199999999999989</v>
      </c>
      <c r="O36" s="8">
        <f t="shared" si="25"/>
        <v>-10.199999999999989</v>
      </c>
      <c r="P36" s="8">
        <f t="shared" si="26"/>
        <v>-4.6999999999999886</v>
      </c>
      <c r="Q36" s="8">
        <f t="shared" si="27"/>
        <v>2.8000000000000114</v>
      </c>
      <c r="R36" s="8">
        <f t="shared" si="28"/>
        <v>-22.199999999999989</v>
      </c>
      <c r="S36" s="8">
        <f t="shared" si="29"/>
        <v>-18.699999999999989</v>
      </c>
      <c r="T36" s="8">
        <f t="shared" si="48"/>
        <v>-21.699999999999989</v>
      </c>
      <c r="U36" s="8">
        <f t="shared" si="30"/>
        <v>7.3000000000000114</v>
      </c>
      <c r="V36" s="38">
        <f>AVERAGE(C36:U36)</f>
        <v>-3.9368421052631466</v>
      </c>
      <c r="W36" s="8">
        <f>AVERAGE(C36:L36)</f>
        <v>1.5500000000000114</v>
      </c>
      <c r="X36" s="39">
        <f>AVERAGE(M36:U36)</f>
        <v>-10.033333333333323</v>
      </c>
      <c r="Y36" s="19"/>
      <c r="Z36" s="8">
        <f t="shared" ref="Z36:AH36" si="56">Z13-$Y13</f>
        <v>18.699999999999989</v>
      </c>
      <c r="AA36" s="8">
        <f t="shared" si="56"/>
        <v>-21.300000000000011</v>
      </c>
      <c r="AB36" s="8">
        <f t="shared" si="56"/>
        <v>8.6999999999999886</v>
      </c>
      <c r="AC36" s="8">
        <f t="shared" si="56"/>
        <v>16.699999999999989</v>
      </c>
      <c r="AD36" s="8">
        <f t="shared" si="56"/>
        <v>12.699999999999989</v>
      </c>
      <c r="AE36" s="8">
        <f t="shared" si="56"/>
        <v>15.199999999999989</v>
      </c>
      <c r="AF36" s="8">
        <f t="shared" si="56"/>
        <v>4.1999999999999886</v>
      </c>
      <c r="AG36" s="8">
        <f t="shared" si="56"/>
        <v>33.699999999999989</v>
      </c>
      <c r="AH36" s="8">
        <f t="shared" si="56"/>
        <v>15.699999999999989</v>
      </c>
      <c r="AI36" s="8">
        <f t="shared" si="35"/>
        <v>3.3333333333331439E-2</v>
      </c>
      <c r="AJ36" s="8">
        <f t="shared" si="36"/>
        <v>-3.8000000000000114</v>
      </c>
      <c r="AK36" s="8">
        <f t="shared" si="37"/>
        <v>27.699999999999989</v>
      </c>
      <c r="AL36" s="8">
        <f t="shared" si="38"/>
        <v>6.6999999999999886</v>
      </c>
      <c r="AM36" s="8">
        <f t="shared" si="39"/>
        <v>0.19999999999998863</v>
      </c>
      <c r="AN36" s="8">
        <f t="shared" si="40"/>
        <v>4.1999999999999886</v>
      </c>
      <c r="AO36" s="8">
        <f t="shared" si="41"/>
        <v>2.6999999999999886</v>
      </c>
      <c r="AP36" s="8">
        <f t="shared" si="42"/>
        <v>4.6999999999999886</v>
      </c>
      <c r="AQ36" s="8">
        <f t="shared" si="43"/>
        <v>-10.63333333333334</v>
      </c>
      <c r="AR36" s="8">
        <f t="shared" si="44"/>
        <v>-13.300000000000011</v>
      </c>
      <c r="AS36" s="38">
        <f t="shared" si="45"/>
        <v>6.4631578947368311</v>
      </c>
      <c r="AT36" s="8">
        <f t="shared" si="46"/>
        <v>10.433333333333323</v>
      </c>
      <c r="AU36" s="39">
        <f t="shared" si="47"/>
        <v>2.0518518518518412</v>
      </c>
    </row>
    <row r="37" spans="1:47" s="8" customFormat="1" x14ac:dyDescent="0.3">
      <c r="A37" s="45" t="s">
        <v>37</v>
      </c>
      <c r="B37" s="15"/>
      <c r="C37" s="8">
        <f t="shared" si="14"/>
        <v>5</v>
      </c>
      <c r="D37" s="8">
        <f t="shared" si="14"/>
        <v>5.6666666666666572</v>
      </c>
      <c r="E37" s="8">
        <f t="shared" si="15"/>
        <v>1</v>
      </c>
      <c r="F37" s="8">
        <f t="shared" si="16"/>
        <v>-3.6666666666666572</v>
      </c>
      <c r="G37" s="8">
        <f t="shared" si="17"/>
        <v>13</v>
      </c>
      <c r="H37" s="8">
        <f t="shared" si="18"/>
        <v>-8.5</v>
      </c>
      <c r="I37" s="8">
        <f t="shared" si="19"/>
        <v>-0.66666666666665719</v>
      </c>
      <c r="J37" s="8">
        <f t="shared" si="20"/>
        <v>-3.5</v>
      </c>
      <c r="K37" s="8">
        <f t="shared" si="21"/>
        <v>-6.6666666666666572</v>
      </c>
      <c r="L37" s="8">
        <f t="shared" si="22"/>
        <v>13</v>
      </c>
      <c r="M37" s="8">
        <f t="shared" si="23"/>
        <v>14.666666666666657</v>
      </c>
      <c r="N37" s="8">
        <f t="shared" si="24"/>
        <v>3</v>
      </c>
      <c r="O37" s="8">
        <f t="shared" si="25"/>
        <v>14</v>
      </c>
      <c r="P37" s="8">
        <f t="shared" si="26"/>
        <v>23.333333333333343</v>
      </c>
      <c r="Q37" s="8">
        <f t="shared" si="27"/>
        <v>22</v>
      </c>
      <c r="R37" s="8">
        <f t="shared" si="28"/>
        <v>4.5</v>
      </c>
      <c r="S37" s="8">
        <f t="shared" si="29"/>
        <v>-1.3333333333333428</v>
      </c>
      <c r="T37" s="8">
        <f t="shared" si="48"/>
        <v>-30</v>
      </c>
      <c r="U37" s="8">
        <f t="shared" si="30"/>
        <v>-24</v>
      </c>
      <c r="V37" s="38">
        <f>AVERAGE(C37:U37)</f>
        <v>2.1491228070175445</v>
      </c>
      <c r="W37" s="8">
        <f>AVERAGE(C37:L37)</f>
        <v>1.4666666666666686</v>
      </c>
      <c r="X37" s="39">
        <f>AVERAGE(M37:U37)</f>
        <v>2.9074074074074066</v>
      </c>
      <c r="Y37" s="19"/>
      <c r="Z37" s="8">
        <f t="shared" ref="Z37:AH37" si="57">Z14-$Y14</f>
        <v>6.3333333333333428</v>
      </c>
      <c r="AA37" s="8">
        <f t="shared" si="57"/>
        <v>-8</v>
      </c>
      <c r="AB37" s="8">
        <f t="shared" si="57"/>
        <v>9</v>
      </c>
      <c r="AC37" s="8">
        <f t="shared" si="57"/>
        <v>4.3333333333333428</v>
      </c>
      <c r="AD37" s="8">
        <f t="shared" si="57"/>
        <v>8</v>
      </c>
      <c r="AE37" s="8">
        <f t="shared" si="57"/>
        <v>1.75</v>
      </c>
      <c r="AF37" s="8">
        <f t="shared" si="57"/>
        <v>12.5</v>
      </c>
      <c r="AG37" s="8">
        <f t="shared" si="57"/>
        <v>16.5</v>
      </c>
      <c r="AH37" s="8">
        <f t="shared" si="57"/>
        <v>1</v>
      </c>
      <c r="AI37" s="8">
        <f t="shared" si="35"/>
        <v>-10.5</v>
      </c>
      <c r="AJ37" s="8">
        <f t="shared" si="36"/>
        <v>7</v>
      </c>
      <c r="AK37" s="8">
        <f t="shared" si="37"/>
        <v>8.3333333333333428</v>
      </c>
      <c r="AL37" s="8">
        <f t="shared" si="38"/>
        <v>11.666666666666657</v>
      </c>
      <c r="AM37" s="8">
        <f t="shared" si="39"/>
        <v>1.5</v>
      </c>
      <c r="AN37" s="8">
        <f t="shared" si="40"/>
        <v>34</v>
      </c>
      <c r="AO37" s="8">
        <f t="shared" si="41"/>
        <v>10</v>
      </c>
      <c r="AP37" s="8">
        <f t="shared" si="42"/>
        <v>11.333333333333343</v>
      </c>
      <c r="AQ37" s="8">
        <f t="shared" si="43"/>
        <v>-11.200000000000003</v>
      </c>
      <c r="AR37" s="8">
        <f t="shared" si="44"/>
        <v>-8</v>
      </c>
      <c r="AS37" s="38">
        <f t="shared" si="45"/>
        <v>5.5552631578947382</v>
      </c>
      <c r="AT37" s="8">
        <f t="shared" si="46"/>
        <v>4.0916666666666686</v>
      </c>
      <c r="AU37" s="39">
        <f t="shared" si="47"/>
        <v>7.181481481481482</v>
      </c>
    </row>
    <row r="38" spans="1:47" s="8" customFormat="1" x14ac:dyDescent="0.3">
      <c r="A38" s="10" t="s">
        <v>40</v>
      </c>
      <c r="B38" s="15"/>
      <c r="C38" s="8">
        <f t="shared" si="14"/>
        <v>14</v>
      </c>
      <c r="D38" s="8">
        <f t="shared" si="14"/>
        <v>22</v>
      </c>
      <c r="E38" s="8">
        <f t="shared" si="15"/>
        <v>31.333333333333343</v>
      </c>
      <c r="F38" s="8">
        <f t="shared" si="16"/>
        <v>29.333333333333343</v>
      </c>
      <c r="G38" s="8">
        <f t="shared" si="17"/>
        <v>11.666666666666657</v>
      </c>
      <c r="H38" s="8">
        <f t="shared" si="18"/>
        <v>-2.3333333333333286</v>
      </c>
      <c r="I38" s="8">
        <f t="shared" si="19"/>
        <v>2</v>
      </c>
      <c r="J38" s="8">
        <f t="shared" si="20"/>
        <v>20</v>
      </c>
      <c r="K38" s="8">
        <f t="shared" si="21"/>
        <v>35.666666666666657</v>
      </c>
      <c r="L38" s="8">
        <f t="shared" si="22"/>
        <v>26.5</v>
      </c>
      <c r="M38" s="8">
        <f t="shared" si="23"/>
        <v>31.5</v>
      </c>
      <c r="N38" s="8">
        <f t="shared" si="24"/>
        <v>20.666666666666657</v>
      </c>
      <c r="O38" s="8">
        <f t="shared" si="25"/>
        <v>3.5</v>
      </c>
      <c r="P38" s="8">
        <f t="shared" si="26"/>
        <v>5.5</v>
      </c>
      <c r="Q38" s="8">
        <f t="shared" si="27"/>
        <v>10</v>
      </c>
      <c r="R38" s="8">
        <f t="shared" si="28"/>
        <v>10</v>
      </c>
      <c r="S38" s="8">
        <f t="shared" si="29"/>
        <v>15.333333333333343</v>
      </c>
      <c r="T38" s="8">
        <f t="shared" si="48"/>
        <v>17</v>
      </c>
      <c r="U38" s="8">
        <f t="shared" si="30"/>
        <v>7</v>
      </c>
      <c r="V38" s="38">
        <f t="shared" si="31"/>
        <v>16.350877192982455</v>
      </c>
      <c r="W38" s="8">
        <f t="shared" si="32"/>
        <v>19.016666666666666</v>
      </c>
      <c r="X38" s="39">
        <f t="shared" si="33"/>
        <v>13.388888888888889</v>
      </c>
      <c r="Y38" s="19"/>
      <c r="Z38" s="8">
        <f t="shared" ref="Z38:AH38" si="58">Z15-$Y15</f>
        <v>38</v>
      </c>
      <c r="AA38" s="8">
        <f t="shared" si="58"/>
        <v>46.666666666666657</v>
      </c>
      <c r="AB38" s="8">
        <f t="shared" si="58"/>
        <v>49</v>
      </c>
      <c r="AC38" s="8">
        <f t="shared" si="58"/>
        <v>12.666666666666657</v>
      </c>
      <c r="AD38" s="8">
        <f t="shared" si="58"/>
        <v>32.5</v>
      </c>
      <c r="AE38" s="8">
        <f t="shared" si="58"/>
        <v>6</v>
      </c>
      <c r="AF38" s="8">
        <f t="shared" si="58"/>
        <v>-9</v>
      </c>
      <c r="AG38" s="8">
        <f t="shared" si="58"/>
        <v>-4</v>
      </c>
      <c r="AH38" s="8">
        <f t="shared" si="58"/>
        <v>-10.5</v>
      </c>
      <c r="AI38" s="8">
        <f t="shared" si="35"/>
        <v>-9.5</v>
      </c>
      <c r="AJ38" s="8">
        <f t="shared" si="36"/>
        <v>-14.333333333333329</v>
      </c>
      <c r="AK38" s="8">
        <f t="shared" si="37"/>
        <v>-20</v>
      </c>
      <c r="AL38" s="8">
        <f t="shared" si="38"/>
        <v>-17.5</v>
      </c>
      <c r="AM38" s="8">
        <f t="shared" si="39"/>
        <v>16.5</v>
      </c>
      <c r="AN38" s="8">
        <f t="shared" si="40"/>
        <v>16</v>
      </c>
      <c r="AO38" s="8">
        <f t="shared" si="41"/>
        <v>3.5</v>
      </c>
      <c r="AP38" s="8">
        <f t="shared" si="42"/>
        <v>4</v>
      </c>
      <c r="AQ38" s="8">
        <f t="shared" si="43"/>
        <v>1</v>
      </c>
      <c r="AR38" s="8">
        <f t="shared" si="44"/>
        <v>-2</v>
      </c>
      <c r="AS38" s="38">
        <f t="shared" si="45"/>
        <v>7.3157894736842106</v>
      </c>
      <c r="AT38" s="8">
        <f t="shared" si="46"/>
        <v>15.183333333333332</v>
      </c>
      <c r="AU38" s="39">
        <f t="shared" si="47"/>
        <v>-1.4259259259259254</v>
      </c>
    </row>
    <row r="39" spans="1:47" s="8" customFormat="1" x14ac:dyDescent="0.3">
      <c r="A39" s="45" t="s">
        <v>41</v>
      </c>
      <c r="B39" s="15"/>
      <c r="C39" s="8">
        <f t="shared" si="14"/>
        <v>8.1999999999999886</v>
      </c>
      <c r="D39" s="8">
        <f t="shared" si="14"/>
        <v>9.3666666666666458</v>
      </c>
      <c r="E39" s="8">
        <f t="shared" si="15"/>
        <v>-20.300000000000011</v>
      </c>
      <c r="F39" s="8">
        <f t="shared" si="16"/>
        <v>11.699999999999989</v>
      </c>
      <c r="G39" s="8">
        <f t="shared" si="17"/>
        <v>31.699999999999989</v>
      </c>
      <c r="H39" s="8">
        <f t="shared" si="18"/>
        <v>13.699999999999989</v>
      </c>
      <c r="I39" s="8">
        <f t="shared" si="19"/>
        <v>13.699999999999989</v>
      </c>
      <c r="J39" s="8">
        <f t="shared" si="20"/>
        <v>5.6999999999999886</v>
      </c>
      <c r="K39" s="8">
        <f t="shared" si="21"/>
        <v>-6.3000000000000114</v>
      </c>
      <c r="L39" s="8">
        <f t="shared" si="22"/>
        <v>-5.6333333333333542</v>
      </c>
      <c r="M39" s="8">
        <f t="shared" si="23"/>
        <v>-9.3000000000000114</v>
      </c>
      <c r="N39" s="8">
        <f t="shared" si="24"/>
        <v>-8.3000000000000114</v>
      </c>
      <c r="O39" s="8">
        <f t="shared" si="25"/>
        <v>0.69999999999998863</v>
      </c>
      <c r="P39" s="8">
        <f t="shared" si="26"/>
        <v>-24.300000000000011</v>
      </c>
      <c r="Q39" s="8">
        <f t="shared" si="27"/>
        <v>-24.800000000000011</v>
      </c>
      <c r="R39" s="8">
        <f t="shared" si="28"/>
        <v>-20.800000000000011</v>
      </c>
      <c r="S39" s="8">
        <f t="shared" si="29"/>
        <v>-15.300000000000011</v>
      </c>
      <c r="T39" s="8">
        <f t="shared" si="48"/>
        <v>-8.8000000000000114</v>
      </c>
      <c r="U39" s="8">
        <f t="shared" si="30"/>
        <v>-21.800000000000011</v>
      </c>
      <c r="V39" s="38">
        <f t="shared" si="31"/>
        <v>-3.7298245614035213</v>
      </c>
      <c r="W39" s="8">
        <f t="shared" si="32"/>
        <v>6.1833333333333202</v>
      </c>
      <c r="X39" s="39">
        <f t="shared" si="33"/>
        <v>-14.744444444444456</v>
      </c>
      <c r="Y39" s="19"/>
      <c r="Z39" s="8">
        <f t="shared" ref="Z39:AH39" si="59">Z16-$Y16</f>
        <v>-2.4333333333333371</v>
      </c>
      <c r="AA39" s="8">
        <f t="shared" si="59"/>
        <v>-4.0999999999999943</v>
      </c>
      <c r="AB39" s="8">
        <f t="shared" si="59"/>
        <v>-9.7666666666666515</v>
      </c>
      <c r="AC39" s="8">
        <f t="shared" si="59"/>
        <v>-6.0999999999999943</v>
      </c>
      <c r="AD39" s="8">
        <f t="shared" si="59"/>
        <v>0.40000000000000568</v>
      </c>
      <c r="AE39" s="8">
        <f t="shared" si="59"/>
        <v>32.900000000000006</v>
      </c>
      <c r="AF39" s="8">
        <f t="shared" si="59"/>
        <v>25.900000000000006</v>
      </c>
      <c r="AG39" s="8">
        <f t="shared" si="59"/>
        <v>-4.5999999999999943</v>
      </c>
      <c r="AH39" s="8">
        <f t="shared" si="59"/>
        <v>-4.5999999999999943</v>
      </c>
      <c r="AI39" s="8">
        <f t="shared" si="35"/>
        <v>2.4000000000000057</v>
      </c>
      <c r="AJ39" s="8">
        <f t="shared" si="36"/>
        <v>-11.349999999999994</v>
      </c>
      <c r="AK39" s="8">
        <f t="shared" si="37"/>
        <v>-9.0999999999999943</v>
      </c>
      <c r="AL39" s="8">
        <f t="shared" si="38"/>
        <v>-7.5999999999999943</v>
      </c>
      <c r="AM39" s="8">
        <f t="shared" si="39"/>
        <v>-17.599999999999994</v>
      </c>
      <c r="AN39" s="8">
        <f t="shared" si="40"/>
        <v>-14.099999999999994</v>
      </c>
      <c r="AO39" s="8">
        <f t="shared" si="41"/>
        <v>-15.099999999999994</v>
      </c>
      <c r="AP39" s="8">
        <f t="shared" si="42"/>
        <v>-18.099999999999994</v>
      </c>
      <c r="AQ39" s="8">
        <f t="shared" si="43"/>
        <v>-26.599999999999994</v>
      </c>
      <c r="AR39" s="8">
        <f t="shared" si="44"/>
        <v>-23.099999999999994</v>
      </c>
      <c r="AS39" s="38">
        <f t="shared" si="45"/>
        <v>-5.9289473684210465</v>
      </c>
      <c r="AT39" s="8">
        <f t="shared" si="46"/>
        <v>3.0000000000000058</v>
      </c>
      <c r="AU39" s="39">
        <f t="shared" si="47"/>
        <v>-15.849999999999994</v>
      </c>
    </row>
    <row r="40" spans="1:47" s="8" customFormat="1" x14ac:dyDescent="0.3">
      <c r="A40" s="45" t="s">
        <v>42</v>
      </c>
      <c r="B40" s="15"/>
      <c r="C40" s="8">
        <f t="shared" si="14"/>
        <v>17</v>
      </c>
      <c r="D40" s="8">
        <f t="shared" si="14"/>
        <v>11.333333333333343</v>
      </c>
      <c r="E40" s="8">
        <f t="shared" si="15"/>
        <v>-1</v>
      </c>
      <c r="F40" s="8">
        <f t="shared" si="16"/>
        <v>13.666666666666657</v>
      </c>
      <c r="G40" s="8">
        <f t="shared" si="17"/>
        <v>10</v>
      </c>
      <c r="H40" s="8">
        <f t="shared" si="18"/>
        <v>15</v>
      </c>
      <c r="I40" s="8">
        <f t="shared" si="19"/>
        <v>10.666666666666657</v>
      </c>
      <c r="J40" s="8">
        <f t="shared" si="20"/>
        <v>8.6666666666666572</v>
      </c>
      <c r="K40" s="8">
        <f t="shared" si="21"/>
        <v>18</v>
      </c>
      <c r="L40" s="8">
        <f t="shared" si="22"/>
        <v>11.333333333333343</v>
      </c>
      <c r="M40" s="8">
        <f t="shared" si="23"/>
        <v>16.5</v>
      </c>
      <c r="N40" s="8">
        <f t="shared" si="24"/>
        <v>26</v>
      </c>
      <c r="O40" s="8">
        <f t="shared" si="25"/>
        <v>16.666666666666657</v>
      </c>
      <c r="P40" s="8">
        <f t="shared" si="26"/>
        <v>9</v>
      </c>
      <c r="Q40" s="8">
        <f t="shared" si="27"/>
        <v>11.5</v>
      </c>
      <c r="R40" s="8">
        <f t="shared" si="28"/>
        <v>5</v>
      </c>
      <c r="S40" s="8">
        <f t="shared" si="29"/>
        <v>18</v>
      </c>
      <c r="T40" s="8">
        <f t="shared" si="48"/>
        <v>7.5</v>
      </c>
      <c r="U40" s="8">
        <f t="shared" si="30"/>
        <v>-2.5</v>
      </c>
      <c r="V40" s="38">
        <f t="shared" si="31"/>
        <v>11.701754385964911</v>
      </c>
      <c r="W40" s="8">
        <f t="shared" si="32"/>
        <v>11.466666666666665</v>
      </c>
      <c r="X40" s="39">
        <f t="shared" si="33"/>
        <v>11.962962962962962</v>
      </c>
      <c r="Y40" s="19"/>
      <c r="Z40" s="8">
        <f t="shared" ref="Z40:AH40" si="60">Z17-$Y17</f>
        <v>2.6999999999999886</v>
      </c>
      <c r="AA40" s="8">
        <f t="shared" si="60"/>
        <v>14.949999999999989</v>
      </c>
      <c r="AB40" s="8">
        <f t="shared" si="60"/>
        <v>5.6999999999999886</v>
      </c>
      <c r="AC40" s="8">
        <f t="shared" si="60"/>
        <v>7.0333333333333314</v>
      </c>
      <c r="AD40" s="8">
        <f t="shared" si="60"/>
        <v>28.033333333333331</v>
      </c>
      <c r="AE40" s="8">
        <f t="shared" si="60"/>
        <v>25.699999999999989</v>
      </c>
      <c r="AF40" s="8">
        <f t="shared" si="60"/>
        <v>22.199999999999989</v>
      </c>
      <c r="AG40" s="8">
        <f t="shared" si="60"/>
        <v>22.699999999999989</v>
      </c>
      <c r="AH40" s="8">
        <f t="shared" si="60"/>
        <v>21.366666666666646</v>
      </c>
      <c r="AI40" s="8">
        <f t="shared" si="35"/>
        <v>24.366666666666646</v>
      </c>
      <c r="AJ40" s="8">
        <f t="shared" si="36"/>
        <v>27.033333333333331</v>
      </c>
      <c r="AK40" s="8">
        <f t="shared" si="37"/>
        <v>9.6999999999999886</v>
      </c>
      <c r="AL40" s="8">
        <f t="shared" si="38"/>
        <v>21.699999999999989</v>
      </c>
      <c r="AM40" s="8">
        <f t="shared" si="39"/>
        <v>19.699999999999989</v>
      </c>
      <c r="AN40" s="8">
        <f t="shared" si="40"/>
        <v>10.699999999999989</v>
      </c>
      <c r="AO40" s="8">
        <f t="shared" si="41"/>
        <v>-6.3000000000000114</v>
      </c>
      <c r="AP40" s="8">
        <f t="shared" si="42"/>
        <v>-11.800000000000011</v>
      </c>
      <c r="AQ40" s="8">
        <f t="shared" si="43"/>
        <v>-5.3000000000000114</v>
      </c>
      <c r="AR40" s="8">
        <f t="shared" si="44"/>
        <v>-18.800000000000011</v>
      </c>
      <c r="AS40" s="38">
        <f t="shared" si="45"/>
        <v>11.6517543859649</v>
      </c>
      <c r="AT40" s="8">
        <f t="shared" si="46"/>
        <v>17.474999999999987</v>
      </c>
      <c r="AU40" s="39">
        <f t="shared" si="47"/>
        <v>5.1814814814814714</v>
      </c>
    </row>
    <row r="41" spans="1:47" s="8" customFormat="1" x14ac:dyDescent="0.3">
      <c r="A41" s="1" t="s">
        <v>43</v>
      </c>
      <c r="B41" s="15"/>
      <c r="C41" s="8">
        <f t="shared" si="14"/>
        <v>5.75</v>
      </c>
      <c r="D41" s="8">
        <f t="shared" si="14"/>
        <v>7.6666666666666572</v>
      </c>
      <c r="E41" s="8">
        <f t="shared" si="15"/>
        <v>1</v>
      </c>
      <c r="F41" s="8">
        <f t="shared" si="16"/>
        <v>18</v>
      </c>
      <c r="G41" s="8">
        <f t="shared" si="17"/>
        <v>5.25</v>
      </c>
      <c r="H41" s="8">
        <f t="shared" si="18"/>
        <v>3.6666666666666572</v>
      </c>
      <c r="I41" s="8">
        <f t="shared" si="19"/>
        <v>12.666666666666657</v>
      </c>
      <c r="J41" s="8">
        <f t="shared" si="20"/>
        <v>4.25</v>
      </c>
      <c r="K41" s="8">
        <f t="shared" si="21"/>
        <v>17</v>
      </c>
      <c r="L41" s="8">
        <f t="shared" si="22"/>
        <v>15.333333333333343</v>
      </c>
      <c r="M41" s="8">
        <f t="shared" si="23"/>
        <v>9.5</v>
      </c>
      <c r="N41" s="8">
        <f t="shared" si="24"/>
        <v>8</v>
      </c>
      <c r="O41" s="8">
        <f t="shared" si="25"/>
        <v>5</v>
      </c>
      <c r="P41" s="8">
        <f t="shared" si="26"/>
        <v>-5</v>
      </c>
      <c r="Q41" s="8">
        <f t="shared" si="27"/>
        <v>-16.5</v>
      </c>
      <c r="R41" s="8">
        <f t="shared" si="28"/>
        <v>-14.5</v>
      </c>
      <c r="S41" s="8">
        <f t="shared" si="29"/>
        <v>-18</v>
      </c>
      <c r="T41" s="8">
        <f t="shared" si="48"/>
        <v>-14</v>
      </c>
      <c r="U41" s="8">
        <f t="shared" si="30"/>
        <v>5.3333333333333428</v>
      </c>
      <c r="V41" s="38">
        <f t="shared" si="31"/>
        <v>2.653508771929824</v>
      </c>
      <c r="W41" s="8">
        <f t="shared" si="32"/>
        <v>9.0583333333333318</v>
      </c>
      <c r="X41" s="39">
        <f t="shared" si="33"/>
        <v>-4.4629629629629619</v>
      </c>
      <c r="Y41" s="19"/>
      <c r="Z41" s="8">
        <f t="shared" ref="Z41:AH41" si="61">Z18-$Y18</f>
        <v>36.299999999999997</v>
      </c>
      <c r="AA41" s="8">
        <f t="shared" si="61"/>
        <v>18.299999999999997</v>
      </c>
      <c r="AB41" s="8">
        <f t="shared" si="61"/>
        <v>30.799999999999997</v>
      </c>
      <c r="AC41" s="8">
        <f t="shared" si="61"/>
        <v>21.299999999999997</v>
      </c>
      <c r="AD41" s="8">
        <f t="shared" si="61"/>
        <v>13.63333333333334</v>
      </c>
      <c r="AE41" s="8">
        <f t="shared" si="61"/>
        <v>14.549999999999997</v>
      </c>
      <c r="AF41" s="8">
        <f t="shared" si="61"/>
        <v>18.799999999999997</v>
      </c>
      <c r="AG41" s="8">
        <f t="shared" si="61"/>
        <v>22.585714285714275</v>
      </c>
      <c r="AH41" s="8">
        <f t="shared" si="61"/>
        <v>14.299999999999997</v>
      </c>
      <c r="AI41" s="8">
        <f t="shared" si="35"/>
        <v>24.466666666666654</v>
      </c>
      <c r="AJ41" s="8">
        <f t="shared" si="36"/>
        <v>17.799999999999997</v>
      </c>
      <c r="AK41" s="8">
        <f t="shared" si="37"/>
        <v>35.966666666666654</v>
      </c>
      <c r="AL41" s="8">
        <f t="shared" si="38"/>
        <v>30.299999999999997</v>
      </c>
      <c r="AM41" s="8">
        <f t="shared" si="39"/>
        <v>24.63333333333334</v>
      </c>
      <c r="AN41" s="8">
        <f t="shared" si="40"/>
        <v>20.466666666666654</v>
      </c>
      <c r="AO41" s="8">
        <f t="shared" si="41"/>
        <v>16.966666666666654</v>
      </c>
      <c r="AP41" s="8">
        <f t="shared" si="42"/>
        <v>15.966666666666654</v>
      </c>
      <c r="AQ41" s="8">
        <f t="shared" si="43"/>
        <v>9.7999999999999972</v>
      </c>
      <c r="AR41" s="8">
        <f t="shared" si="44"/>
        <v>4.2999999999999972</v>
      </c>
      <c r="AS41" s="38">
        <f t="shared" si="45"/>
        <v>20.591353383458642</v>
      </c>
      <c r="AT41" s="8">
        <f t="shared" si="46"/>
        <v>21.503571428571426</v>
      </c>
      <c r="AU41" s="39">
        <f t="shared" si="47"/>
        <v>19.577777777777769</v>
      </c>
    </row>
    <row r="42" spans="1:47" s="8" customFormat="1" x14ac:dyDescent="0.3">
      <c r="A42" s="10" t="s">
        <v>44</v>
      </c>
      <c r="B42" s="19"/>
      <c r="C42" s="8">
        <f t="shared" si="14"/>
        <v>14.300000000000011</v>
      </c>
      <c r="D42" s="8">
        <f t="shared" si="14"/>
        <v>3.6333333333333542</v>
      </c>
      <c r="E42" s="8">
        <f t="shared" si="15"/>
        <v>12.966666666666669</v>
      </c>
      <c r="F42" s="8">
        <f t="shared" si="16"/>
        <v>20.300000000000011</v>
      </c>
      <c r="G42" s="8">
        <f t="shared" si="17"/>
        <v>-0.69999999999998863</v>
      </c>
      <c r="H42" s="8">
        <f t="shared" si="18"/>
        <v>3.8000000000000114</v>
      </c>
      <c r="I42" s="8">
        <f t="shared" si="19"/>
        <v>6.3000000000000114</v>
      </c>
      <c r="J42" s="8">
        <f t="shared" si="20"/>
        <v>4.3000000000000114</v>
      </c>
      <c r="K42" s="8">
        <f t="shared" si="21"/>
        <v>16.300000000000011</v>
      </c>
      <c r="L42" s="8">
        <f t="shared" si="22"/>
        <v>15.550000000000011</v>
      </c>
      <c r="M42" s="8">
        <f t="shared" si="23"/>
        <v>13.800000000000011</v>
      </c>
      <c r="N42" s="8">
        <f t="shared" si="24"/>
        <v>11.800000000000011</v>
      </c>
      <c r="O42" s="8">
        <f t="shared" si="25"/>
        <v>9.3000000000000114</v>
      </c>
      <c r="P42" s="8">
        <f t="shared" si="26"/>
        <v>12.800000000000011</v>
      </c>
      <c r="Q42" s="8">
        <f t="shared" si="27"/>
        <v>-10.699999999999989</v>
      </c>
      <c r="R42" s="8">
        <f t="shared" si="28"/>
        <v>1.8000000000000114</v>
      </c>
      <c r="S42" s="8">
        <f t="shared" si="29"/>
        <v>4.3000000000000114</v>
      </c>
      <c r="T42" s="8">
        <f t="shared" si="48"/>
        <v>-2.6999999999999886</v>
      </c>
      <c r="U42" s="8">
        <f t="shared" si="30"/>
        <v>-11.199999999999989</v>
      </c>
      <c r="V42" s="38">
        <f t="shared" si="31"/>
        <v>6.6289473684210636</v>
      </c>
      <c r="W42" s="8">
        <f t="shared" si="32"/>
        <v>9.6750000000000114</v>
      </c>
      <c r="X42" s="39">
        <f t="shared" si="33"/>
        <v>3.244444444444456</v>
      </c>
      <c r="Y42" s="19"/>
      <c r="Z42" s="8">
        <f t="shared" ref="Z42:AH42" si="62">Z19-$Y19</f>
        <v>22</v>
      </c>
      <c r="AA42" s="8">
        <f t="shared" si="62"/>
        <v>18.5</v>
      </c>
      <c r="AB42" s="8">
        <f t="shared" si="62"/>
        <v>18.5</v>
      </c>
      <c r="AC42" s="8">
        <f t="shared" si="62"/>
        <v>17</v>
      </c>
      <c r="AD42" s="8">
        <f t="shared" si="62"/>
        <v>23</v>
      </c>
      <c r="AE42" s="8">
        <f t="shared" si="62"/>
        <v>17.333333333333343</v>
      </c>
      <c r="AF42" s="8">
        <f t="shared" si="62"/>
        <v>18.333333333333343</v>
      </c>
      <c r="AG42" s="8">
        <f t="shared" si="62"/>
        <v>8.5</v>
      </c>
      <c r="AH42" s="8">
        <f t="shared" si="62"/>
        <v>-1.5</v>
      </c>
      <c r="AI42" s="8">
        <f t="shared" si="35"/>
        <v>-12.5</v>
      </c>
      <c r="AJ42" s="8">
        <f t="shared" si="36"/>
        <v>-3.5</v>
      </c>
      <c r="AK42" s="8">
        <f t="shared" si="37"/>
        <v>-10</v>
      </c>
      <c r="AL42" s="8">
        <f t="shared" si="38"/>
        <v>-16.5</v>
      </c>
      <c r="AM42" s="8">
        <f t="shared" si="39"/>
        <v>-17.5</v>
      </c>
      <c r="AN42" s="8">
        <f t="shared" si="40"/>
        <v>-33</v>
      </c>
      <c r="AO42" s="8">
        <f t="shared" si="41"/>
        <v>3.5</v>
      </c>
      <c r="AP42" s="8">
        <f t="shared" si="42"/>
        <v>-13</v>
      </c>
      <c r="AQ42" s="8">
        <f t="shared" si="43"/>
        <v>-7</v>
      </c>
      <c r="AR42" s="8">
        <f t="shared" si="44"/>
        <v>-12.166666666666671</v>
      </c>
      <c r="AS42" s="38">
        <f t="shared" si="45"/>
        <v>1.0526315789473693</v>
      </c>
      <c r="AT42" s="8">
        <f t="shared" si="46"/>
        <v>12.916666666666668</v>
      </c>
      <c r="AU42" s="39">
        <f t="shared" si="47"/>
        <v>-12.12962962962963</v>
      </c>
    </row>
    <row r="43" spans="1:47" s="8" customFormat="1" x14ac:dyDescent="0.3">
      <c r="A43" s="1" t="s">
        <v>45</v>
      </c>
      <c r="B43" s="19"/>
      <c r="C43" s="8">
        <f t="shared" si="14"/>
        <v>6.9500000000000028</v>
      </c>
      <c r="D43" s="8">
        <f t="shared" si="14"/>
        <v>-19.799999999999997</v>
      </c>
      <c r="E43" s="8">
        <f t="shared" si="15"/>
        <v>9.2000000000000028</v>
      </c>
      <c r="F43" s="8">
        <f t="shared" si="16"/>
        <v>12.700000000000003</v>
      </c>
      <c r="G43" s="8">
        <f t="shared" si="17"/>
        <v>27.700000000000003</v>
      </c>
      <c r="H43" s="8">
        <f t="shared" si="18"/>
        <v>5.7000000000000028</v>
      </c>
      <c r="I43" s="8">
        <f t="shared" si="19"/>
        <v>-6.2999999999999972</v>
      </c>
      <c r="J43" s="8">
        <f t="shared" si="20"/>
        <v>16.200000000000003</v>
      </c>
      <c r="K43" s="8">
        <f t="shared" si="21"/>
        <v>10.033333333333331</v>
      </c>
      <c r="L43" s="8">
        <f t="shared" si="22"/>
        <v>13.700000000000003</v>
      </c>
      <c r="M43" s="8">
        <f t="shared" si="23"/>
        <v>2.7000000000000028</v>
      </c>
      <c r="N43" s="8">
        <f t="shared" si="24"/>
        <v>6.7000000000000028</v>
      </c>
      <c r="O43" s="8">
        <f t="shared" si="25"/>
        <v>-3.2999999999999972</v>
      </c>
      <c r="P43" s="8">
        <f t="shared" si="26"/>
        <v>-9.7999999999999972</v>
      </c>
      <c r="Q43" s="8">
        <f t="shared" si="27"/>
        <v>21.700000000000003</v>
      </c>
      <c r="R43" s="8">
        <f t="shared" si="28"/>
        <v>-10.799999999999997</v>
      </c>
      <c r="S43" s="8">
        <f t="shared" si="29"/>
        <v>-6.2999999999999972</v>
      </c>
      <c r="T43" s="8">
        <f t="shared" si="48"/>
        <v>-2.7999999999999972</v>
      </c>
      <c r="U43" s="8">
        <f t="shared" si="30"/>
        <v>8.7000000000000028</v>
      </c>
      <c r="V43" s="38">
        <f t="shared" si="31"/>
        <v>4.362280701754389</v>
      </c>
      <c r="W43" s="8">
        <f t="shared" si="32"/>
        <v>7.6083333333333361</v>
      </c>
      <c r="X43" s="39">
        <f t="shared" si="33"/>
        <v>0.75555555555555842</v>
      </c>
      <c r="Y43" s="19"/>
      <c r="Z43" s="8">
        <f t="shared" ref="Z43:AH43" si="63">Z20-$Y20</f>
        <v>13.299999999999997</v>
      </c>
      <c r="AA43" s="8">
        <f t="shared" si="63"/>
        <v>3.2999999999999972</v>
      </c>
      <c r="AB43" s="8">
        <f t="shared" si="63"/>
        <v>6.2999999999999972</v>
      </c>
      <c r="AC43" s="8">
        <f t="shared" si="63"/>
        <v>-3.7000000000000028</v>
      </c>
      <c r="AD43" s="8">
        <f t="shared" si="63"/>
        <v>13.299999999999997</v>
      </c>
      <c r="AE43" s="8">
        <f t="shared" si="63"/>
        <v>-0.70000000000000284</v>
      </c>
      <c r="AF43" s="8">
        <f t="shared" si="63"/>
        <v>-14.700000000000003</v>
      </c>
      <c r="AG43" s="8">
        <f t="shared" si="63"/>
        <v>-8.7000000000000028</v>
      </c>
      <c r="AH43" s="8">
        <f t="shared" si="63"/>
        <v>-0.20000000000000284</v>
      </c>
      <c r="AI43" s="8">
        <f t="shared" si="35"/>
        <v>15.299999999999997</v>
      </c>
      <c r="AJ43" s="8">
        <f t="shared" si="36"/>
        <v>5.2999999999999972</v>
      </c>
      <c r="AK43" s="8">
        <f t="shared" si="37"/>
        <v>10.299999999999997</v>
      </c>
      <c r="AL43" s="8">
        <f t="shared" si="38"/>
        <v>-5.7000000000000028</v>
      </c>
      <c r="AM43" s="8">
        <f t="shared" si="39"/>
        <v>-16.700000000000003</v>
      </c>
      <c r="AN43" s="8">
        <f t="shared" si="40"/>
        <v>-8.7000000000000028</v>
      </c>
      <c r="AO43" s="8">
        <f t="shared" si="41"/>
        <v>-7.2000000000000028</v>
      </c>
      <c r="AP43" s="8">
        <f t="shared" si="42"/>
        <v>5.7999999999999972</v>
      </c>
      <c r="AQ43" s="8">
        <f t="shared" si="43"/>
        <v>3.2999999999999972</v>
      </c>
      <c r="AR43" s="8">
        <f t="shared" si="44"/>
        <v>13.299999999999997</v>
      </c>
      <c r="AS43" s="38">
        <f t="shared" si="45"/>
        <v>1.2210526315789445</v>
      </c>
      <c r="AT43" s="8">
        <f t="shared" si="46"/>
        <v>2.349999999999997</v>
      </c>
      <c r="AU43" s="39">
        <f t="shared" si="47"/>
        <v>-3.3333333333336178E-2</v>
      </c>
    </row>
    <row r="44" spans="1:47" s="8" customFormat="1" x14ac:dyDescent="0.3">
      <c r="A44" s="1" t="s">
        <v>46</v>
      </c>
      <c r="B44" s="19"/>
      <c r="C44" s="8">
        <f t="shared" si="14"/>
        <v>9.2999999999999972</v>
      </c>
      <c r="D44" s="8">
        <f t="shared" si="14"/>
        <v>10.63333333333334</v>
      </c>
      <c r="E44" s="8">
        <f t="shared" si="15"/>
        <v>11.299999999999997</v>
      </c>
      <c r="F44" s="8">
        <f t="shared" si="16"/>
        <v>21.63333333333334</v>
      </c>
      <c r="G44" s="8">
        <f t="shared" si="17"/>
        <v>16.299999999999997</v>
      </c>
      <c r="H44" s="8">
        <f t="shared" si="18"/>
        <v>17.299999999999997</v>
      </c>
      <c r="I44" s="8">
        <f t="shared" si="19"/>
        <v>18.299999999999997</v>
      </c>
      <c r="J44" s="8">
        <f t="shared" si="20"/>
        <v>9.7999999999999972</v>
      </c>
      <c r="K44" s="8">
        <f t="shared" si="21"/>
        <v>21.299999999999997</v>
      </c>
      <c r="L44" s="8">
        <f t="shared" si="22"/>
        <v>21.63333333333334</v>
      </c>
      <c r="M44" s="8">
        <f t="shared" si="23"/>
        <v>9.2999999999999972</v>
      </c>
      <c r="N44" s="8">
        <f t="shared" si="24"/>
        <v>31.299999999999997</v>
      </c>
      <c r="O44" s="8">
        <f t="shared" si="25"/>
        <v>23.299999999999997</v>
      </c>
      <c r="P44" s="8">
        <f t="shared" si="26"/>
        <v>6.2999999999999972</v>
      </c>
      <c r="Q44" s="8">
        <f t="shared" si="27"/>
        <v>13.799999999999997</v>
      </c>
      <c r="R44" s="8">
        <f t="shared" si="28"/>
        <v>-8.7000000000000028</v>
      </c>
      <c r="S44" s="8">
        <f t="shared" si="29"/>
        <v>4.2999999999999972</v>
      </c>
      <c r="T44" s="8">
        <f t="shared" si="48"/>
        <v>-8.7000000000000028</v>
      </c>
      <c r="U44" s="8">
        <f t="shared" si="30"/>
        <v>-7.7000000000000028</v>
      </c>
      <c r="V44" s="38">
        <f t="shared" si="31"/>
        <v>11.615789473684217</v>
      </c>
      <c r="W44" s="8">
        <f t="shared" si="32"/>
        <v>15.75</v>
      </c>
      <c r="X44" s="39">
        <f t="shared" si="33"/>
        <v>7.0222222222222195</v>
      </c>
      <c r="Y44" s="19"/>
      <c r="Z44" s="8">
        <f t="shared" ref="Z44:AH44" si="64">Z21-$Y21</f>
        <v>4.7999999999999972</v>
      </c>
      <c r="AA44" s="8">
        <f t="shared" si="64"/>
        <v>8.63333333333334</v>
      </c>
      <c r="AB44" s="8">
        <f t="shared" si="64"/>
        <v>5.2999999999999972</v>
      </c>
      <c r="AC44" s="8">
        <f t="shared" si="64"/>
        <v>28.299999999999997</v>
      </c>
      <c r="AD44" s="8">
        <f t="shared" si="64"/>
        <v>7.9666666666666686</v>
      </c>
      <c r="AE44" s="8">
        <f t="shared" si="64"/>
        <v>9.2999999999999972</v>
      </c>
      <c r="AF44" s="8">
        <f t="shared" si="64"/>
        <v>7.6333333333333258</v>
      </c>
      <c r="AG44" s="8">
        <f t="shared" si="64"/>
        <v>9.7999999999999972</v>
      </c>
      <c r="AH44" s="8">
        <f t="shared" si="64"/>
        <v>15.966666666666654</v>
      </c>
      <c r="AI44" s="8">
        <f t="shared" si="35"/>
        <v>8.2999999999999972</v>
      </c>
      <c r="AJ44" s="8">
        <f t="shared" si="36"/>
        <v>21.966666666666654</v>
      </c>
      <c r="AK44" s="8">
        <f t="shared" si="37"/>
        <v>23.299999999999997</v>
      </c>
      <c r="AL44" s="8">
        <f t="shared" si="38"/>
        <v>15.966666666666654</v>
      </c>
      <c r="AM44" s="8">
        <f t="shared" si="39"/>
        <v>5.2999999999999972</v>
      </c>
      <c r="AN44" s="8">
        <f t="shared" si="40"/>
        <v>25.299999999999997</v>
      </c>
      <c r="AO44" s="8">
        <f t="shared" si="41"/>
        <v>-6.7000000000000028</v>
      </c>
      <c r="AP44" s="8">
        <f t="shared" si="42"/>
        <v>-4.2000000000000028</v>
      </c>
      <c r="AQ44" s="8">
        <f t="shared" si="43"/>
        <v>-0.70000000000000284</v>
      </c>
      <c r="AR44" s="8">
        <f t="shared" si="44"/>
        <v>-12.700000000000003</v>
      </c>
      <c r="AS44" s="38">
        <f t="shared" si="45"/>
        <v>9.1333333333333346</v>
      </c>
      <c r="AT44" s="8">
        <f t="shared" si="46"/>
        <v>10.599999999999998</v>
      </c>
      <c r="AU44" s="39">
        <f t="shared" si="47"/>
        <v>7.5037037037036987</v>
      </c>
    </row>
    <row r="45" spans="1:47" s="8" customFormat="1" x14ac:dyDescent="0.3">
      <c r="A45" s="1" t="s">
        <v>47</v>
      </c>
      <c r="B45" s="19"/>
      <c r="C45" s="8">
        <f t="shared" si="14"/>
        <v>9.8000000000000114</v>
      </c>
      <c r="D45" s="8">
        <f t="shared" si="14"/>
        <v>10.300000000000011</v>
      </c>
      <c r="E45" s="8">
        <f t="shared" si="15"/>
        <v>18.633333333333354</v>
      </c>
      <c r="F45" s="8">
        <f t="shared" si="16"/>
        <v>13.300000000000011</v>
      </c>
      <c r="G45" s="8">
        <f t="shared" si="17"/>
        <v>22.300000000000011</v>
      </c>
      <c r="H45" s="8">
        <f t="shared" si="18"/>
        <v>14.800000000000011</v>
      </c>
      <c r="I45" s="8">
        <f t="shared" si="19"/>
        <v>13.966666666666669</v>
      </c>
      <c r="J45" s="8">
        <f t="shared" si="20"/>
        <v>3.8000000000000114</v>
      </c>
      <c r="K45" s="8">
        <f t="shared" si="21"/>
        <v>14.800000000000011</v>
      </c>
      <c r="L45" s="8">
        <f t="shared" si="22"/>
        <v>11.966666666666669</v>
      </c>
      <c r="M45" s="8">
        <f t="shared" si="23"/>
        <v>15.300000000000011</v>
      </c>
      <c r="N45" s="8">
        <f t="shared" si="24"/>
        <v>25.800000000000011</v>
      </c>
      <c r="O45" s="8">
        <f t="shared" si="25"/>
        <v>27.800000000000011</v>
      </c>
      <c r="P45" s="8">
        <f t="shared" si="26"/>
        <v>7.3000000000000114</v>
      </c>
      <c r="Q45" s="8">
        <f t="shared" si="27"/>
        <v>-2.6999999999999886</v>
      </c>
      <c r="R45" s="8">
        <f t="shared" si="28"/>
        <v>14.800000000000011</v>
      </c>
      <c r="S45" s="8">
        <f t="shared" si="29"/>
        <v>-4.1999999999999886</v>
      </c>
      <c r="T45" s="8">
        <f t="shared" si="48"/>
        <v>-8.6999999999999886</v>
      </c>
      <c r="U45" s="8">
        <f t="shared" si="30"/>
        <v>-11.199999999999989</v>
      </c>
      <c r="V45" s="38">
        <f t="shared" si="31"/>
        <v>10.414035087719309</v>
      </c>
      <c r="W45" s="8">
        <f t="shared" si="32"/>
        <v>13.366666666666678</v>
      </c>
      <c r="X45" s="39">
        <f t="shared" si="33"/>
        <v>7.1333333333333444</v>
      </c>
      <c r="Y45" s="19"/>
      <c r="Z45" s="8">
        <f t="shared" ref="Z45:AH45" si="65">Z22-$Y22</f>
        <v>-17.699999999999989</v>
      </c>
      <c r="AA45" s="8">
        <f t="shared" si="65"/>
        <v>-11.033333333333331</v>
      </c>
      <c r="AB45" s="8">
        <f t="shared" si="65"/>
        <v>-6.3666666666666458</v>
      </c>
      <c r="AC45" s="8">
        <f t="shared" si="65"/>
        <v>-4.3666666666666458</v>
      </c>
      <c r="AD45" s="8">
        <f t="shared" si="65"/>
        <v>-0.36666666666664582</v>
      </c>
      <c r="AE45" s="8">
        <f t="shared" si="65"/>
        <v>-0.69999999999998863</v>
      </c>
      <c r="AF45" s="8">
        <f t="shared" si="65"/>
        <v>0.80000000000001137</v>
      </c>
      <c r="AG45" s="8">
        <f t="shared" si="65"/>
        <v>4.3000000000000114</v>
      </c>
      <c r="AH45" s="8">
        <f t="shared" si="65"/>
        <v>1.6333333333333542</v>
      </c>
      <c r="AI45" s="8">
        <f t="shared" si="35"/>
        <v>2.3000000000000114</v>
      </c>
      <c r="AJ45" s="8">
        <f t="shared" si="36"/>
        <v>-1.3666666666666458</v>
      </c>
      <c r="AK45" s="8">
        <f t="shared" si="37"/>
        <v>12.300000000000011</v>
      </c>
      <c r="AL45" s="8">
        <f t="shared" si="38"/>
        <v>-3.6999999999999886</v>
      </c>
      <c r="AM45" s="8">
        <f t="shared" si="39"/>
        <v>0.80000000000001137</v>
      </c>
      <c r="AN45" s="8">
        <f t="shared" si="40"/>
        <v>9.3000000000000114</v>
      </c>
      <c r="AO45" s="8">
        <f t="shared" si="41"/>
        <v>9.3000000000000114</v>
      </c>
      <c r="AP45" s="8">
        <f t="shared" si="42"/>
        <v>-30.199999999999989</v>
      </c>
      <c r="AQ45" s="8">
        <f t="shared" si="43"/>
        <v>-36.199999999999989</v>
      </c>
      <c r="AR45" s="8">
        <f t="shared" si="44"/>
        <v>-27.699999999999989</v>
      </c>
      <c r="AS45" s="38">
        <f t="shared" si="45"/>
        <v>-5.2087719298245476</v>
      </c>
      <c r="AT45" s="8">
        <f t="shared" si="46"/>
        <v>-3.1499999999999857</v>
      </c>
      <c r="AU45" s="39">
        <f t="shared" si="47"/>
        <v>-7.4962962962962836</v>
      </c>
    </row>
    <row r="46" spans="1:47" s="8" customFormat="1" x14ac:dyDescent="0.3">
      <c r="B46" s="19"/>
      <c r="Y46" s="19"/>
      <c r="AS46" s="38"/>
      <c r="AU46" s="39"/>
    </row>
    <row r="47" spans="1:47" s="8" customFormat="1" x14ac:dyDescent="0.3">
      <c r="A47" s="20" t="s">
        <v>48</v>
      </c>
      <c r="B47" s="19"/>
      <c r="C47" s="8">
        <f>AVERAGE(C28:C45)</f>
        <v>12.182407407407409</v>
      </c>
      <c r="D47" s="8">
        <f>AVERAGE(D28:D45)</f>
        <v>10.585185185185187</v>
      </c>
      <c r="E47" s="8">
        <f t="shared" ref="E47:AU47" si="66">AVERAGE(E28:E45)</f>
        <v>10.261111111111115</v>
      </c>
      <c r="F47" s="8">
        <f t="shared" si="66"/>
        <v>16.844444444444449</v>
      </c>
      <c r="G47" s="8">
        <f t="shared" si="66"/>
        <v>16.270370370370372</v>
      </c>
      <c r="H47" s="8">
        <f t="shared" si="66"/>
        <v>11.668518518518519</v>
      </c>
      <c r="I47" s="8">
        <f t="shared" si="66"/>
        <v>12.011111111111113</v>
      </c>
      <c r="J47" s="8">
        <f t="shared" si="66"/>
        <v>11.640740740740743</v>
      </c>
      <c r="K47" s="8">
        <f t="shared" si="66"/>
        <v>14.418518518518519</v>
      </c>
      <c r="L47" s="8">
        <f t="shared" si="66"/>
        <v>16.923148148148147</v>
      </c>
      <c r="M47" s="8">
        <f t="shared" si="66"/>
        <v>14.307407407407409</v>
      </c>
      <c r="N47" s="8">
        <f t="shared" si="66"/>
        <v>14.358333333333336</v>
      </c>
      <c r="O47" s="8">
        <f t="shared" si="66"/>
        <v>11.733333333333336</v>
      </c>
      <c r="P47" s="8">
        <f t="shared" si="66"/>
        <v>9.1384259259259295</v>
      </c>
      <c r="Q47" s="8">
        <f t="shared" si="66"/>
        <v>7.1748842592592599</v>
      </c>
      <c r="R47" s="8">
        <f t="shared" si="66"/>
        <v>-8.0468749999998257E-2</v>
      </c>
      <c r="S47" s="8">
        <f t="shared" si="66"/>
        <v>-0.11493778935185064</v>
      </c>
      <c r="T47" s="8">
        <f t="shared" si="66"/>
        <v>-0.15570927372685064</v>
      </c>
      <c r="U47" s="8">
        <f t="shared" si="66"/>
        <v>1.0948310004340012</v>
      </c>
      <c r="V47" s="8">
        <f t="shared" si="66"/>
        <v>10.013771315903691</v>
      </c>
      <c r="W47" s="8">
        <f t="shared" si="66"/>
        <v>13.280555555555557</v>
      </c>
      <c r="X47" s="8">
        <f t="shared" si="66"/>
        <v>6.3840110496238403</v>
      </c>
      <c r="Y47" s="19"/>
      <c r="Z47" s="8">
        <f t="shared" si="66"/>
        <v>11.394444444444446</v>
      </c>
      <c r="AA47" s="8">
        <f t="shared" si="66"/>
        <v>7.9824074074074058</v>
      </c>
      <c r="AB47" s="8">
        <f t="shared" si="66"/>
        <v>11.579629629629631</v>
      </c>
      <c r="AC47" s="8">
        <f t="shared" si="66"/>
        <v>6.8666666666666663</v>
      </c>
      <c r="AD47" s="8">
        <f t="shared" si="66"/>
        <v>10.218518518518518</v>
      </c>
      <c r="AE47" s="8">
        <f t="shared" si="66"/>
        <v>10.792592592592591</v>
      </c>
      <c r="AF47" s="8">
        <f t="shared" si="66"/>
        <v>9.4037037037037035</v>
      </c>
      <c r="AG47" s="8">
        <f t="shared" si="66"/>
        <v>10.146428571428572</v>
      </c>
      <c r="AH47" s="8">
        <f t="shared" si="66"/>
        <v>9.1814814814814785</v>
      </c>
      <c r="AI47" s="8">
        <f t="shared" si="66"/>
        <v>10.625925925925928</v>
      </c>
      <c r="AJ47" s="8">
        <f t="shared" si="66"/>
        <v>7.1675925925925936</v>
      </c>
      <c r="AK47" s="8">
        <f t="shared" si="66"/>
        <v>9.1814814814814802</v>
      </c>
      <c r="AL47" s="8">
        <f t="shared" si="66"/>
        <v>5.1907407407407398</v>
      </c>
      <c r="AM47" s="8">
        <f t="shared" si="66"/>
        <v>0.87129629629629646</v>
      </c>
      <c r="AN47" s="8">
        <f t="shared" si="66"/>
        <v>0.9037037037037029</v>
      </c>
      <c r="AO47" s="8">
        <f t="shared" si="66"/>
        <v>-4.8277777777777793</v>
      </c>
      <c r="AP47" s="8">
        <f t="shared" si="66"/>
        <v>-5.9111111111111114</v>
      </c>
      <c r="AQ47" s="8">
        <f t="shared" si="66"/>
        <v>-10.108730158730159</v>
      </c>
      <c r="AR47" s="8">
        <f t="shared" si="66"/>
        <v>-11.245956160241873</v>
      </c>
      <c r="AS47" s="8">
        <f t="shared" si="66"/>
        <v>4.7059493973027804</v>
      </c>
      <c r="AT47" s="8">
        <f t="shared" si="66"/>
        <v>9.8191798941798929</v>
      </c>
      <c r="AU47" s="8">
        <f t="shared" si="66"/>
        <v>-0.97541782144956835</v>
      </c>
    </row>
    <row r="48" spans="1:47" s="8" customFormat="1" x14ac:dyDescent="0.3">
      <c r="A48" s="6" t="s">
        <v>77</v>
      </c>
      <c r="B48" s="19"/>
      <c r="C48" s="8">
        <f>_xlfn.STDEV.S(C28:C45)</f>
        <v>9.9181576935137468</v>
      </c>
      <c r="D48" s="8">
        <f>_xlfn.STDEV.S(D28:D45)</f>
        <v>11.634005948431248</v>
      </c>
      <c r="E48" s="8">
        <f t="shared" ref="E48:AU48" si="67">_xlfn.STDEV.S(E28:E45)</f>
        <v>12.336709924639791</v>
      </c>
      <c r="F48" s="8">
        <f t="shared" si="67"/>
        <v>10.412040541377758</v>
      </c>
      <c r="G48" s="8">
        <f t="shared" si="67"/>
        <v>10.641337198449097</v>
      </c>
      <c r="H48" s="8">
        <f t="shared" si="67"/>
        <v>14.738280919886586</v>
      </c>
      <c r="I48" s="8">
        <f t="shared" si="67"/>
        <v>13.369416860489553</v>
      </c>
      <c r="J48" s="8">
        <f t="shared" si="67"/>
        <v>12.135672612007305</v>
      </c>
      <c r="K48" s="8">
        <f t="shared" si="67"/>
        <v>15.449446220683139</v>
      </c>
      <c r="L48" s="8">
        <f t="shared" si="67"/>
        <v>15.173171562261027</v>
      </c>
      <c r="M48" s="8">
        <f t="shared" si="67"/>
        <v>12.607791737291755</v>
      </c>
      <c r="N48" s="8">
        <f t="shared" si="67"/>
        <v>13.633364794536782</v>
      </c>
      <c r="O48" s="8">
        <f t="shared" si="67"/>
        <v>11.90299023231508</v>
      </c>
      <c r="P48" s="8">
        <f t="shared" si="67"/>
        <v>13.926136011349616</v>
      </c>
      <c r="Q48" s="8">
        <f t="shared" si="67"/>
        <v>15.821607572320175</v>
      </c>
      <c r="R48" s="8">
        <f t="shared" si="67"/>
        <v>13.513597667865298</v>
      </c>
      <c r="S48" s="8">
        <f t="shared" si="67"/>
        <v>13.058446005730282</v>
      </c>
      <c r="T48" s="8">
        <f t="shared" si="67"/>
        <v>15.424738259726585</v>
      </c>
      <c r="U48" s="8">
        <f t="shared" si="67"/>
        <v>14.118233604280066</v>
      </c>
      <c r="V48" s="8">
        <f t="shared" si="67"/>
        <v>8.6682381393916224</v>
      </c>
      <c r="W48" s="8">
        <f t="shared" si="67"/>
        <v>8.3793601468482173</v>
      </c>
      <c r="X48" s="8">
        <f t="shared" si="67"/>
        <v>10.373552214681855</v>
      </c>
      <c r="Y48" s="19"/>
      <c r="Z48" s="8">
        <f t="shared" si="67"/>
        <v>19.222461840661467</v>
      </c>
      <c r="AA48" s="8">
        <f t="shared" si="67"/>
        <v>16.532782320259713</v>
      </c>
      <c r="AB48" s="8">
        <f t="shared" si="67"/>
        <v>16.81149676216155</v>
      </c>
      <c r="AC48" s="8">
        <f t="shared" si="67"/>
        <v>10.527691464974613</v>
      </c>
      <c r="AD48" s="8">
        <f t="shared" si="67"/>
        <v>12.029235749156602</v>
      </c>
      <c r="AE48" s="8">
        <f t="shared" si="67"/>
        <v>13.134927272417865</v>
      </c>
      <c r="AF48" s="8">
        <f t="shared" si="67"/>
        <v>12.768352875327123</v>
      </c>
      <c r="AG48" s="8">
        <f t="shared" si="67"/>
        <v>12.456998149145791</v>
      </c>
      <c r="AH48" s="8">
        <f t="shared" si="67"/>
        <v>10.229390070063765</v>
      </c>
      <c r="AI48" s="8">
        <f t="shared" si="67"/>
        <v>13.463082203773499</v>
      </c>
      <c r="AJ48" s="8">
        <f t="shared" si="67"/>
        <v>14.785101660738528</v>
      </c>
      <c r="AK48" s="8">
        <f t="shared" si="67"/>
        <v>15.495241615050313</v>
      </c>
      <c r="AL48" s="8">
        <f t="shared" si="67"/>
        <v>15.251610032037718</v>
      </c>
      <c r="AM48" s="8">
        <f t="shared" si="67"/>
        <v>13.778582657546282</v>
      </c>
      <c r="AN48" s="8">
        <f t="shared" si="67"/>
        <v>19.245204440909525</v>
      </c>
      <c r="AO48" s="8">
        <f t="shared" si="67"/>
        <v>13.984133165561492</v>
      </c>
      <c r="AP48" s="8">
        <f t="shared" si="67"/>
        <v>14.921415061949732</v>
      </c>
      <c r="AQ48" s="8">
        <f t="shared" si="67"/>
        <v>13.391947121277006</v>
      </c>
      <c r="AR48" s="8">
        <f t="shared" si="67"/>
        <v>10.914159268615325</v>
      </c>
      <c r="AS48" s="8">
        <f t="shared" si="67"/>
        <v>7.6431074377695314</v>
      </c>
      <c r="AT48" s="8">
        <f t="shared" si="67"/>
        <v>9.2497251462368961</v>
      </c>
      <c r="AU48" s="8">
        <f t="shared" si="67"/>
        <v>10.3708324447254</v>
      </c>
    </row>
    <row r="49" spans="1:47" s="8" customFormat="1" x14ac:dyDescent="0.3">
      <c r="A49" s="18" t="s">
        <v>78</v>
      </c>
      <c r="B49" s="19"/>
      <c r="C49" s="18">
        <f t="shared" ref="C49:X49" si="68">_xlfn.STDEV.S(C28:C45)/SQRT(COUNT(C28:C45))</f>
        <v>2.3377321873203663</v>
      </c>
      <c r="D49" s="18">
        <f t="shared" si="68"/>
        <v>2.7421614995001224</v>
      </c>
      <c r="E49" s="18">
        <f t="shared" si="68"/>
        <v>2.9077904150813931</v>
      </c>
      <c r="F49" s="18">
        <f t="shared" si="68"/>
        <v>2.4541414909324883</v>
      </c>
      <c r="G49" s="18">
        <f t="shared" si="68"/>
        <v>2.5081872313053384</v>
      </c>
      <c r="H49" s="18">
        <f t="shared" si="68"/>
        <v>3.4738461271613712</v>
      </c>
      <c r="I49" s="18">
        <f t="shared" si="68"/>
        <v>3.1512017741873088</v>
      </c>
      <c r="J49" s="18">
        <f t="shared" si="68"/>
        <v>2.860405466070076</v>
      </c>
      <c r="K49" s="18">
        <f t="shared" si="68"/>
        <v>3.6414693960739757</v>
      </c>
      <c r="L49" s="18">
        <f t="shared" si="68"/>
        <v>3.5763508345938848</v>
      </c>
      <c r="M49" s="18">
        <f t="shared" si="68"/>
        <v>2.9716850110755746</v>
      </c>
      <c r="N49" s="18">
        <f t="shared" si="68"/>
        <v>3.213414898868967</v>
      </c>
      <c r="O49" s="18">
        <f t="shared" si="68"/>
        <v>2.8055617032224109</v>
      </c>
      <c r="P49" s="18">
        <f t="shared" si="68"/>
        <v>3.2824217364504977</v>
      </c>
      <c r="Q49" s="18">
        <f t="shared" si="68"/>
        <v>3.7291886678866755</v>
      </c>
      <c r="R49" s="18">
        <f t="shared" si="68"/>
        <v>3.1851855163914222</v>
      </c>
      <c r="S49" s="18">
        <f t="shared" si="68"/>
        <v>3.0779052408034229</v>
      </c>
      <c r="T49" s="18">
        <f t="shared" si="68"/>
        <v>3.6356456738267515</v>
      </c>
      <c r="U49" s="18">
        <f t="shared" si="68"/>
        <v>3.3276995733207424</v>
      </c>
      <c r="V49" s="18">
        <f t="shared" si="68"/>
        <v>2.0431233231012262</v>
      </c>
      <c r="W49" s="18">
        <f t="shared" si="68"/>
        <v>1.9750341272802265</v>
      </c>
      <c r="X49" s="18">
        <f t="shared" si="68"/>
        <v>2.4450697053314228</v>
      </c>
      <c r="Y49" s="19"/>
      <c r="Z49" s="18">
        <f t="shared" ref="Z49:AU49" si="69">_xlfn.STDEV.S(Z28:Z45)/SQRT(COUNT(Z28:Z45))</f>
        <v>4.5307777062104559</v>
      </c>
      <c r="AA49" s="18">
        <f t="shared" si="69"/>
        <v>3.8968141635122358</v>
      </c>
      <c r="AB49" s="18">
        <f t="shared" si="69"/>
        <v>3.9625077874733736</v>
      </c>
      <c r="AC49" s="18">
        <f t="shared" si="69"/>
        <v>2.4814006750410962</v>
      </c>
      <c r="AD49" s="18">
        <f t="shared" si="69"/>
        <v>2.8353180569067575</v>
      </c>
      <c r="AE49" s="18">
        <f t="shared" si="69"/>
        <v>3.0959320482395984</v>
      </c>
      <c r="AF49" s="18">
        <f t="shared" si="69"/>
        <v>3.0095296342421873</v>
      </c>
      <c r="AG49" s="18">
        <f t="shared" si="69"/>
        <v>2.9361426214964204</v>
      </c>
      <c r="AH49" s="18">
        <f t="shared" si="69"/>
        <v>2.4110903619814739</v>
      </c>
      <c r="AI49" s="18">
        <f t="shared" si="69"/>
        <v>3.1732789073200567</v>
      </c>
      <c r="AJ49" s="18">
        <f t="shared" si="69"/>
        <v>3.4848818816135667</v>
      </c>
      <c r="AK49" s="18">
        <f t="shared" si="69"/>
        <v>3.6522634740420226</v>
      </c>
      <c r="AL49" s="18">
        <f t="shared" si="69"/>
        <v>3.5948389592222161</v>
      </c>
      <c r="AM49" s="18">
        <f t="shared" si="69"/>
        <v>3.2476430774301126</v>
      </c>
      <c r="AN49" s="18">
        <f t="shared" si="69"/>
        <v>4.5361381884961949</v>
      </c>
      <c r="AO49" s="18">
        <f t="shared" si="69"/>
        <v>3.2960917967947441</v>
      </c>
      <c r="AP49" s="18">
        <f t="shared" si="69"/>
        <v>3.5170112584012481</v>
      </c>
      <c r="AQ49" s="18">
        <f t="shared" si="69"/>
        <v>3.1565122075822121</v>
      </c>
      <c r="AR49" s="18">
        <f t="shared" si="69"/>
        <v>2.5724920099293023</v>
      </c>
      <c r="AS49" s="18">
        <f t="shared" si="69"/>
        <v>1.801497699528058</v>
      </c>
      <c r="AT49" s="18">
        <f t="shared" si="69"/>
        <v>2.1801811250052801</v>
      </c>
      <c r="AU49" s="18">
        <f t="shared" si="69"/>
        <v>2.4444286494049305</v>
      </c>
    </row>
    <row r="50" spans="1:47" s="16" customFormat="1" x14ac:dyDescent="0.3">
      <c r="A50" s="11" t="s">
        <v>25</v>
      </c>
      <c r="B50" s="19"/>
      <c r="V50" s="65"/>
      <c r="X50" s="66"/>
      <c r="Y50" s="19"/>
    </row>
    <row r="51" spans="1:47" x14ac:dyDescent="0.3">
      <c r="A51" s="10" t="s">
        <v>29</v>
      </c>
      <c r="B51" s="17"/>
      <c r="C51" s="8">
        <f t="shared" ref="C51:U51" si="70">Z28-C28</f>
        <v>25</v>
      </c>
      <c r="D51" s="8">
        <f t="shared" si="70"/>
        <v>3.3333333333333428</v>
      </c>
      <c r="E51" s="8">
        <f t="shared" si="70"/>
        <v>17.5</v>
      </c>
      <c r="F51" s="8">
        <f t="shared" si="70"/>
        <v>-14.666666666666671</v>
      </c>
      <c r="G51" s="8">
        <f t="shared" si="70"/>
        <v>1.6666666666666572</v>
      </c>
      <c r="H51" s="8">
        <f t="shared" si="70"/>
        <v>1.6666666666666856</v>
      </c>
      <c r="I51" s="8">
        <f t="shared" si="70"/>
        <v>-7.6666666666666572</v>
      </c>
      <c r="J51" s="8">
        <f t="shared" si="70"/>
        <v>1.9166666666666572</v>
      </c>
      <c r="K51" s="8">
        <f t="shared" si="70"/>
        <v>4.5</v>
      </c>
      <c r="L51" s="8">
        <f t="shared" si="70"/>
        <v>-0.66666666666665719</v>
      </c>
      <c r="M51" s="8">
        <f t="shared" si="70"/>
        <v>-11</v>
      </c>
      <c r="N51" s="8">
        <f t="shared" si="70"/>
        <v>-23.25</v>
      </c>
      <c r="O51" s="8">
        <f t="shared" si="70"/>
        <v>-20.5</v>
      </c>
      <c r="P51" s="8">
        <f t="shared" si="70"/>
        <v>-9.8333333333333428</v>
      </c>
      <c r="Q51" s="8">
        <f t="shared" si="70"/>
        <v>-13.5</v>
      </c>
      <c r="R51" s="8">
        <f t="shared" si="70"/>
        <v>-24.5</v>
      </c>
      <c r="S51" s="8">
        <f t="shared" si="70"/>
        <v>-18.5</v>
      </c>
      <c r="T51" s="8">
        <f t="shared" si="70"/>
        <v>-26.357142857142861</v>
      </c>
      <c r="U51" s="8">
        <f t="shared" si="70"/>
        <v>-10.622448979591837</v>
      </c>
      <c r="V51" s="38">
        <f t="shared" ref="V51:V68" si="71">AVERAGE(C51:U51)</f>
        <v>-6.6041890440386677</v>
      </c>
      <c r="W51" s="8">
        <f t="shared" ref="W51:W68" si="72">AVERAGE(C51:L51)</f>
        <v>3.2583333333333355</v>
      </c>
      <c r="X51" s="39">
        <f t="shared" ref="X51:X68" si="73">AVERAGE(M51:U51)</f>
        <v>-17.562547241118672</v>
      </c>
      <c r="Y51" s="19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x14ac:dyDescent="0.3">
      <c r="A52" s="1" t="s">
        <v>36</v>
      </c>
      <c r="B52" s="17"/>
      <c r="C52" s="8">
        <f t="shared" ref="C52:C68" si="74">Z29-C29</f>
        <v>-11.400000000000006</v>
      </c>
      <c r="D52" s="8">
        <f t="shared" ref="D52:D68" si="75">AA29-D29</f>
        <v>-30.233333333333334</v>
      </c>
      <c r="E52" s="8">
        <f t="shared" ref="E52:E68" si="76">AB29-E29</f>
        <v>-13.400000000000006</v>
      </c>
      <c r="F52" s="8">
        <f t="shared" ref="F52:F68" si="77">AC29-F29</f>
        <v>-18.066666666666677</v>
      </c>
      <c r="G52" s="8">
        <f t="shared" ref="G52:G68" si="78">AD29-G29</f>
        <v>-29.400000000000006</v>
      </c>
      <c r="H52" s="8">
        <f t="shared" ref="H52:H68" si="79">AE29-H29</f>
        <v>-11.733333333333334</v>
      </c>
      <c r="I52" s="8">
        <f t="shared" ref="I52:I68" si="80">AF29-I29</f>
        <v>-1.9000000000000057</v>
      </c>
      <c r="J52" s="8">
        <f t="shared" ref="J52:J68" si="81">AG29-J29</f>
        <v>-15.400000000000006</v>
      </c>
      <c r="K52" s="8">
        <f t="shared" ref="K52:K68" si="82">AH29-K29</f>
        <v>-23.066666666666663</v>
      </c>
      <c r="L52" s="8">
        <f t="shared" ref="L52:L68" si="83">AI29-L29</f>
        <v>-23.400000000000006</v>
      </c>
      <c r="M52" s="8">
        <f t="shared" ref="M52:M68" si="84">AJ29-M29</f>
        <v>5.2666666666666515</v>
      </c>
      <c r="N52" s="8">
        <f t="shared" ref="N52:N68" si="85">AK29-N29</f>
        <v>6.0999999999999943</v>
      </c>
      <c r="O52" s="8">
        <f t="shared" ref="O52:O68" si="86">AL29-O29</f>
        <v>-10.900000000000006</v>
      </c>
      <c r="P52" s="8">
        <f t="shared" ref="P52:P68" si="87">AM29-P29</f>
        <v>-12.400000000000006</v>
      </c>
      <c r="Q52" s="8">
        <f t="shared" ref="Q52:Q68" si="88">AN29-Q29</f>
        <v>-5.9000000000000057</v>
      </c>
      <c r="R52" s="8">
        <f t="shared" ref="R52:R68" si="89">AO29-R29</f>
        <v>-10.400000000000006</v>
      </c>
      <c r="S52" s="8">
        <f t="shared" ref="S52:S68" si="90">AP29-S29</f>
        <v>23.099999999999994</v>
      </c>
      <c r="T52" s="8">
        <f t="shared" ref="T52:T68" si="91">AQ29-T29</f>
        <v>-3.9000000000000057</v>
      </c>
      <c r="U52" s="8">
        <f t="shared" ref="U52:U68" si="92">AR29-U29</f>
        <v>-17.900000000000006</v>
      </c>
      <c r="V52" s="38">
        <f>AVERAGE(C52:U52)</f>
        <v>-10.785964912280706</v>
      </c>
      <c r="W52" s="8">
        <f>AVERAGE(C52:L52)</f>
        <v>-17.800000000000004</v>
      </c>
      <c r="X52" s="39">
        <f>AVERAGE(M52:U52)</f>
        <v>-2.9925925925925991</v>
      </c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x14ac:dyDescent="0.3">
      <c r="A53" s="45" t="s">
        <v>30</v>
      </c>
      <c r="B53" s="17"/>
      <c r="C53" s="8">
        <f t="shared" si="74"/>
        <v>26.333333333333329</v>
      </c>
      <c r="D53" s="8">
        <f t="shared" si="75"/>
        <v>-10.666666666666671</v>
      </c>
      <c r="E53" s="8">
        <f t="shared" si="76"/>
        <v>3.9999999999999858</v>
      </c>
      <c r="F53" s="8">
        <f t="shared" si="77"/>
        <v>-23.333333333333357</v>
      </c>
      <c r="G53" s="8">
        <f t="shared" si="78"/>
        <v>-3.0000000000000142</v>
      </c>
      <c r="H53" s="8">
        <f t="shared" si="79"/>
        <v>-1.6666666666666714</v>
      </c>
      <c r="I53" s="8">
        <f t="shared" si="80"/>
        <v>3.1666666666666714</v>
      </c>
      <c r="J53" s="8">
        <f t="shared" si="81"/>
        <v>-0.6666666666666714</v>
      </c>
      <c r="K53" s="8">
        <f t="shared" si="82"/>
        <v>3.8333333333333286</v>
      </c>
      <c r="L53" s="8">
        <f t="shared" si="83"/>
        <v>14.999999999999986</v>
      </c>
      <c r="M53" s="8">
        <f t="shared" si="84"/>
        <v>-11.000000000000014</v>
      </c>
      <c r="N53" s="8">
        <f t="shared" si="85"/>
        <v>-14.666666666666671</v>
      </c>
      <c r="O53" s="8">
        <f t="shared" si="86"/>
        <v>-11.166666666666671</v>
      </c>
      <c r="P53" s="8">
        <f t="shared" si="87"/>
        <v>-25.666666666666671</v>
      </c>
      <c r="Q53" s="8">
        <f t="shared" si="88"/>
        <v>-40.666666666666671</v>
      </c>
      <c r="R53" s="8">
        <f t="shared" si="89"/>
        <v>-39.166666666666671</v>
      </c>
      <c r="S53" s="8">
        <f t="shared" si="90"/>
        <v>-29.666666666666671</v>
      </c>
      <c r="T53" s="8">
        <f t="shared" si="91"/>
        <v>-16.833333333333343</v>
      </c>
      <c r="U53" s="8">
        <f t="shared" si="92"/>
        <v>-36.404761904761898</v>
      </c>
      <c r="V53" s="38">
        <f t="shared" si="71"/>
        <v>-11.170426065162914</v>
      </c>
      <c r="W53" s="8">
        <f t="shared" si="72"/>
        <v>1.2999999999999914</v>
      </c>
      <c r="X53" s="39">
        <f t="shared" si="73"/>
        <v>-25.026455026455032</v>
      </c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x14ac:dyDescent="0.3">
      <c r="A54" s="45" t="s">
        <v>31</v>
      </c>
      <c r="B54" s="17"/>
      <c r="C54" s="8">
        <f t="shared" si="74"/>
        <v>1.3000000000000114</v>
      </c>
      <c r="D54" s="8">
        <f t="shared" si="75"/>
        <v>31.300000000000011</v>
      </c>
      <c r="E54" s="8">
        <f t="shared" si="76"/>
        <v>3.6333333333333258</v>
      </c>
      <c r="F54" s="8">
        <f t="shared" si="77"/>
        <v>-13.699999999999989</v>
      </c>
      <c r="G54" s="8">
        <f t="shared" si="78"/>
        <v>5.8000000000000114</v>
      </c>
      <c r="H54" s="8">
        <f t="shared" si="79"/>
        <v>-2.6999999999999886</v>
      </c>
      <c r="I54" s="8">
        <f t="shared" si="80"/>
        <v>10.800000000000011</v>
      </c>
      <c r="J54" s="8">
        <f t="shared" si="81"/>
        <v>-12.449999999999989</v>
      </c>
      <c r="K54" s="8">
        <f t="shared" si="82"/>
        <v>-11.199999999999989</v>
      </c>
      <c r="L54" s="8">
        <f t="shared" si="83"/>
        <v>-6.6999999999999886</v>
      </c>
      <c r="M54" s="8">
        <f t="shared" si="84"/>
        <v>-15.366666666666646</v>
      </c>
      <c r="N54" s="8">
        <f t="shared" si="85"/>
        <v>-2.0333333333333314</v>
      </c>
      <c r="O54" s="8">
        <f t="shared" si="86"/>
        <v>-28.699999999999989</v>
      </c>
      <c r="P54" s="8">
        <f t="shared" si="87"/>
        <v>-22.699999999999989</v>
      </c>
      <c r="Q54" s="8">
        <f t="shared" si="88"/>
        <v>-2.1999999999999886</v>
      </c>
      <c r="R54" s="8">
        <f t="shared" si="89"/>
        <v>-17.699999999999989</v>
      </c>
      <c r="S54" s="8">
        <f t="shared" si="90"/>
        <v>-3.6999999999999886</v>
      </c>
      <c r="T54" s="8">
        <f t="shared" si="91"/>
        <v>-24.199999999999989</v>
      </c>
      <c r="U54" s="8">
        <f t="shared" si="92"/>
        <v>-12.199999999999989</v>
      </c>
      <c r="V54" s="38">
        <f t="shared" si="71"/>
        <v>-6.4587719298245512</v>
      </c>
      <c r="W54" s="8">
        <f t="shared" si="72"/>
        <v>0.60833333333334283</v>
      </c>
      <c r="X54" s="39">
        <f t="shared" si="73"/>
        <v>-14.311111111111099</v>
      </c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x14ac:dyDescent="0.3">
      <c r="A55" s="1" t="s">
        <v>33</v>
      </c>
      <c r="B55" s="17"/>
      <c r="C55" s="8">
        <f t="shared" si="74"/>
        <v>-12.25</v>
      </c>
      <c r="D55" s="8">
        <f t="shared" si="75"/>
        <v>0.66666666666665719</v>
      </c>
      <c r="E55" s="8">
        <f t="shared" si="76"/>
        <v>-1.3333333333333286</v>
      </c>
      <c r="F55" s="8">
        <f t="shared" si="77"/>
        <v>-15.666666666666671</v>
      </c>
      <c r="G55" s="8">
        <f t="shared" si="78"/>
        <v>-13</v>
      </c>
      <c r="H55" s="8">
        <f t="shared" si="79"/>
        <v>-12.166666666666671</v>
      </c>
      <c r="I55" s="8">
        <f t="shared" si="80"/>
        <v>-8.8333333333333286</v>
      </c>
      <c r="J55" s="8">
        <f t="shared" si="81"/>
        <v>-13.000000000000014</v>
      </c>
      <c r="K55" s="8">
        <f t="shared" si="82"/>
        <v>-4.8333333333333428</v>
      </c>
      <c r="L55" s="8">
        <f t="shared" si="83"/>
        <v>-14.166666666666657</v>
      </c>
      <c r="M55" s="8">
        <f t="shared" si="84"/>
        <v>-8</v>
      </c>
      <c r="N55" s="8">
        <f t="shared" si="85"/>
        <v>-6.8333333333333428</v>
      </c>
      <c r="O55" s="8">
        <f t="shared" si="86"/>
        <v>4.5</v>
      </c>
      <c r="P55" s="8">
        <f t="shared" si="87"/>
        <v>4.75</v>
      </c>
      <c r="Q55" s="8">
        <f t="shared" si="88"/>
        <v>-19.5</v>
      </c>
      <c r="R55" s="8">
        <f t="shared" si="89"/>
        <v>-6.5</v>
      </c>
      <c r="S55" s="8">
        <f t="shared" si="90"/>
        <v>-21.5</v>
      </c>
      <c r="T55" s="8">
        <f t="shared" si="91"/>
        <v>-20.5</v>
      </c>
      <c r="U55" s="8">
        <f t="shared" si="92"/>
        <v>-2.5</v>
      </c>
      <c r="V55" s="38">
        <f t="shared" si="71"/>
        <v>-8.9824561403508785</v>
      </c>
      <c r="W55" s="8">
        <f t="shared" si="72"/>
        <v>-9.4583333333333357</v>
      </c>
      <c r="X55" s="39">
        <f t="shared" si="73"/>
        <v>-8.4537037037037042</v>
      </c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x14ac:dyDescent="0.3">
      <c r="A56" s="10" t="s">
        <v>34</v>
      </c>
      <c r="B56" s="17"/>
      <c r="C56" s="8">
        <f t="shared" si="74"/>
        <v>-35.199999999999989</v>
      </c>
      <c r="D56" s="8">
        <f t="shared" si="75"/>
        <v>-19.366666666666646</v>
      </c>
      <c r="E56" s="8">
        <f t="shared" si="76"/>
        <v>-27.699999999999989</v>
      </c>
      <c r="F56" s="8">
        <f t="shared" si="77"/>
        <v>-5.6999999999999886</v>
      </c>
      <c r="G56" s="8">
        <f t="shared" si="78"/>
        <v>-23.449999999999989</v>
      </c>
      <c r="H56" s="8">
        <f t="shared" si="79"/>
        <v>-23.36666666666666</v>
      </c>
      <c r="I56" s="8">
        <f t="shared" si="80"/>
        <v>-20.366666666666646</v>
      </c>
      <c r="J56" s="8">
        <f t="shared" si="81"/>
        <v>-15.199999999999989</v>
      </c>
      <c r="K56" s="8">
        <f t="shared" si="82"/>
        <v>-6.0333333333333314</v>
      </c>
      <c r="L56" s="8">
        <f t="shared" si="83"/>
        <v>4.8000000000000114</v>
      </c>
      <c r="M56" s="8">
        <f t="shared" si="84"/>
        <v>-8.6999999999999886</v>
      </c>
      <c r="N56" s="8">
        <f t="shared" si="85"/>
        <v>-22.033333333333303</v>
      </c>
      <c r="O56" s="8">
        <f t="shared" si="86"/>
        <v>-2.1999999999999886</v>
      </c>
      <c r="P56" s="8">
        <f t="shared" si="87"/>
        <v>-16.699999999999989</v>
      </c>
      <c r="Q56" s="8">
        <f t="shared" si="88"/>
        <v>-23.199999999999989</v>
      </c>
      <c r="R56" s="8">
        <f t="shared" si="89"/>
        <v>13.300000000000011</v>
      </c>
      <c r="S56" s="8">
        <f t="shared" si="90"/>
        <v>3.8000000000000114</v>
      </c>
      <c r="T56" s="8">
        <f t="shared" si="91"/>
        <v>-11.199999999999989</v>
      </c>
      <c r="U56" s="8">
        <f t="shared" si="92"/>
        <v>-24.699999999999989</v>
      </c>
      <c r="V56" s="38">
        <f t="shared" si="71"/>
        <v>-13.85350877192981</v>
      </c>
      <c r="W56" s="8">
        <f t="shared" si="72"/>
        <v>-17.158333333333321</v>
      </c>
      <c r="X56" s="39">
        <f t="shared" si="73"/>
        <v>-10.181481481481468</v>
      </c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x14ac:dyDescent="0.3">
      <c r="A57" s="10" t="s">
        <v>35</v>
      </c>
      <c r="B57" s="17"/>
      <c r="C57" s="8">
        <f t="shared" si="74"/>
        <v>-20.36666666666666</v>
      </c>
      <c r="D57" s="8">
        <f t="shared" si="75"/>
        <v>8.2999999999999972</v>
      </c>
      <c r="E57" s="8">
        <f t="shared" si="76"/>
        <v>-0.20000000000000284</v>
      </c>
      <c r="F57" s="8">
        <f t="shared" si="77"/>
        <v>-24.36666666666666</v>
      </c>
      <c r="G57" s="8">
        <f t="shared" si="78"/>
        <v>-32.700000000000003</v>
      </c>
      <c r="H57" s="8">
        <f t="shared" si="79"/>
        <v>-39.200000000000003</v>
      </c>
      <c r="I57" s="8">
        <f t="shared" si="80"/>
        <v>-24.36666666666666</v>
      </c>
      <c r="J57" s="8">
        <f t="shared" si="81"/>
        <v>-24.86666666666666</v>
      </c>
      <c r="K57" s="8">
        <f t="shared" si="82"/>
        <v>-11.533333333333346</v>
      </c>
      <c r="L57" s="8">
        <f t="shared" si="83"/>
        <v>-31.200000000000003</v>
      </c>
      <c r="M57" s="8">
        <f t="shared" si="84"/>
        <v>-17.700000000000003</v>
      </c>
      <c r="N57" s="8">
        <f t="shared" si="85"/>
        <v>-8.7000000000000028</v>
      </c>
      <c r="O57" s="8">
        <f t="shared" si="86"/>
        <v>-10.36666666666666</v>
      </c>
      <c r="P57" s="8">
        <f t="shared" si="87"/>
        <v>-48.033333333333346</v>
      </c>
      <c r="Q57" s="8">
        <f t="shared" si="88"/>
        <v>-21.700000000000003</v>
      </c>
      <c r="R57" s="8">
        <f t="shared" si="89"/>
        <v>-24.700000000000017</v>
      </c>
      <c r="S57" s="8">
        <f t="shared" si="90"/>
        <v>-17.200000000000003</v>
      </c>
      <c r="T57" s="8">
        <f t="shared" si="91"/>
        <v>-36.200000000000003</v>
      </c>
      <c r="U57" s="8">
        <f t="shared" si="92"/>
        <v>-34.200000000000003</v>
      </c>
      <c r="V57" s="38">
        <f t="shared" si="71"/>
        <v>-22.068421052631578</v>
      </c>
      <c r="W57" s="8">
        <f t="shared" si="72"/>
        <v>-20.05</v>
      </c>
      <c r="X57" s="39">
        <f t="shared" si="73"/>
        <v>-24.311111111111114</v>
      </c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x14ac:dyDescent="0.3">
      <c r="A58" s="45" t="s">
        <v>38</v>
      </c>
      <c r="B58" s="17"/>
      <c r="C58" s="8">
        <f t="shared" si="74"/>
        <v>19</v>
      </c>
      <c r="D58" s="8">
        <f t="shared" si="75"/>
        <v>-12</v>
      </c>
      <c r="E58" s="8">
        <f t="shared" si="76"/>
        <v>7.5</v>
      </c>
      <c r="F58" s="8">
        <f t="shared" si="77"/>
        <v>-3</v>
      </c>
      <c r="G58" s="8">
        <f t="shared" si="78"/>
        <v>-11</v>
      </c>
      <c r="H58" s="8">
        <f t="shared" si="79"/>
        <v>-3.5</v>
      </c>
      <c r="I58" s="8">
        <f t="shared" si="80"/>
        <v>-28</v>
      </c>
      <c r="J58" s="8">
        <f t="shared" si="81"/>
        <v>4.5</v>
      </c>
      <c r="K58" s="8">
        <f t="shared" si="82"/>
        <v>-3.6666666666666856</v>
      </c>
      <c r="L58" s="8">
        <f t="shared" si="83"/>
        <v>7.5</v>
      </c>
      <c r="M58" s="8">
        <f t="shared" si="84"/>
        <v>-4.5</v>
      </c>
      <c r="N58" s="8">
        <f t="shared" si="85"/>
        <v>-6.5</v>
      </c>
      <c r="O58" s="8">
        <f t="shared" si="86"/>
        <v>13</v>
      </c>
      <c r="P58" s="8">
        <f t="shared" si="87"/>
        <v>-14.625</v>
      </c>
      <c r="Q58" s="8">
        <f t="shared" si="88"/>
        <v>-23.28125</v>
      </c>
      <c r="R58" s="8">
        <f t="shared" si="89"/>
        <v>-27.3515625</v>
      </c>
      <c r="S58" s="8">
        <f t="shared" si="90"/>
        <v>-27.064453125</v>
      </c>
      <c r="T58" s="8">
        <f t="shared" si="91"/>
        <v>-29.33056640625</v>
      </c>
      <c r="U58" s="8">
        <f t="shared" si="92"/>
        <v>-33.506958007811988</v>
      </c>
      <c r="V58" s="38">
        <f>AVERAGE(C58:U58)</f>
        <v>-9.2540240371436138</v>
      </c>
      <c r="W58" s="8">
        <f>AVERAGE(C58:L58)</f>
        <v>-2.2666666666666684</v>
      </c>
      <c r="X58" s="39">
        <f>AVERAGE(M58:U58)</f>
        <v>-17.017754448784665</v>
      </c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x14ac:dyDescent="0.3">
      <c r="A59" s="10" t="s">
        <v>39</v>
      </c>
      <c r="B59" s="17"/>
      <c r="C59" s="8">
        <f t="shared" si="74"/>
        <v>-19.600000000000023</v>
      </c>
      <c r="D59" s="8">
        <f t="shared" si="75"/>
        <v>-44.600000000000023</v>
      </c>
      <c r="E59" s="8">
        <f t="shared" si="76"/>
        <v>-10.600000000000023</v>
      </c>
      <c r="F59" s="8">
        <f t="shared" si="77"/>
        <v>-0.60000000000002274</v>
      </c>
      <c r="G59" s="8">
        <f t="shared" si="78"/>
        <v>6.8999999999999773</v>
      </c>
      <c r="H59" s="8">
        <f t="shared" si="79"/>
        <v>33.899999999999977</v>
      </c>
      <c r="I59" s="8">
        <f t="shared" si="80"/>
        <v>18.399999999999977</v>
      </c>
      <c r="J59" s="8">
        <f t="shared" si="81"/>
        <v>50.399999999999977</v>
      </c>
      <c r="K59" s="8">
        <f t="shared" si="82"/>
        <v>40.399999999999977</v>
      </c>
      <c r="L59" s="8">
        <f t="shared" si="83"/>
        <v>14.23333333333332</v>
      </c>
      <c r="M59" s="8">
        <f t="shared" si="84"/>
        <v>-2.1000000000000227</v>
      </c>
      <c r="N59" s="8">
        <f t="shared" si="85"/>
        <v>48.899999999999977</v>
      </c>
      <c r="O59" s="8">
        <f t="shared" si="86"/>
        <v>16.899999999999977</v>
      </c>
      <c r="P59" s="8">
        <f t="shared" si="87"/>
        <v>4.8999999999999773</v>
      </c>
      <c r="Q59" s="8">
        <f t="shared" si="88"/>
        <v>1.3999999999999773</v>
      </c>
      <c r="R59" s="8">
        <f t="shared" si="89"/>
        <v>24.899999999999977</v>
      </c>
      <c r="S59" s="8">
        <f t="shared" si="90"/>
        <v>23.399999999999977</v>
      </c>
      <c r="T59" s="8">
        <f t="shared" si="91"/>
        <v>11.066666666666649</v>
      </c>
      <c r="U59" s="8">
        <f t="shared" si="92"/>
        <v>-20.600000000000023</v>
      </c>
      <c r="V59" s="38">
        <f>AVERAGE(C59:U59)</f>
        <v>10.399999999999977</v>
      </c>
      <c r="W59" s="8">
        <f>AVERAGE(C59:L59)</f>
        <v>8.8833333333333115</v>
      </c>
      <c r="X59" s="39">
        <f>AVERAGE(M59:U59)</f>
        <v>12.085185185185164</v>
      </c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x14ac:dyDescent="0.3">
      <c r="A60" s="45" t="s">
        <v>37</v>
      </c>
      <c r="B60" s="17"/>
      <c r="C60" s="8">
        <f t="shared" si="74"/>
        <v>1.3333333333333428</v>
      </c>
      <c r="D60" s="8">
        <f t="shared" si="75"/>
        <v>-13.666666666666657</v>
      </c>
      <c r="E60" s="8">
        <f t="shared" si="76"/>
        <v>8</v>
      </c>
      <c r="F60" s="8">
        <f t="shared" si="77"/>
        <v>8</v>
      </c>
      <c r="G60" s="8">
        <f t="shared" si="78"/>
        <v>-5</v>
      </c>
      <c r="H60" s="8">
        <f t="shared" si="79"/>
        <v>10.25</v>
      </c>
      <c r="I60" s="8">
        <f t="shared" si="80"/>
        <v>13.166666666666657</v>
      </c>
      <c r="J60" s="8">
        <f t="shared" si="81"/>
        <v>20</v>
      </c>
      <c r="K60" s="8">
        <f t="shared" si="82"/>
        <v>7.6666666666666572</v>
      </c>
      <c r="L60" s="8">
        <f t="shared" si="83"/>
        <v>-23.5</v>
      </c>
      <c r="M60" s="8">
        <f t="shared" si="84"/>
        <v>-7.6666666666666572</v>
      </c>
      <c r="N60" s="8">
        <f t="shared" si="85"/>
        <v>5.3333333333333428</v>
      </c>
      <c r="O60" s="8">
        <f t="shared" si="86"/>
        <v>-2.3333333333333428</v>
      </c>
      <c r="P60" s="8">
        <f t="shared" si="87"/>
        <v>-21.833333333333343</v>
      </c>
      <c r="Q60" s="8">
        <f t="shared" si="88"/>
        <v>12</v>
      </c>
      <c r="R60" s="8">
        <f t="shared" si="89"/>
        <v>5.5</v>
      </c>
      <c r="S60" s="8">
        <f t="shared" si="90"/>
        <v>12.666666666666686</v>
      </c>
      <c r="T60" s="8">
        <f t="shared" si="91"/>
        <v>18.799999999999997</v>
      </c>
      <c r="U60" s="8">
        <f t="shared" si="92"/>
        <v>16</v>
      </c>
      <c r="V60" s="38">
        <f>AVERAGE(C60:U60)</f>
        <v>3.4061403508771937</v>
      </c>
      <c r="W60" s="8">
        <f>AVERAGE(C60:L60)</f>
        <v>2.625</v>
      </c>
      <c r="X60" s="39">
        <f>AVERAGE(M60:U60)</f>
        <v>4.2740740740740755</v>
      </c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x14ac:dyDescent="0.3">
      <c r="A61" s="10" t="s">
        <v>40</v>
      </c>
      <c r="B61" s="17"/>
      <c r="C61" s="8">
        <f t="shared" si="74"/>
        <v>24</v>
      </c>
      <c r="D61" s="8">
        <f t="shared" si="75"/>
        <v>24.666666666666657</v>
      </c>
      <c r="E61" s="8">
        <f t="shared" si="76"/>
        <v>17.666666666666657</v>
      </c>
      <c r="F61" s="8">
        <f t="shared" si="77"/>
        <v>-16.666666666666686</v>
      </c>
      <c r="G61" s="8">
        <f t="shared" si="78"/>
        <v>20.833333333333343</v>
      </c>
      <c r="H61" s="8">
        <f t="shared" si="79"/>
        <v>8.3333333333333286</v>
      </c>
      <c r="I61" s="8">
        <f t="shared" si="80"/>
        <v>-11</v>
      </c>
      <c r="J61" s="8">
        <f t="shared" si="81"/>
        <v>-24</v>
      </c>
      <c r="K61" s="8">
        <f t="shared" si="82"/>
        <v>-46.166666666666657</v>
      </c>
      <c r="L61" s="8">
        <f t="shared" si="83"/>
        <v>-36</v>
      </c>
      <c r="M61" s="8">
        <f t="shared" si="84"/>
        <v>-45.833333333333329</v>
      </c>
      <c r="N61" s="8">
        <f t="shared" si="85"/>
        <v>-40.666666666666657</v>
      </c>
      <c r="O61" s="8">
        <f t="shared" si="86"/>
        <v>-21</v>
      </c>
      <c r="P61" s="8">
        <f t="shared" si="87"/>
        <v>11</v>
      </c>
      <c r="Q61" s="8">
        <f t="shared" si="88"/>
        <v>6</v>
      </c>
      <c r="R61" s="8">
        <f t="shared" si="89"/>
        <v>-6.5</v>
      </c>
      <c r="S61" s="8">
        <f t="shared" si="90"/>
        <v>-11.333333333333343</v>
      </c>
      <c r="T61" s="8">
        <f t="shared" si="91"/>
        <v>-16</v>
      </c>
      <c r="U61" s="8">
        <f t="shared" si="92"/>
        <v>-9</v>
      </c>
      <c r="V61" s="38">
        <f t="shared" si="71"/>
        <v>-9.0350877192982466</v>
      </c>
      <c r="W61" s="8">
        <f t="shared" si="72"/>
        <v>-3.8333333333333357</v>
      </c>
      <c r="X61" s="39">
        <f t="shared" si="73"/>
        <v>-14.814814814814813</v>
      </c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x14ac:dyDescent="0.3">
      <c r="A62" s="45" t="s">
        <v>41</v>
      </c>
      <c r="B62" s="17"/>
      <c r="C62" s="8">
        <f t="shared" si="74"/>
        <v>-10.633333333333326</v>
      </c>
      <c r="D62" s="8">
        <f t="shared" si="75"/>
        <v>-13.46666666666664</v>
      </c>
      <c r="E62" s="8">
        <f t="shared" si="76"/>
        <v>10.53333333333336</v>
      </c>
      <c r="F62" s="8">
        <f t="shared" si="77"/>
        <v>-17.799999999999983</v>
      </c>
      <c r="G62" s="8">
        <f t="shared" si="78"/>
        <v>-31.299999999999983</v>
      </c>
      <c r="H62" s="8">
        <f t="shared" si="79"/>
        <v>19.200000000000017</v>
      </c>
      <c r="I62" s="8">
        <f t="shared" si="80"/>
        <v>12.200000000000017</v>
      </c>
      <c r="J62" s="8">
        <f t="shared" si="81"/>
        <v>-10.299999999999983</v>
      </c>
      <c r="K62" s="8">
        <f t="shared" si="82"/>
        <v>1.7000000000000171</v>
      </c>
      <c r="L62" s="8">
        <f t="shared" si="83"/>
        <v>8.0333333333333599</v>
      </c>
      <c r="M62" s="8">
        <f t="shared" si="84"/>
        <v>-2.0499999999999829</v>
      </c>
      <c r="N62" s="8">
        <f t="shared" si="85"/>
        <v>-0.79999999999998295</v>
      </c>
      <c r="O62" s="8">
        <f t="shared" si="86"/>
        <v>-8.2999999999999829</v>
      </c>
      <c r="P62" s="8">
        <f t="shared" si="87"/>
        <v>6.7000000000000171</v>
      </c>
      <c r="Q62" s="8">
        <f t="shared" si="88"/>
        <v>10.700000000000017</v>
      </c>
      <c r="R62" s="8">
        <f t="shared" si="89"/>
        <v>5.7000000000000171</v>
      </c>
      <c r="S62" s="8">
        <f t="shared" si="90"/>
        <v>-2.7999999999999829</v>
      </c>
      <c r="T62" s="8">
        <f t="shared" si="91"/>
        <v>-17.799999999999983</v>
      </c>
      <c r="U62" s="8">
        <f t="shared" si="92"/>
        <v>-1.2999999999999829</v>
      </c>
      <c r="V62" s="38">
        <f t="shared" si="71"/>
        <v>-2.1991228070175257</v>
      </c>
      <c r="W62" s="8">
        <f t="shared" si="72"/>
        <v>-3.1833333333333145</v>
      </c>
      <c r="X62" s="39">
        <f t="shared" si="73"/>
        <v>-1.1055555555555385</v>
      </c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x14ac:dyDescent="0.3">
      <c r="A63" s="45" t="s">
        <v>42</v>
      </c>
      <c r="B63" s="17"/>
      <c r="C63" s="8">
        <f t="shared" si="74"/>
        <v>-14.300000000000011</v>
      </c>
      <c r="D63" s="8">
        <f t="shared" si="75"/>
        <v>3.6166666666666458</v>
      </c>
      <c r="E63" s="8">
        <f t="shared" si="76"/>
        <v>6.6999999999999886</v>
      </c>
      <c r="F63" s="8">
        <f t="shared" si="77"/>
        <v>-6.6333333333333258</v>
      </c>
      <c r="G63" s="8">
        <f t="shared" si="78"/>
        <v>18.033333333333331</v>
      </c>
      <c r="H63" s="8">
        <f t="shared" si="79"/>
        <v>10.699999999999989</v>
      </c>
      <c r="I63" s="8">
        <f t="shared" si="80"/>
        <v>11.533333333333331</v>
      </c>
      <c r="J63" s="8">
        <f t="shared" si="81"/>
        <v>14.033333333333331</v>
      </c>
      <c r="K63" s="8">
        <f t="shared" si="82"/>
        <v>3.3666666666666458</v>
      </c>
      <c r="L63" s="8">
        <f t="shared" si="83"/>
        <v>13.033333333333303</v>
      </c>
      <c r="M63" s="8">
        <f t="shared" si="84"/>
        <v>10.533333333333331</v>
      </c>
      <c r="N63" s="8">
        <f t="shared" si="85"/>
        <v>-16.300000000000011</v>
      </c>
      <c r="O63" s="8">
        <f t="shared" si="86"/>
        <v>5.0333333333333314</v>
      </c>
      <c r="P63" s="8">
        <f t="shared" si="87"/>
        <v>10.699999999999989</v>
      </c>
      <c r="Q63" s="8">
        <f t="shared" si="88"/>
        <v>-0.80000000000001137</v>
      </c>
      <c r="R63" s="8">
        <f t="shared" si="89"/>
        <v>-11.300000000000011</v>
      </c>
      <c r="S63" s="8">
        <f t="shared" si="90"/>
        <v>-29.800000000000011</v>
      </c>
      <c r="T63" s="8">
        <f t="shared" si="91"/>
        <v>-12.800000000000011</v>
      </c>
      <c r="U63" s="8">
        <f t="shared" si="92"/>
        <v>-16.300000000000011</v>
      </c>
      <c r="V63" s="38">
        <f t="shared" si="71"/>
        <v>-5.000000000000987E-2</v>
      </c>
      <c r="W63" s="8">
        <f t="shared" si="72"/>
        <v>6.0083333333333231</v>
      </c>
      <c r="X63" s="39">
        <f t="shared" si="73"/>
        <v>-6.7814814814814905</v>
      </c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x14ac:dyDescent="0.3">
      <c r="A64" s="1" t="s">
        <v>43</v>
      </c>
      <c r="B64" s="17"/>
      <c r="C64" s="8">
        <f t="shared" si="74"/>
        <v>30.549999999999997</v>
      </c>
      <c r="D64" s="8">
        <f t="shared" si="75"/>
        <v>10.63333333333334</v>
      </c>
      <c r="E64" s="8">
        <f t="shared" si="76"/>
        <v>29.799999999999997</v>
      </c>
      <c r="F64" s="8">
        <f t="shared" si="77"/>
        <v>3.2999999999999972</v>
      </c>
      <c r="G64" s="8">
        <f t="shared" si="78"/>
        <v>8.38333333333334</v>
      </c>
      <c r="H64" s="8">
        <f t="shared" si="79"/>
        <v>10.88333333333334</v>
      </c>
      <c r="I64" s="8">
        <f t="shared" si="80"/>
        <v>6.13333333333334</v>
      </c>
      <c r="J64" s="8">
        <f t="shared" si="81"/>
        <v>18.335714285714275</v>
      </c>
      <c r="K64" s="8">
        <f t="shared" si="82"/>
        <v>-2.7000000000000028</v>
      </c>
      <c r="L64" s="8">
        <f t="shared" si="83"/>
        <v>9.1333333333333115</v>
      </c>
      <c r="M64" s="8">
        <f t="shared" si="84"/>
        <v>8.2999999999999972</v>
      </c>
      <c r="N64" s="8">
        <f t="shared" si="85"/>
        <v>27.966666666666654</v>
      </c>
      <c r="O64" s="8">
        <f t="shared" si="86"/>
        <v>25.299999999999997</v>
      </c>
      <c r="P64" s="8">
        <f t="shared" si="87"/>
        <v>29.63333333333334</v>
      </c>
      <c r="Q64" s="8">
        <f t="shared" si="88"/>
        <v>36.966666666666654</v>
      </c>
      <c r="R64" s="8">
        <f t="shared" si="89"/>
        <v>31.466666666666654</v>
      </c>
      <c r="S64" s="8">
        <f t="shared" si="90"/>
        <v>33.966666666666654</v>
      </c>
      <c r="T64" s="8">
        <f t="shared" si="91"/>
        <v>23.799999999999997</v>
      </c>
      <c r="U64" s="8">
        <f t="shared" si="92"/>
        <v>-1.0333333333333456</v>
      </c>
      <c r="V64" s="38">
        <f t="shared" si="71"/>
        <v>17.937844611528813</v>
      </c>
      <c r="W64" s="8">
        <f t="shared" si="72"/>
        <v>12.445238095238093</v>
      </c>
      <c r="X64" s="39">
        <f t="shared" si="73"/>
        <v>24.040740740740731</v>
      </c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x14ac:dyDescent="0.3">
      <c r="A65" s="10" t="s">
        <v>44</v>
      </c>
      <c r="B65" s="17"/>
      <c r="C65" s="8">
        <f t="shared" si="74"/>
        <v>7.6999999999999886</v>
      </c>
      <c r="D65" s="8">
        <f t="shared" si="75"/>
        <v>14.866666666666646</v>
      </c>
      <c r="E65" s="8">
        <f t="shared" si="76"/>
        <v>5.5333333333333314</v>
      </c>
      <c r="F65" s="8">
        <f t="shared" si="77"/>
        <v>-3.3000000000000114</v>
      </c>
      <c r="G65" s="8">
        <f t="shared" si="78"/>
        <v>23.699999999999989</v>
      </c>
      <c r="H65" s="8">
        <f t="shared" si="79"/>
        <v>13.533333333333331</v>
      </c>
      <c r="I65" s="8">
        <f t="shared" si="80"/>
        <v>12.033333333333331</v>
      </c>
      <c r="J65" s="8">
        <f t="shared" si="81"/>
        <v>4.1999999999999886</v>
      </c>
      <c r="K65" s="8">
        <f t="shared" si="82"/>
        <v>-17.800000000000011</v>
      </c>
      <c r="L65" s="8">
        <f t="shared" si="83"/>
        <v>-28.050000000000011</v>
      </c>
      <c r="M65" s="8">
        <f t="shared" si="84"/>
        <v>-17.300000000000011</v>
      </c>
      <c r="N65" s="8">
        <f t="shared" si="85"/>
        <v>-21.800000000000011</v>
      </c>
      <c r="O65" s="8">
        <f t="shared" si="86"/>
        <v>-25.800000000000011</v>
      </c>
      <c r="P65" s="8">
        <f t="shared" si="87"/>
        <v>-30.300000000000011</v>
      </c>
      <c r="Q65" s="8">
        <f t="shared" si="88"/>
        <v>-22.300000000000011</v>
      </c>
      <c r="R65" s="8">
        <f t="shared" si="89"/>
        <v>1.6999999999999886</v>
      </c>
      <c r="S65" s="8">
        <f t="shared" si="90"/>
        <v>-17.300000000000011</v>
      </c>
      <c r="T65" s="8">
        <f t="shared" si="91"/>
        <v>-4.3000000000000114</v>
      </c>
      <c r="U65" s="8">
        <f t="shared" si="92"/>
        <v>-0.96666666666668277</v>
      </c>
      <c r="V65" s="38">
        <f t="shared" si="71"/>
        <v>-5.5763157894736946</v>
      </c>
      <c r="W65" s="8">
        <f t="shared" si="72"/>
        <v>3.2416666666666574</v>
      </c>
      <c r="X65" s="39">
        <f t="shared" si="73"/>
        <v>-15.374074074074088</v>
      </c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x14ac:dyDescent="0.3">
      <c r="A66" s="1" t="s">
        <v>45</v>
      </c>
      <c r="B66" s="17"/>
      <c r="C66" s="8">
        <f t="shared" si="74"/>
        <v>6.3499999999999943</v>
      </c>
      <c r="D66" s="8">
        <f t="shared" si="75"/>
        <v>23.099999999999994</v>
      </c>
      <c r="E66" s="8">
        <f t="shared" si="76"/>
        <v>-2.9000000000000057</v>
      </c>
      <c r="F66" s="8">
        <f t="shared" si="77"/>
        <v>-16.400000000000006</v>
      </c>
      <c r="G66" s="8">
        <f t="shared" si="78"/>
        <v>-14.400000000000006</v>
      </c>
      <c r="H66" s="8">
        <f t="shared" si="79"/>
        <v>-6.4000000000000057</v>
      </c>
      <c r="I66" s="8">
        <f t="shared" si="80"/>
        <v>-8.4000000000000057</v>
      </c>
      <c r="J66" s="8">
        <f t="shared" si="81"/>
        <v>-24.900000000000006</v>
      </c>
      <c r="K66" s="8">
        <f t="shared" si="82"/>
        <v>-10.233333333333334</v>
      </c>
      <c r="L66" s="8">
        <f t="shared" si="83"/>
        <v>1.5999999999999943</v>
      </c>
      <c r="M66" s="8">
        <f t="shared" si="84"/>
        <v>2.5999999999999943</v>
      </c>
      <c r="N66" s="8">
        <f t="shared" si="85"/>
        <v>3.5999999999999943</v>
      </c>
      <c r="O66" s="8">
        <f t="shared" si="86"/>
        <v>-2.4000000000000057</v>
      </c>
      <c r="P66" s="8">
        <f t="shared" si="87"/>
        <v>-6.9000000000000057</v>
      </c>
      <c r="Q66" s="8">
        <f t="shared" si="88"/>
        <v>-30.400000000000006</v>
      </c>
      <c r="R66" s="8">
        <f t="shared" si="89"/>
        <v>3.5999999999999943</v>
      </c>
      <c r="S66" s="8">
        <f t="shared" si="90"/>
        <v>12.099999999999994</v>
      </c>
      <c r="T66" s="8">
        <f t="shared" si="91"/>
        <v>6.0999999999999943</v>
      </c>
      <c r="U66" s="8">
        <f t="shared" si="92"/>
        <v>4.5999999999999943</v>
      </c>
      <c r="V66" s="38">
        <f t="shared" si="71"/>
        <v>-3.141228070175444</v>
      </c>
      <c r="W66" s="8">
        <f t="shared" si="72"/>
        <v>-5.2583333333333382</v>
      </c>
      <c r="X66" s="39">
        <f t="shared" si="73"/>
        <v>-0.78888888888889452</v>
      </c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x14ac:dyDescent="0.3">
      <c r="A67" s="1" t="s">
        <v>46</v>
      </c>
      <c r="B67" s="17"/>
      <c r="C67" s="8">
        <f t="shared" si="74"/>
        <v>-4.5</v>
      </c>
      <c r="D67" s="8">
        <f t="shared" si="75"/>
        <v>-2</v>
      </c>
      <c r="E67" s="8">
        <f t="shared" si="76"/>
        <v>-6</v>
      </c>
      <c r="F67" s="8">
        <f t="shared" si="77"/>
        <v>6.6666666666666572</v>
      </c>
      <c r="G67" s="8">
        <f t="shared" si="78"/>
        <v>-8.3333333333333286</v>
      </c>
      <c r="H67" s="8">
        <f t="shared" si="79"/>
        <v>-8</v>
      </c>
      <c r="I67" s="8">
        <f t="shared" si="80"/>
        <v>-10.666666666666671</v>
      </c>
      <c r="J67" s="8">
        <f t="shared" si="81"/>
        <v>0</v>
      </c>
      <c r="K67" s="8">
        <f t="shared" si="82"/>
        <v>-5.3333333333333428</v>
      </c>
      <c r="L67" s="8">
        <f t="shared" si="83"/>
        <v>-13.333333333333343</v>
      </c>
      <c r="M67" s="8">
        <f t="shared" si="84"/>
        <v>12.666666666666657</v>
      </c>
      <c r="N67" s="8">
        <f t="shared" si="85"/>
        <v>-8</v>
      </c>
      <c r="O67" s="8">
        <f t="shared" si="86"/>
        <v>-7.3333333333333428</v>
      </c>
      <c r="P67" s="8">
        <f t="shared" si="87"/>
        <v>-1</v>
      </c>
      <c r="Q67" s="8">
        <f t="shared" si="88"/>
        <v>11.5</v>
      </c>
      <c r="R67" s="8">
        <f t="shared" si="89"/>
        <v>2</v>
      </c>
      <c r="S67" s="8">
        <f t="shared" si="90"/>
        <v>-8.5</v>
      </c>
      <c r="T67" s="8">
        <f t="shared" si="91"/>
        <v>8</v>
      </c>
      <c r="U67" s="8">
        <f t="shared" si="92"/>
        <v>-5</v>
      </c>
      <c r="V67" s="38">
        <f t="shared" si="71"/>
        <v>-2.4824561403508798</v>
      </c>
      <c r="W67" s="8">
        <f t="shared" si="72"/>
        <v>-5.150000000000003</v>
      </c>
      <c r="X67" s="39">
        <f t="shared" si="73"/>
        <v>0.4814814814814794</v>
      </c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ht="21" thickBot="1" x14ac:dyDescent="0.35">
      <c r="A68" s="1" t="s">
        <v>47</v>
      </c>
      <c r="B68" s="17"/>
      <c r="C68" s="8">
        <f t="shared" si="74"/>
        <v>-27.5</v>
      </c>
      <c r="D68" s="8">
        <f t="shared" si="75"/>
        <v>-21.333333333333343</v>
      </c>
      <c r="E68" s="8">
        <f t="shared" si="76"/>
        <v>-25</v>
      </c>
      <c r="F68" s="8">
        <f t="shared" si="77"/>
        <v>-17.666666666666657</v>
      </c>
      <c r="G68" s="8">
        <f t="shared" si="78"/>
        <v>-22.666666666666657</v>
      </c>
      <c r="H68" s="8">
        <f t="shared" si="79"/>
        <v>-15.5</v>
      </c>
      <c r="I68" s="8">
        <f t="shared" si="80"/>
        <v>-13.166666666666657</v>
      </c>
      <c r="J68" s="8">
        <f t="shared" si="81"/>
        <v>0.5</v>
      </c>
      <c r="K68" s="8">
        <f t="shared" si="82"/>
        <v>-13.166666666666657</v>
      </c>
      <c r="L68" s="8">
        <f t="shared" si="83"/>
        <v>-9.6666666666666572</v>
      </c>
      <c r="M68" s="8">
        <f t="shared" si="84"/>
        <v>-16.666666666666657</v>
      </c>
      <c r="N68" s="8">
        <f t="shared" si="85"/>
        <v>-13.5</v>
      </c>
      <c r="O68" s="8">
        <f t="shared" si="86"/>
        <v>-31.5</v>
      </c>
      <c r="P68" s="8">
        <f t="shared" si="87"/>
        <v>-6.5</v>
      </c>
      <c r="Q68" s="8">
        <f t="shared" si="88"/>
        <v>12</v>
      </c>
      <c r="R68" s="8">
        <f t="shared" si="89"/>
        <v>-5.5</v>
      </c>
      <c r="S68" s="8">
        <f t="shared" si="90"/>
        <v>-26</v>
      </c>
      <c r="T68" s="8">
        <f t="shared" si="91"/>
        <v>-27.5</v>
      </c>
      <c r="U68" s="8">
        <f t="shared" si="92"/>
        <v>-16.5</v>
      </c>
      <c r="V68" s="40">
        <f t="shared" si="71"/>
        <v>-15.622807017543856</v>
      </c>
      <c r="W68" s="41">
        <f t="shared" si="72"/>
        <v>-16.516666666666662</v>
      </c>
      <c r="X68" s="42">
        <f t="shared" si="73"/>
        <v>-14.629629629629628</v>
      </c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16" customFormat="1" x14ac:dyDescent="0.3">
      <c r="A69" s="1"/>
      <c r="B69" s="17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3"/>
      <c r="W69" s="2"/>
      <c r="X69" s="4"/>
    </row>
    <row r="70" spans="1:47" x14ac:dyDescent="0.3">
      <c r="A70" s="20" t="s">
        <v>48</v>
      </c>
      <c r="B70" s="17"/>
      <c r="C70" s="8">
        <f>AVERAGE(C51:C68)</f>
        <v>-0.78796296296296398</v>
      </c>
      <c r="D70" s="8">
        <f t="shared" ref="D70:X70" si="93">AVERAGE(D51:D68)</f>
        <v>-2.6027777777777792</v>
      </c>
      <c r="E70" s="8">
        <f t="shared" si="93"/>
        <v>1.3185185185185162</v>
      </c>
      <c r="F70" s="8">
        <f t="shared" si="93"/>
        <v>-9.9777777777777814</v>
      </c>
      <c r="G70" s="8">
        <f t="shared" si="93"/>
        <v>-6.0518518518518523</v>
      </c>
      <c r="H70" s="8">
        <f t="shared" si="93"/>
        <v>-0.87592592592592589</v>
      </c>
      <c r="I70" s="8">
        <f t="shared" si="93"/>
        <v>-2.6074074074074054</v>
      </c>
      <c r="J70" s="8">
        <f t="shared" si="93"/>
        <v>-1.4943121693121715</v>
      </c>
      <c r="K70" s="8">
        <f t="shared" si="93"/>
        <v>-5.2370370370370409</v>
      </c>
      <c r="L70" s="8">
        <f t="shared" si="93"/>
        <v>-6.2972222222222243</v>
      </c>
      <c r="M70" s="8">
        <f t="shared" si="93"/>
        <v>-7.1398148148148142</v>
      </c>
      <c r="N70" s="8">
        <f t="shared" si="93"/>
        <v>-5.1768518518518531</v>
      </c>
      <c r="O70" s="8">
        <f t="shared" si="93"/>
        <v>-6.5425925925925945</v>
      </c>
      <c r="P70" s="8">
        <f t="shared" si="93"/>
        <v>-8.2671296296296308</v>
      </c>
      <c r="Q70" s="8">
        <f t="shared" si="93"/>
        <v>-6.2711805555555564</v>
      </c>
      <c r="R70" s="8">
        <f t="shared" si="93"/>
        <v>-4.7473090277777814</v>
      </c>
      <c r="S70" s="8">
        <f t="shared" si="93"/>
        <v>-5.7961733217592606</v>
      </c>
      <c r="T70" s="8">
        <f t="shared" si="93"/>
        <v>-9.9530208850033084</v>
      </c>
      <c r="U70" s="8">
        <f t="shared" si="93"/>
        <v>-12.340787160675877</v>
      </c>
      <c r="V70" s="8">
        <f t="shared" si="93"/>
        <v>-5.3078219186009097</v>
      </c>
      <c r="W70" s="8">
        <f t="shared" si="93"/>
        <v>-3.4613756613756621</v>
      </c>
      <c r="X70" s="8">
        <f t="shared" si="93"/>
        <v>-7.3594288710734093</v>
      </c>
    </row>
    <row r="71" spans="1:47" x14ac:dyDescent="0.3">
      <c r="A71" s="6" t="s">
        <v>77</v>
      </c>
      <c r="B71" s="17"/>
      <c r="C71" s="8">
        <f>_xlfn.STDEV.S(C51:C68)</f>
        <v>19.841626874938939</v>
      </c>
      <c r="D71" s="8">
        <f t="shared" ref="D71:X71" si="94">_xlfn.STDEV.S(D51:D68)</f>
        <v>19.986341945916092</v>
      </c>
      <c r="E71" s="8">
        <f t="shared" si="94"/>
        <v>14.433327547081312</v>
      </c>
      <c r="F71" s="8">
        <f t="shared" si="94"/>
        <v>10.03694482588743</v>
      </c>
      <c r="G71" s="8">
        <f t="shared" si="94"/>
        <v>17.812426712509605</v>
      </c>
      <c r="H71" s="8">
        <f t="shared" si="94"/>
        <v>16.861512254168019</v>
      </c>
      <c r="I71" s="8">
        <f t="shared" si="94"/>
        <v>14.125782090930917</v>
      </c>
      <c r="J71" s="8">
        <f t="shared" si="94"/>
        <v>19.078801124639192</v>
      </c>
      <c r="K71" s="8">
        <f t="shared" si="94"/>
        <v>16.929233288133211</v>
      </c>
      <c r="L71" s="8">
        <f t="shared" si="94"/>
        <v>16.780190088666</v>
      </c>
      <c r="M71" s="8">
        <f t="shared" si="94"/>
        <v>13.620302918719394</v>
      </c>
      <c r="N71" s="8">
        <f t="shared" si="94"/>
        <v>20.030962258046838</v>
      </c>
      <c r="O71" s="8">
        <f t="shared" si="94"/>
        <v>15.722407329333645</v>
      </c>
      <c r="P71" s="8">
        <f t="shared" si="94"/>
        <v>18.286957045273329</v>
      </c>
      <c r="Q71" s="8">
        <f t="shared" si="94"/>
        <v>19.494343257495338</v>
      </c>
      <c r="R71" s="8">
        <f t="shared" si="94"/>
        <v>18.182638593847976</v>
      </c>
      <c r="S71" s="8">
        <f t="shared" si="94"/>
        <v>19.926287417606449</v>
      </c>
      <c r="T71" s="8">
        <f t="shared" si="94"/>
        <v>17.434205868069483</v>
      </c>
      <c r="U71" s="8">
        <f t="shared" si="94"/>
        <v>14.191818416451591</v>
      </c>
      <c r="V71" s="8">
        <f t="shared" si="94"/>
        <v>9.3424590100004483</v>
      </c>
      <c r="W71" s="8">
        <f t="shared" si="94"/>
        <v>9.5300235524333452</v>
      </c>
      <c r="X71" s="8">
        <f t="shared" si="94"/>
        <v>12.578223022381895</v>
      </c>
    </row>
    <row r="72" spans="1:47" x14ac:dyDescent="0.3">
      <c r="A72" s="18" t="s">
        <v>78</v>
      </c>
      <c r="C72" s="18">
        <f t="shared" ref="C72:X72" si="95">_xlfn.STDEV.S(C51:C68)/SQRT(COUNT(C51:C68))</f>
        <v>4.6767163043475231</v>
      </c>
      <c r="D72" s="18">
        <f t="shared" si="95"/>
        <v>4.7108259736901354</v>
      </c>
      <c r="E72" s="18">
        <f t="shared" si="95"/>
        <v>3.4019679278759316</v>
      </c>
      <c r="F72" s="18">
        <f t="shared" si="95"/>
        <v>2.3657305829267448</v>
      </c>
      <c r="G72" s="18">
        <f t="shared" si="95"/>
        <v>4.1984292392679814</v>
      </c>
      <c r="H72" s="18">
        <f t="shared" si="95"/>
        <v>3.974296551994092</v>
      </c>
      <c r="I72" s="18">
        <f t="shared" si="95"/>
        <v>3.3294787686869136</v>
      </c>
      <c r="J72" s="18">
        <f t="shared" si="95"/>
        <v>4.4969165507139675</v>
      </c>
      <c r="K72" s="18">
        <f t="shared" si="95"/>
        <v>3.9902585527760093</v>
      </c>
      <c r="L72" s="18">
        <f t="shared" si="95"/>
        <v>3.9551287337650081</v>
      </c>
      <c r="M72" s="18">
        <f t="shared" si="95"/>
        <v>3.2103361852138033</v>
      </c>
      <c r="N72" s="18">
        <f t="shared" si="95"/>
        <v>4.7213430821189064</v>
      </c>
      <c r="O72" s="18">
        <f t="shared" si="95"/>
        <v>3.7058069463829661</v>
      </c>
      <c r="P72" s="18">
        <f t="shared" si="95"/>
        <v>4.3102771113266272</v>
      </c>
      <c r="Q72" s="18">
        <f t="shared" si="95"/>
        <v>4.5948607707177347</v>
      </c>
      <c r="R72" s="18">
        <f t="shared" si="95"/>
        <v>4.2856890165247119</v>
      </c>
      <c r="S72" s="18">
        <f t="shared" si="95"/>
        <v>4.6966709856205666</v>
      </c>
      <c r="T72" s="18">
        <f t="shared" si="95"/>
        <v>4.1092817313047441</v>
      </c>
      <c r="U72" s="18">
        <f t="shared" si="95"/>
        <v>3.3450436798803507</v>
      </c>
      <c r="V72" s="18">
        <f t="shared" si="95"/>
        <v>2.2020387063095588</v>
      </c>
      <c r="W72" s="18">
        <f t="shared" si="95"/>
        <v>2.2462480929310433</v>
      </c>
      <c r="X72" s="18">
        <f t="shared" si="95"/>
        <v>2.9647155981343301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U72"/>
  <sheetViews>
    <sheetView zoomScale="60" zoomScaleNormal="60" workbookViewId="0">
      <pane xSplit="1" topLeftCell="B1" activePane="topRight" state="frozen"/>
      <selection activeCell="A19" sqref="A19"/>
      <selection pane="topRight" activeCell="Y28" sqref="Y28:Y30"/>
    </sheetView>
  </sheetViews>
  <sheetFormatPr defaultColWidth="8.85546875" defaultRowHeight="20.25" x14ac:dyDescent="0.3"/>
  <cols>
    <col min="1" max="1" width="20.5703125" style="1" customWidth="1"/>
    <col min="2" max="2" width="10.85546875" style="2" customWidth="1"/>
    <col min="3" max="3" width="17.28515625" style="2" customWidth="1"/>
    <col min="4" max="11" width="10.28515625" style="2" bestFit="1" customWidth="1"/>
    <col min="12" max="12" width="9.140625" style="2" customWidth="1"/>
    <col min="13" max="14" width="10.140625" style="2" bestFit="1" customWidth="1"/>
    <col min="15" max="17" width="10.28515625" style="2" bestFit="1" customWidth="1"/>
    <col min="18" max="18" width="10.7109375" style="2" customWidth="1"/>
    <col min="19" max="20" width="13" style="2" customWidth="1"/>
    <col min="21" max="21" width="10.28515625" style="2" bestFit="1" customWidth="1"/>
    <col min="22" max="22" width="9.140625" style="3" customWidth="1"/>
    <col min="23" max="23" width="12" style="2" bestFit="1" customWidth="1"/>
    <col min="24" max="24" width="9.140625" style="4" customWidth="1"/>
    <col min="25" max="25" width="10.7109375" style="2" customWidth="1"/>
    <col min="26" max="35" width="9.28515625" style="2" bestFit="1" customWidth="1"/>
    <col min="36" max="42" width="10.28515625" style="2" bestFit="1" customWidth="1"/>
    <col min="43" max="44" width="9.28515625" style="2" bestFit="1" customWidth="1"/>
    <col min="45" max="47" width="11.7109375" style="2" bestFit="1" customWidth="1"/>
    <col min="48" max="16384" width="8.85546875" style="2"/>
  </cols>
  <sheetData>
    <row r="1" spans="1:47" ht="36.75" thickBot="1" x14ac:dyDescent="0.6">
      <c r="A1" s="53" t="s">
        <v>58</v>
      </c>
    </row>
    <row r="2" spans="1:47" x14ac:dyDescent="0.3">
      <c r="B2" s="2" t="s">
        <v>49</v>
      </c>
      <c r="V2" s="31"/>
      <c r="W2" s="32"/>
      <c r="X2" s="33"/>
      <c r="Y2" s="2" t="s">
        <v>50</v>
      </c>
      <c r="AS2" s="31"/>
      <c r="AT2" s="32"/>
      <c r="AU2" s="33"/>
    </row>
    <row r="3" spans="1:47" x14ac:dyDescent="0.3">
      <c r="B3" s="5" t="s">
        <v>27</v>
      </c>
      <c r="C3" s="2" t="s">
        <v>28</v>
      </c>
      <c r="R3" s="2" t="s">
        <v>24</v>
      </c>
      <c r="V3" s="34" t="s">
        <v>26</v>
      </c>
      <c r="X3" s="35"/>
      <c r="Y3" s="2" t="s">
        <v>27</v>
      </c>
      <c r="Z3" s="2" t="s">
        <v>23</v>
      </c>
      <c r="AP3" s="2" t="s">
        <v>24</v>
      </c>
      <c r="AS3" s="34" t="s">
        <v>26</v>
      </c>
      <c r="AU3" s="35"/>
    </row>
    <row r="4" spans="1:47" x14ac:dyDescent="0.3">
      <c r="A4" s="10" t="s">
        <v>0</v>
      </c>
      <c r="B4" s="5" t="s">
        <v>27</v>
      </c>
      <c r="C4" s="2" t="s">
        <v>11</v>
      </c>
      <c r="D4" s="2" t="s">
        <v>1</v>
      </c>
      <c r="E4" s="2" t="s">
        <v>12</v>
      </c>
      <c r="F4" s="2" t="s">
        <v>2</v>
      </c>
      <c r="G4" s="2" t="s">
        <v>13</v>
      </c>
      <c r="H4" s="2" t="s">
        <v>3</v>
      </c>
      <c r="I4" s="2" t="s">
        <v>14</v>
      </c>
      <c r="J4" s="2" t="s">
        <v>4</v>
      </c>
      <c r="K4" s="2" t="s">
        <v>15</v>
      </c>
      <c r="L4" s="2" t="s">
        <v>5</v>
      </c>
      <c r="M4" s="2" t="s">
        <v>16</v>
      </c>
      <c r="N4" s="2" t="s">
        <v>6</v>
      </c>
      <c r="O4" s="2" t="s">
        <v>17</v>
      </c>
      <c r="P4" s="2" t="s">
        <v>7</v>
      </c>
      <c r="Q4" s="2" t="s">
        <v>18</v>
      </c>
      <c r="R4" s="2" t="s">
        <v>8</v>
      </c>
      <c r="S4" s="2" t="s">
        <v>19</v>
      </c>
      <c r="T4" s="2" t="s">
        <v>9</v>
      </c>
      <c r="U4" s="2" t="s">
        <v>20</v>
      </c>
      <c r="V4" s="67" t="s">
        <v>32</v>
      </c>
      <c r="W4" s="68" t="s">
        <v>21</v>
      </c>
      <c r="X4" s="69" t="s">
        <v>22</v>
      </c>
      <c r="Y4" s="2" t="s">
        <v>27</v>
      </c>
      <c r="Z4" s="2" t="s">
        <v>11</v>
      </c>
      <c r="AA4" s="2" t="s">
        <v>1</v>
      </c>
      <c r="AB4" s="2" t="s">
        <v>12</v>
      </c>
      <c r="AC4" s="2" t="s">
        <v>2</v>
      </c>
      <c r="AD4" s="2" t="s">
        <v>13</v>
      </c>
      <c r="AE4" s="2" t="s">
        <v>3</v>
      </c>
      <c r="AF4" s="2" t="s">
        <v>14</v>
      </c>
      <c r="AG4" s="2" t="s">
        <v>4</v>
      </c>
      <c r="AH4" s="2" t="s">
        <v>15</v>
      </c>
      <c r="AI4" s="2" t="s">
        <v>5</v>
      </c>
      <c r="AJ4" s="2" t="s">
        <v>16</v>
      </c>
      <c r="AK4" s="2" t="s">
        <v>6</v>
      </c>
      <c r="AL4" s="2" t="s">
        <v>17</v>
      </c>
      <c r="AM4" s="2" t="s">
        <v>7</v>
      </c>
      <c r="AN4" s="2" t="s">
        <v>18</v>
      </c>
      <c r="AO4" s="2" t="s">
        <v>8</v>
      </c>
      <c r="AP4" s="2" t="s">
        <v>19</v>
      </c>
      <c r="AQ4" s="2" t="s">
        <v>9</v>
      </c>
      <c r="AR4" s="2" t="s">
        <v>20</v>
      </c>
      <c r="AS4" s="67" t="s">
        <v>32</v>
      </c>
      <c r="AT4" s="68" t="s">
        <v>21</v>
      </c>
      <c r="AU4" s="69" t="s">
        <v>22</v>
      </c>
    </row>
    <row r="5" spans="1:47" s="8" customFormat="1" x14ac:dyDescent="0.3">
      <c r="A5" s="10" t="s">
        <v>29</v>
      </c>
      <c r="B5" s="2">
        <v>86</v>
      </c>
      <c r="C5" s="2">
        <v>67</v>
      </c>
      <c r="D5" s="2">
        <v>85.333333333333329</v>
      </c>
      <c r="E5" s="2">
        <v>78.5</v>
      </c>
      <c r="F5" s="2">
        <v>76</v>
      </c>
      <c r="G5" s="2">
        <v>70</v>
      </c>
      <c r="H5" s="2">
        <v>73</v>
      </c>
      <c r="I5" s="2">
        <v>78.666666666666671</v>
      </c>
      <c r="J5" s="2">
        <v>76.333333333333329</v>
      </c>
      <c r="K5" s="2">
        <v>57.5</v>
      </c>
      <c r="L5" s="2">
        <v>84.333333333333329</v>
      </c>
      <c r="M5" s="2">
        <v>81</v>
      </c>
      <c r="N5" s="2">
        <v>72.75</v>
      </c>
      <c r="O5" s="2">
        <v>82</v>
      </c>
      <c r="P5" s="2">
        <v>87.333333333333329</v>
      </c>
      <c r="Q5" s="22">
        <v>74.5</v>
      </c>
      <c r="R5" s="2">
        <v>77</v>
      </c>
      <c r="S5" s="2">
        <v>79</v>
      </c>
      <c r="T5" s="2">
        <v>91.5</v>
      </c>
      <c r="U5" s="2">
        <v>71</v>
      </c>
      <c r="V5" s="38">
        <f t="shared" ref="V5:V22" si="0">AVERAGE(C5:U5)</f>
        <v>76.986842105263165</v>
      </c>
      <c r="W5" s="8">
        <f t="shared" ref="W5:W22" si="1">AVERAGE(C5:L5)</f>
        <v>74.666666666666671</v>
      </c>
      <c r="X5" s="39">
        <f t="shared" ref="X5:X22" si="2">AVERAGE(M5:U5)</f>
        <v>79.56481481481481</v>
      </c>
      <c r="Y5" s="2">
        <v>86</v>
      </c>
      <c r="Z5" s="2">
        <v>87.666666666666671</v>
      </c>
      <c r="AA5" s="2">
        <v>102.66666666666667</v>
      </c>
      <c r="AB5" s="2">
        <v>75.666666666666671</v>
      </c>
      <c r="AC5" s="2">
        <v>73.666666666666671</v>
      </c>
      <c r="AD5" s="2">
        <v>80.333333333333329</v>
      </c>
      <c r="AE5" s="2">
        <v>76.666666666666671</v>
      </c>
      <c r="AF5" s="2">
        <v>83.75</v>
      </c>
      <c r="AG5" s="2">
        <v>67</v>
      </c>
      <c r="AH5" s="2">
        <v>87.5</v>
      </c>
      <c r="AI5" s="22">
        <v>93.5</v>
      </c>
      <c r="AJ5" s="2">
        <v>78.5</v>
      </c>
      <c r="AK5" s="2">
        <v>79.5</v>
      </c>
      <c r="AL5" s="2">
        <v>86</v>
      </c>
      <c r="AM5" s="2">
        <v>75</v>
      </c>
      <c r="AN5" s="2">
        <v>63</v>
      </c>
      <c r="AO5" s="2">
        <v>70</v>
      </c>
      <c r="AP5" s="29">
        <v>77.928571428571431</v>
      </c>
      <c r="AQ5" s="29">
        <v>75.704081632653057</v>
      </c>
      <c r="AR5" s="29">
        <v>75.304664723032062</v>
      </c>
      <c r="AS5" s="38">
        <f>AVERAGE(Z5:AR5)</f>
        <v>79.439683392153853</v>
      </c>
      <c r="AT5" s="8">
        <f t="shared" ref="AT5:AT22" si="3">AVERAGE(Z5:AI5)</f>
        <v>82.841666666666669</v>
      </c>
      <c r="AU5" s="39">
        <f t="shared" ref="AU5:AU22" si="4">AVERAGE(AJ5:AR5)</f>
        <v>75.659701976028501</v>
      </c>
    </row>
    <row r="6" spans="1:47" s="8" customFormat="1" x14ac:dyDescent="0.3">
      <c r="A6" s="1" t="s">
        <v>36</v>
      </c>
      <c r="B6" s="7">
        <v>58</v>
      </c>
      <c r="C6" s="2">
        <v>73</v>
      </c>
      <c r="D6" s="2">
        <v>77</v>
      </c>
      <c r="E6" s="2">
        <v>63</v>
      </c>
      <c r="F6" s="2">
        <v>59</v>
      </c>
      <c r="G6" s="2">
        <v>70</v>
      </c>
      <c r="H6" s="2">
        <v>77</v>
      </c>
      <c r="I6" s="2">
        <v>79</v>
      </c>
      <c r="J6" s="2">
        <v>63.5</v>
      </c>
      <c r="K6" s="2">
        <v>71.666666666666671</v>
      </c>
      <c r="L6" s="2">
        <v>74.333333333333329</v>
      </c>
      <c r="M6" s="2">
        <v>77.666666666666671</v>
      </c>
      <c r="N6" s="22">
        <v>64</v>
      </c>
      <c r="O6" s="2">
        <v>83.5</v>
      </c>
      <c r="P6" s="2">
        <v>77.5</v>
      </c>
      <c r="Q6" s="2">
        <v>66</v>
      </c>
      <c r="R6" s="2">
        <v>59.5</v>
      </c>
      <c r="S6" s="2">
        <v>56.5</v>
      </c>
      <c r="T6" s="2">
        <v>56.5</v>
      </c>
      <c r="U6" s="2">
        <v>72</v>
      </c>
      <c r="V6" s="38">
        <f>AVERAGE(C6:U6)</f>
        <v>69.508771929824547</v>
      </c>
      <c r="W6" s="8">
        <f>AVERAGE(C6:L6)</f>
        <v>70.75</v>
      </c>
      <c r="X6" s="39">
        <f>AVERAGE(M6:U6)</f>
        <v>68.129629629629633</v>
      </c>
      <c r="Y6" s="8">
        <v>65.7</v>
      </c>
      <c r="Z6" s="2">
        <v>65</v>
      </c>
      <c r="AA6" s="2">
        <v>68.666666666666671</v>
      </c>
      <c r="AB6" s="2">
        <v>60.666666666666664</v>
      </c>
      <c r="AC6" s="2">
        <v>50.5</v>
      </c>
      <c r="AD6" s="2">
        <v>52</v>
      </c>
      <c r="AE6" s="2">
        <v>62.333333333333336</v>
      </c>
      <c r="AF6" s="2">
        <v>56.5</v>
      </c>
      <c r="AG6" s="2">
        <v>59</v>
      </c>
      <c r="AH6" s="2">
        <v>68</v>
      </c>
      <c r="AI6" s="2">
        <v>78</v>
      </c>
      <c r="AJ6" s="2">
        <v>88.5</v>
      </c>
      <c r="AK6" s="2">
        <v>62.666666666666664</v>
      </c>
      <c r="AL6" s="22">
        <v>68</v>
      </c>
      <c r="AM6" s="2">
        <v>58</v>
      </c>
      <c r="AN6" s="2">
        <v>64</v>
      </c>
      <c r="AO6" s="2">
        <v>57.5</v>
      </c>
      <c r="AP6" s="2">
        <v>63.5</v>
      </c>
      <c r="AQ6" s="2">
        <v>49.5</v>
      </c>
      <c r="AR6" s="2">
        <v>44.5</v>
      </c>
      <c r="AS6" s="38">
        <f>AVERAGE(Z6:AR6)</f>
        <v>61.938596491228076</v>
      </c>
      <c r="AT6" s="8">
        <f>AVERAGE(Z6:AI6)</f>
        <v>62.066666666666677</v>
      </c>
      <c r="AU6" s="39">
        <f>AVERAGE(AJ6:AR6)</f>
        <v>61.796296296296291</v>
      </c>
    </row>
    <row r="7" spans="1:47" s="8" customFormat="1" x14ac:dyDescent="0.3">
      <c r="A7" s="45" t="s">
        <v>30</v>
      </c>
      <c r="B7" s="2">
        <v>75.666666666666671</v>
      </c>
      <c r="C7" s="2">
        <v>95</v>
      </c>
      <c r="D7" s="2">
        <v>95.666666666666671</v>
      </c>
      <c r="E7" s="2">
        <v>92</v>
      </c>
      <c r="F7" s="2">
        <v>96.333333333333329</v>
      </c>
      <c r="G7" s="2">
        <v>89.333333333333329</v>
      </c>
      <c r="H7" s="2">
        <v>95.333333333333329</v>
      </c>
      <c r="I7" s="2">
        <v>94</v>
      </c>
      <c r="J7" s="2">
        <v>91.666666666666671</v>
      </c>
      <c r="K7" s="2">
        <v>97</v>
      </c>
      <c r="L7" s="2">
        <v>84.333333333333329</v>
      </c>
      <c r="M7" s="2">
        <v>84.666666666666671</v>
      </c>
      <c r="N7" s="2">
        <v>89.333333333333329</v>
      </c>
      <c r="O7" s="22">
        <v>80</v>
      </c>
      <c r="P7" s="2">
        <v>74</v>
      </c>
      <c r="Q7" s="2">
        <v>77</v>
      </c>
      <c r="R7" s="2">
        <v>71.5</v>
      </c>
      <c r="S7" s="2">
        <v>74.5</v>
      </c>
      <c r="T7" s="2">
        <v>73</v>
      </c>
      <c r="U7" s="2">
        <v>87</v>
      </c>
      <c r="V7" s="38">
        <f t="shared" si="0"/>
        <v>86.403508771929822</v>
      </c>
      <c r="W7" s="8">
        <f t="shared" si="1"/>
        <v>93.066666666666663</v>
      </c>
      <c r="X7" s="39">
        <f t="shared" si="2"/>
        <v>79</v>
      </c>
      <c r="Y7" s="2">
        <v>76</v>
      </c>
      <c r="Z7" s="2">
        <v>81.5</v>
      </c>
      <c r="AA7" s="2">
        <v>81.5</v>
      </c>
      <c r="AB7" s="2">
        <v>95.666666666666671</v>
      </c>
      <c r="AC7" s="2">
        <v>86.5</v>
      </c>
      <c r="AD7" s="2">
        <v>80</v>
      </c>
      <c r="AE7" s="2">
        <v>87.5</v>
      </c>
      <c r="AF7" s="2">
        <v>89.666666666666671</v>
      </c>
      <c r="AG7" s="2">
        <v>72</v>
      </c>
      <c r="AH7" s="2">
        <v>78</v>
      </c>
      <c r="AI7" s="2">
        <v>65.333333333333329</v>
      </c>
      <c r="AJ7" s="22">
        <v>66</v>
      </c>
      <c r="AK7" s="2">
        <v>65.5</v>
      </c>
      <c r="AL7" s="2">
        <v>58.5</v>
      </c>
      <c r="AM7" s="2">
        <v>49.5</v>
      </c>
      <c r="AN7" s="2">
        <v>45.5</v>
      </c>
      <c r="AO7" s="2">
        <v>54</v>
      </c>
      <c r="AP7" s="2">
        <v>56.333333333333336</v>
      </c>
      <c r="AQ7" s="29">
        <v>56.476190476190474</v>
      </c>
      <c r="AR7" s="29">
        <v>55.115646258503396</v>
      </c>
      <c r="AS7" s="38">
        <f>AVERAGE(Z7:AR7)</f>
        <v>69.715359828141771</v>
      </c>
      <c r="AT7" s="8">
        <f t="shared" si="3"/>
        <v>81.76666666666668</v>
      </c>
      <c r="AU7" s="39">
        <f t="shared" si="4"/>
        <v>56.32501889644746</v>
      </c>
    </row>
    <row r="8" spans="1:47" s="8" customFormat="1" x14ac:dyDescent="0.3">
      <c r="A8" s="45" t="s">
        <v>31</v>
      </c>
      <c r="B8" s="2">
        <v>87.7</v>
      </c>
      <c r="C8" s="2">
        <v>90</v>
      </c>
      <c r="D8" s="2">
        <v>84.333333333333329</v>
      </c>
      <c r="E8" s="2">
        <v>97.666666666666671</v>
      </c>
      <c r="F8" s="2">
        <v>95</v>
      </c>
      <c r="G8" s="2">
        <v>90</v>
      </c>
      <c r="H8" s="2">
        <v>93.666666666666671</v>
      </c>
      <c r="I8" s="2">
        <v>85</v>
      </c>
      <c r="J8" s="2">
        <v>101.25</v>
      </c>
      <c r="K8" s="2">
        <v>95.333333333333329</v>
      </c>
      <c r="L8" s="2">
        <v>99.666666666666671</v>
      </c>
      <c r="M8" s="2">
        <v>96.333333333333329</v>
      </c>
      <c r="N8" s="2">
        <v>97</v>
      </c>
      <c r="O8" s="22">
        <v>83</v>
      </c>
      <c r="P8" s="2">
        <v>96</v>
      </c>
      <c r="Q8" s="2">
        <v>64.5</v>
      </c>
      <c r="R8" s="2">
        <v>67.75</v>
      </c>
      <c r="S8" s="2">
        <v>65</v>
      </c>
      <c r="T8" s="2">
        <v>74.5</v>
      </c>
      <c r="U8" s="2">
        <v>71</v>
      </c>
      <c r="V8" s="38">
        <f t="shared" si="0"/>
        <v>86.684210526315795</v>
      </c>
      <c r="W8" s="8">
        <f t="shared" si="1"/>
        <v>93.191666666666663</v>
      </c>
      <c r="X8" s="39">
        <f t="shared" si="2"/>
        <v>79.453703703703695</v>
      </c>
      <c r="Y8" s="2">
        <v>84</v>
      </c>
      <c r="Z8" s="2">
        <v>102</v>
      </c>
      <c r="AA8" s="2">
        <v>107.33333333333333</v>
      </c>
      <c r="AB8" s="2">
        <v>91</v>
      </c>
      <c r="AC8" s="2">
        <v>88.5</v>
      </c>
      <c r="AD8" s="2">
        <v>90</v>
      </c>
      <c r="AE8" s="2">
        <v>86.666666666666671</v>
      </c>
      <c r="AF8" s="2">
        <v>94.5</v>
      </c>
      <c r="AG8" s="2">
        <v>86</v>
      </c>
      <c r="AH8" s="2">
        <v>84</v>
      </c>
      <c r="AI8" s="2">
        <v>85.333333333333329</v>
      </c>
      <c r="AJ8" s="2">
        <v>87.333333333333329</v>
      </c>
      <c r="AK8" s="2">
        <v>84.333333333333329</v>
      </c>
      <c r="AL8" s="2">
        <v>67.666666666666671</v>
      </c>
      <c r="AM8" s="2">
        <v>68.75</v>
      </c>
      <c r="AN8" s="22">
        <v>59.5</v>
      </c>
      <c r="AO8" s="2">
        <v>56</v>
      </c>
      <c r="AP8" s="2">
        <v>60</v>
      </c>
      <c r="AQ8" s="2">
        <v>59.5</v>
      </c>
      <c r="AR8" s="2">
        <v>65.5</v>
      </c>
      <c r="AS8" s="38">
        <f t="shared" ref="AS8:AS22" si="5">AVERAGE(Z8:AR8)</f>
        <v>80.206140350877192</v>
      </c>
      <c r="AT8" s="8">
        <f t="shared" si="3"/>
        <v>91.533333333333331</v>
      </c>
      <c r="AU8" s="39">
        <f t="shared" si="4"/>
        <v>67.620370370370367</v>
      </c>
    </row>
    <row r="9" spans="1:47" s="8" customFormat="1" x14ac:dyDescent="0.3">
      <c r="A9" s="1" t="s">
        <v>33</v>
      </c>
      <c r="B9" s="7">
        <v>87</v>
      </c>
      <c r="C9" s="2">
        <v>94.75</v>
      </c>
      <c r="D9" s="2">
        <v>79.5</v>
      </c>
      <c r="E9" s="2">
        <v>80.666666666666671</v>
      </c>
      <c r="F9" s="2">
        <v>83.666666666666671</v>
      </c>
      <c r="G9" s="2">
        <v>88.5</v>
      </c>
      <c r="H9" s="2">
        <v>84</v>
      </c>
      <c r="I9" s="2">
        <v>81</v>
      </c>
      <c r="J9" s="2">
        <v>86.333333333333329</v>
      </c>
      <c r="K9" s="2">
        <v>92</v>
      </c>
      <c r="L9" s="2">
        <v>90</v>
      </c>
      <c r="M9" s="2">
        <v>90.666666666666671</v>
      </c>
      <c r="N9" s="2">
        <v>85.5</v>
      </c>
      <c r="O9" s="22">
        <v>79.5</v>
      </c>
      <c r="P9" s="2">
        <v>76</v>
      </c>
      <c r="Q9" s="2">
        <v>78.5</v>
      </c>
      <c r="R9" s="2">
        <v>68</v>
      </c>
      <c r="S9" s="2">
        <v>67.5</v>
      </c>
      <c r="T9" s="2">
        <v>68</v>
      </c>
      <c r="U9" s="2">
        <v>63</v>
      </c>
      <c r="V9" s="38">
        <f t="shared" si="0"/>
        <v>80.899122807017548</v>
      </c>
      <c r="W9" s="8">
        <f t="shared" si="1"/>
        <v>86.041666666666671</v>
      </c>
      <c r="X9" s="39">
        <f t="shared" si="2"/>
        <v>75.18518518518519</v>
      </c>
      <c r="Y9" s="8">
        <v>87</v>
      </c>
      <c r="Z9" s="2">
        <v>93</v>
      </c>
      <c r="AA9" s="2">
        <v>93.666666666666671</v>
      </c>
      <c r="AB9" s="2">
        <v>88</v>
      </c>
      <c r="AC9" s="2">
        <v>79</v>
      </c>
      <c r="AD9" s="2">
        <v>83.333333333333329</v>
      </c>
      <c r="AE9" s="2">
        <v>78.333333333333329</v>
      </c>
      <c r="AF9" s="2">
        <v>73.666666666666671</v>
      </c>
      <c r="AG9" s="2">
        <v>76.333333333333329</v>
      </c>
      <c r="AH9" s="2">
        <v>89</v>
      </c>
      <c r="AI9" s="2">
        <v>86.5</v>
      </c>
      <c r="AJ9" s="2">
        <v>85</v>
      </c>
      <c r="AK9" s="2">
        <v>86.666666666666671</v>
      </c>
      <c r="AL9" s="2">
        <v>90.5</v>
      </c>
      <c r="AM9" s="22">
        <v>91</v>
      </c>
      <c r="AN9" s="2">
        <v>61</v>
      </c>
      <c r="AO9" s="2">
        <v>63.5</v>
      </c>
      <c r="AP9" s="2">
        <v>58.5</v>
      </c>
      <c r="AQ9" s="2">
        <v>57</v>
      </c>
      <c r="AR9" s="2">
        <v>64</v>
      </c>
      <c r="AS9" s="38">
        <f t="shared" si="5"/>
        <v>78.84210526315789</v>
      </c>
      <c r="AT9" s="8">
        <f t="shared" si="3"/>
        <v>84.083333333333343</v>
      </c>
      <c r="AU9" s="39">
        <f t="shared" si="4"/>
        <v>73.018518518518533</v>
      </c>
    </row>
    <row r="10" spans="1:47" s="8" customFormat="1" x14ac:dyDescent="0.3">
      <c r="A10" s="10" t="s">
        <v>34</v>
      </c>
      <c r="B10" s="7">
        <v>96</v>
      </c>
      <c r="C10" s="2">
        <v>95</v>
      </c>
      <c r="D10" s="2">
        <v>92</v>
      </c>
      <c r="E10" s="2">
        <v>91.5</v>
      </c>
      <c r="F10" s="2">
        <v>86.666666666666671</v>
      </c>
      <c r="G10" s="2">
        <v>85.25</v>
      </c>
      <c r="H10" s="2">
        <v>86.5</v>
      </c>
      <c r="I10" s="2">
        <v>83.5</v>
      </c>
      <c r="J10" s="2">
        <v>91</v>
      </c>
      <c r="K10" s="2">
        <v>87</v>
      </c>
      <c r="L10" s="2">
        <v>88.333333333333329</v>
      </c>
      <c r="M10" s="2">
        <v>91.5</v>
      </c>
      <c r="N10" s="2">
        <v>95.333333333333329</v>
      </c>
      <c r="O10" s="22">
        <v>84</v>
      </c>
      <c r="P10" s="2">
        <v>90</v>
      </c>
      <c r="Q10" s="2">
        <v>86.5</v>
      </c>
      <c r="R10" s="2">
        <v>85</v>
      </c>
      <c r="S10" s="2">
        <v>78.5</v>
      </c>
      <c r="T10" s="2">
        <v>81.5</v>
      </c>
      <c r="U10" s="2">
        <v>88</v>
      </c>
      <c r="V10" s="38">
        <f t="shared" si="0"/>
        <v>87.741228070175453</v>
      </c>
      <c r="W10" s="8">
        <f t="shared" si="1"/>
        <v>88.675000000000011</v>
      </c>
      <c r="X10" s="39">
        <f t="shared" si="2"/>
        <v>86.703703703703695</v>
      </c>
      <c r="Y10" s="8">
        <v>92</v>
      </c>
      <c r="Z10" s="2">
        <v>77</v>
      </c>
      <c r="AA10" s="2">
        <v>83.666666666666671</v>
      </c>
      <c r="AB10" s="2">
        <v>78.5</v>
      </c>
      <c r="AC10" s="2">
        <v>82</v>
      </c>
      <c r="AD10" s="2">
        <v>76.333333333333329</v>
      </c>
      <c r="AE10" s="2">
        <v>80</v>
      </c>
      <c r="AF10" s="2">
        <v>86</v>
      </c>
      <c r="AG10" s="2">
        <v>83</v>
      </c>
      <c r="AH10" s="2">
        <v>83.333333333333329</v>
      </c>
      <c r="AI10" s="2">
        <v>89.5</v>
      </c>
      <c r="AJ10" s="2">
        <v>89</v>
      </c>
      <c r="AK10" s="2">
        <v>77.666666666666671</v>
      </c>
      <c r="AL10" s="2">
        <v>81.5</v>
      </c>
      <c r="AM10" s="2">
        <v>86.5</v>
      </c>
      <c r="AN10" s="22">
        <v>78.5</v>
      </c>
      <c r="AO10" s="2">
        <v>86</v>
      </c>
      <c r="AP10" s="2">
        <v>85.5</v>
      </c>
      <c r="AQ10" s="2">
        <v>88</v>
      </c>
      <c r="AR10" s="2">
        <v>86</v>
      </c>
      <c r="AS10" s="38">
        <f t="shared" si="5"/>
        <v>83.05263157894737</v>
      </c>
      <c r="AT10" s="8">
        <f t="shared" si="3"/>
        <v>81.933333333333337</v>
      </c>
      <c r="AU10" s="39">
        <f t="shared" si="4"/>
        <v>84.296296296296305</v>
      </c>
    </row>
    <row r="11" spans="1:47" s="8" customFormat="1" x14ac:dyDescent="0.3">
      <c r="A11" s="10" t="s">
        <v>35</v>
      </c>
      <c r="B11" s="7">
        <v>78.599999999999994</v>
      </c>
      <c r="C11" s="2">
        <v>87.333333333333329</v>
      </c>
      <c r="D11" s="2">
        <v>79</v>
      </c>
      <c r="E11" s="2">
        <v>94</v>
      </c>
      <c r="F11" s="2">
        <v>93.666666666666671</v>
      </c>
      <c r="G11" s="2">
        <v>95.25</v>
      </c>
      <c r="H11" s="2">
        <v>91.5</v>
      </c>
      <c r="I11" s="2">
        <v>91.666666666666671</v>
      </c>
      <c r="J11" s="2">
        <v>95</v>
      </c>
      <c r="K11" s="2">
        <v>92.5</v>
      </c>
      <c r="L11" s="2">
        <v>98.5</v>
      </c>
      <c r="M11" s="2">
        <v>89</v>
      </c>
      <c r="N11" s="2">
        <v>94.666666666666671</v>
      </c>
      <c r="O11" s="2">
        <v>94.333333333333329</v>
      </c>
      <c r="P11" s="2">
        <v>88.666666666666671</v>
      </c>
      <c r="Q11" s="22">
        <v>88</v>
      </c>
      <c r="R11" s="2">
        <v>81.666666666666671</v>
      </c>
      <c r="S11" s="2">
        <v>83</v>
      </c>
      <c r="T11" s="2">
        <v>87</v>
      </c>
      <c r="U11" s="2">
        <v>82</v>
      </c>
      <c r="V11" s="38">
        <f t="shared" si="0"/>
        <v>89.828947368421055</v>
      </c>
      <c r="W11" s="8">
        <f t="shared" si="1"/>
        <v>91.841666666666669</v>
      </c>
      <c r="X11" s="39">
        <f t="shared" si="2"/>
        <v>87.592592592592595</v>
      </c>
      <c r="Y11" s="8">
        <v>76.7</v>
      </c>
      <c r="Z11" s="2">
        <v>79.5</v>
      </c>
      <c r="AA11" s="2">
        <v>85.333333333333329</v>
      </c>
      <c r="AB11" s="2">
        <v>95.5</v>
      </c>
      <c r="AC11" s="2">
        <v>80</v>
      </c>
      <c r="AD11" s="2">
        <v>82</v>
      </c>
      <c r="AE11" s="2">
        <v>81</v>
      </c>
      <c r="AF11" s="2">
        <v>86.5</v>
      </c>
      <c r="AG11" s="2">
        <v>80.5</v>
      </c>
      <c r="AH11" s="2">
        <v>89</v>
      </c>
      <c r="AI11" s="2">
        <v>92</v>
      </c>
      <c r="AJ11" s="2">
        <v>89.333333333333329</v>
      </c>
      <c r="AK11" s="2">
        <v>93.666666666666671</v>
      </c>
      <c r="AL11" s="2">
        <v>84.333333333333329</v>
      </c>
      <c r="AM11" s="22">
        <v>60</v>
      </c>
      <c r="AN11" s="2">
        <v>71</v>
      </c>
      <c r="AO11" s="2">
        <v>64.333333333333329</v>
      </c>
      <c r="AP11" s="2">
        <v>62</v>
      </c>
      <c r="AQ11" s="2">
        <v>61.5</v>
      </c>
      <c r="AR11" s="2">
        <v>65.5</v>
      </c>
      <c r="AS11" s="38">
        <f t="shared" si="5"/>
        <v>79.105263157894726</v>
      </c>
      <c r="AT11" s="8">
        <f t="shared" si="3"/>
        <v>85.133333333333326</v>
      </c>
      <c r="AU11" s="39">
        <f t="shared" si="4"/>
        <v>72.407407407407405</v>
      </c>
    </row>
    <row r="12" spans="1:47" s="8" customFormat="1" x14ac:dyDescent="0.3">
      <c r="A12" s="45" t="s">
        <v>38</v>
      </c>
      <c r="B12" s="7">
        <v>62.3</v>
      </c>
      <c r="C12" s="2">
        <v>85.666666666666671</v>
      </c>
      <c r="D12" s="2">
        <v>103.5</v>
      </c>
      <c r="E12" s="2">
        <v>78.5</v>
      </c>
      <c r="F12" s="2">
        <v>88</v>
      </c>
      <c r="G12" s="2">
        <v>94</v>
      </c>
      <c r="H12" s="2">
        <v>105</v>
      </c>
      <c r="I12" s="2">
        <v>109</v>
      </c>
      <c r="J12" s="2">
        <v>89</v>
      </c>
      <c r="K12" s="2">
        <v>94.666666666666671</v>
      </c>
      <c r="L12" s="22">
        <v>94.25</v>
      </c>
      <c r="M12" s="2">
        <v>99</v>
      </c>
      <c r="N12" s="2">
        <v>94.75</v>
      </c>
      <c r="O12" s="2">
        <v>97</v>
      </c>
      <c r="P12" s="29">
        <v>96.25</v>
      </c>
      <c r="Q12" s="29">
        <v>96.75</v>
      </c>
      <c r="R12" s="29">
        <v>96.1875</v>
      </c>
      <c r="S12" s="29">
        <v>96.546875</v>
      </c>
      <c r="T12" s="29">
        <v>96.43359375</v>
      </c>
      <c r="U12" s="29">
        <v>96.4794921875</v>
      </c>
      <c r="V12" s="38">
        <f>AVERAGE(C12:U12)</f>
        <v>95.314778645833343</v>
      </c>
      <c r="W12" s="8">
        <f>AVERAGE(C12:L12)</f>
        <v>94.158333333333331</v>
      </c>
      <c r="X12" s="39">
        <f>AVERAGE(M12:U12)</f>
        <v>96.599717881944443</v>
      </c>
      <c r="Y12" s="8">
        <v>61</v>
      </c>
      <c r="Z12" s="2">
        <v>73</v>
      </c>
      <c r="AA12" s="2">
        <v>74.5</v>
      </c>
      <c r="AB12" s="2">
        <v>80.5</v>
      </c>
      <c r="AC12" s="2">
        <v>80</v>
      </c>
      <c r="AD12" s="2">
        <v>82.5</v>
      </c>
      <c r="AE12" s="2">
        <v>73.5</v>
      </c>
      <c r="AF12" s="2">
        <v>84</v>
      </c>
      <c r="AG12" s="2">
        <v>81</v>
      </c>
      <c r="AH12" s="2">
        <v>72.333333333333329</v>
      </c>
      <c r="AI12" s="2">
        <v>74</v>
      </c>
      <c r="AJ12" s="2">
        <v>74</v>
      </c>
      <c r="AK12" s="2">
        <v>85</v>
      </c>
      <c r="AL12" s="2">
        <v>91.5</v>
      </c>
      <c r="AM12" s="8">
        <v>83.5</v>
      </c>
      <c r="AN12" s="8">
        <v>86.666666666666671</v>
      </c>
      <c r="AO12" s="8">
        <v>87.222222222222229</v>
      </c>
      <c r="AP12" s="8">
        <v>85.796296296296305</v>
      </c>
      <c r="AQ12" s="8">
        <v>86.561728395061735</v>
      </c>
      <c r="AR12" s="8">
        <v>86.526748971193413</v>
      </c>
      <c r="AS12" s="38">
        <f>AVERAGE(Z12:AR12)</f>
        <v>81.16352609919862</v>
      </c>
      <c r="AT12" s="8">
        <f>AVERAGE(Z12:AI12)</f>
        <v>77.533333333333331</v>
      </c>
      <c r="AU12" s="39">
        <f>AVERAGE(AJ12:AR12)</f>
        <v>85.197073616826714</v>
      </c>
    </row>
    <row r="13" spans="1:47" s="8" customFormat="1" x14ac:dyDescent="0.3">
      <c r="A13" s="10" t="s">
        <v>39</v>
      </c>
      <c r="B13" s="7">
        <v>98.3</v>
      </c>
      <c r="C13" s="2">
        <v>108</v>
      </c>
      <c r="D13" s="2">
        <v>105</v>
      </c>
      <c r="E13" s="2">
        <v>107</v>
      </c>
      <c r="F13" s="2">
        <v>93.75</v>
      </c>
      <c r="G13" s="2">
        <v>96.5</v>
      </c>
      <c r="H13" s="2">
        <v>71.5</v>
      </c>
      <c r="I13" s="2">
        <v>76.5</v>
      </c>
      <c r="J13" s="2">
        <v>73.5</v>
      </c>
      <c r="K13" s="2">
        <v>66</v>
      </c>
      <c r="L13" s="2">
        <v>79.5</v>
      </c>
      <c r="M13" s="2">
        <v>92</v>
      </c>
      <c r="N13" s="22">
        <v>73</v>
      </c>
      <c r="O13" s="2">
        <v>86.5</v>
      </c>
      <c r="P13" s="2">
        <v>90</v>
      </c>
      <c r="Q13" s="2">
        <v>88.5</v>
      </c>
      <c r="R13" s="2">
        <v>68.5</v>
      </c>
      <c r="S13" s="2">
        <v>77</v>
      </c>
      <c r="T13" s="2">
        <v>72</v>
      </c>
      <c r="U13" s="2">
        <v>83</v>
      </c>
      <c r="V13" s="38">
        <f>AVERAGE(C13:U13)</f>
        <v>84.618421052631575</v>
      </c>
      <c r="W13" s="8">
        <f>AVERAGE(C13:L13)</f>
        <v>87.724999999999994</v>
      </c>
      <c r="X13" s="39">
        <f>AVERAGE(M13:U13)</f>
        <v>81.166666666666671</v>
      </c>
      <c r="Y13" s="8">
        <v>73.7</v>
      </c>
      <c r="Z13" s="2">
        <v>105</v>
      </c>
      <c r="AA13" s="2">
        <v>52</v>
      </c>
      <c r="AB13" s="2">
        <v>96</v>
      </c>
      <c r="AC13" s="2">
        <v>113</v>
      </c>
      <c r="AD13" s="2">
        <v>85</v>
      </c>
      <c r="AE13" s="2">
        <v>101</v>
      </c>
      <c r="AF13" s="2">
        <v>88</v>
      </c>
      <c r="AG13" s="2">
        <v>102.5</v>
      </c>
      <c r="AH13" s="2">
        <v>92.666666666666671</v>
      </c>
      <c r="AI13" s="2">
        <v>84.666666666666671</v>
      </c>
      <c r="AJ13" s="2">
        <v>80.5</v>
      </c>
      <c r="AK13" s="2">
        <v>99</v>
      </c>
      <c r="AL13" s="22">
        <v>86</v>
      </c>
      <c r="AM13" s="2">
        <v>89</v>
      </c>
      <c r="AN13" s="2">
        <v>86.5</v>
      </c>
      <c r="AO13" s="2">
        <v>84</v>
      </c>
      <c r="AP13" s="2">
        <v>82</v>
      </c>
      <c r="AQ13" s="2">
        <v>81</v>
      </c>
      <c r="AR13" s="2">
        <v>78</v>
      </c>
      <c r="AS13" s="38">
        <f>AVERAGE(Z13:AR13)</f>
        <v>88.728070175438589</v>
      </c>
      <c r="AT13" s="8">
        <f>AVERAGE(Z13:AI13)</f>
        <v>91.98333333333332</v>
      </c>
      <c r="AU13" s="39">
        <f>AVERAGE(AJ13:AR13)</f>
        <v>85.111111111111114</v>
      </c>
    </row>
    <row r="14" spans="1:47" s="8" customFormat="1" x14ac:dyDescent="0.3">
      <c r="A14" s="45" t="s">
        <v>37</v>
      </c>
      <c r="B14" s="7">
        <v>80.7</v>
      </c>
      <c r="C14" s="2">
        <v>88</v>
      </c>
      <c r="D14" s="2">
        <v>94.666666666666671</v>
      </c>
      <c r="E14" s="2">
        <v>90</v>
      </c>
      <c r="F14" s="2">
        <v>86.666666666666671</v>
      </c>
      <c r="G14" s="2">
        <v>92</v>
      </c>
      <c r="H14" s="2">
        <v>72</v>
      </c>
      <c r="I14" s="2">
        <v>72.333333333333329</v>
      </c>
      <c r="J14" s="2">
        <v>71</v>
      </c>
      <c r="K14" s="2">
        <v>77.333333333333329</v>
      </c>
      <c r="L14" s="2">
        <v>94</v>
      </c>
      <c r="M14" s="2">
        <v>91</v>
      </c>
      <c r="N14" s="2">
        <v>96</v>
      </c>
      <c r="O14" s="2">
        <v>90</v>
      </c>
      <c r="P14" s="2">
        <v>95.666666666666671</v>
      </c>
      <c r="Q14" s="2">
        <v>92</v>
      </c>
      <c r="R14" s="22">
        <v>90</v>
      </c>
      <c r="S14" s="2">
        <v>86</v>
      </c>
      <c r="T14" s="2">
        <v>62</v>
      </c>
      <c r="U14" s="2">
        <v>61</v>
      </c>
      <c r="V14" s="38">
        <f>AVERAGE(C14:U14)</f>
        <v>84.298245614035096</v>
      </c>
      <c r="W14" s="8">
        <f>AVERAGE(C14:L14)</f>
        <v>83.800000000000011</v>
      </c>
      <c r="X14" s="39">
        <f>AVERAGE(M14:U14)</f>
        <v>84.851851851851862</v>
      </c>
      <c r="Y14" s="8">
        <v>80.2</v>
      </c>
      <c r="Z14" s="2">
        <v>91.666666666666671</v>
      </c>
      <c r="AA14" s="2">
        <v>75</v>
      </c>
      <c r="AB14" s="2">
        <v>90</v>
      </c>
      <c r="AC14" s="2">
        <v>81.666666666666671</v>
      </c>
      <c r="AD14" s="2">
        <v>86.666666666666671</v>
      </c>
      <c r="AE14" s="2">
        <v>87</v>
      </c>
      <c r="AF14" s="2">
        <v>89.5</v>
      </c>
      <c r="AG14" s="2">
        <v>86.5</v>
      </c>
      <c r="AH14" s="2">
        <v>81</v>
      </c>
      <c r="AI14" s="2">
        <v>82</v>
      </c>
      <c r="AJ14" s="2">
        <v>78</v>
      </c>
      <c r="AK14" s="2">
        <v>89.666666666666671</v>
      </c>
      <c r="AL14" s="2">
        <v>91</v>
      </c>
      <c r="AM14" s="22">
        <v>80.5</v>
      </c>
      <c r="AN14" s="2">
        <v>94</v>
      </c>
      <c r="AO14" s="2">
        <v>84.25</v>
      </c>
      <c r="AP14" s="2">
        <v>82</v>
      </c>
      <c r="AQ14" s="2">
        <v>79.2</v>
      </c>
      <c r="AR14" s="2">
        <v>75</v>
      </c>
      <c r="AS14" s="38">
        <f>AVERAGE(Z14:AR14)</f>
        <v>84.453508771929819</v>
      </c>
      <c r="AT14" s="8">
        <f>AVERAGE(Z14:AI14)</f>
        <v>85.1</v>
      </c>
      <c r="AU14" s="39">
        <f>AVERAGE(AJ14:AR14)</f>
        <v>83.735185185185202</v>
      </c>
    </row>
    <row r="15" spans="1:47" s="8" customFormat="1" x14ac:dyDescent="0.3">
      <c r="A15" s="10" t="s">
        <v>40</v>
      </c>
      <c r="B15" s="7">
        <v>82</v>
      </c>
      <c r="C15" s="2">
        <v>82</v>
      </c>
      <c r="D15" s="2">
        <v>82</v>
      </c>
      <c r="E15" s="2">
        <v>86</v>
      </c>
      <c r="F15" s="2">
        <v>71.333333333333329</v>
      </c>
      <c r="G15" s="2">
        <v>60.666666666666664</v>
      </c>
      <c r="H15" s="2">
        <v>54.666666666666664</v>
      </c>
      <c r="I15" s="2">
        <v>64.666666666666671</v>
      </c>
      <c r="J15" s="2">
        <v>79</v>
      </c>
      <c r="K15" s="2">
        <v>82.333333333333329</v>
      </c>
      <c r="L15" s="2">
        <v>85</v>
      </c>
      <c r="M15" s="2">
        <v>86.5</v>
      </c>
      <c r="N15" s="2">
        <v>71.666666666666671</v>
      </c>
      <c r="O15" s="22">
        <v>62</v>
      </c>
      <c r="P15" s="2">
        <v>62.5</v>
      </c>
      <c r="Q15" s="2">
        <v>66.666666666666671</v>
      </c>
      <c r="R15" s="2">
        <v>63</v>
      </c>
      <c r="S15" s="2">
        <v>69.666666666666671</v>
      </c>
      <c r="T15" s="2">
        <v>71</v>
      </c>
      <c r="U15" s="2">
        <v>69</v>
      </c>
      <c r="V15" s="38">
        <f t="shared" si="0"/>
        <v>72.087719298245631</v>
      </c>
      <c r="W15" s="8">
        <f t="shared" si="1"/>
        <v>74.76666666666668</v>
      </c>
      <c r="X15" s="39">
        <f t="shared" si="2"/>
        <v>69.111111111111114</v>
      </c>
      <c r="Y15" s="8">
        <v>82</v>
      </c>
      <c r="Z15" s="2">
        <v>91.5</v>
      </c>
      <c r="AA15" s="2">
        <v>92.333333333333329</v>
      </c>
      <c r="AB15" s="2">
        <v>103</v>
      </c>
      <c r="AC15" s="2">
        <v>60.333333333333336</v>
      </c>
      <c r="AD15" s="2">
        <v>75.5</v>
      </c>
      <c r="AE15" s="2">
        <v>62</v>
      </c>
      <c r="AF15" s="2">
        <v>59</v>
      </c>
      <c r="AG15" s="2">
        <v>60.5</v>
      </c>
      <c r="AH15" s="22">
        <v>62</v>
      </c>
      <c r="AI15" s="2">
        <v>59</v>
      </c>
      <c r="AJ15" s="2">
        <v>55</v>
      </c>
      <c r="AK15" s="2">
        <v>55</v>
      </c>
      <c r="AL15" s="2">
        <v>54.5</v>
      </c>
      <c r="AM15" s="2">
        <v>77.5</v>
      </c>
      <c r="AN15" s="2">
        <v>76.5</v>
      </c>
      <c r="AO15" s="2">
        <v>68.75</v>
      </c>
      <c r="AP15" s="29">
        <v>63.5</v>
      </c>
      <c r="AQ15" s="29">
        <v>63.71875</v>
      </c>
      <c r="AR15" s="29">
        <v>64.30859375</v>
      </c>
      <c r="AS15" s="38">
        <f t="shared" si="5"/>
        <v>68.628632127192972</v>
      </c>
      <c r="AT15" s="8">
        <f t="shared" si="3"/>
        <v>72.516666666666666</v>
      </c>
      <c r="AU15" s="39">
        <f t="shared" si="4"/>
        <v>64.30859375</v>
      </c>
    </row>
    <row r="16" spans="1:47" s="8" customFormat="1" x14ac:dyDescent="0.3">
      <c r="A16" s="45" t="s">
        <v>41</v>
      </c>
      <c r="B16" s="7">
        <v>87.7</v>
      </c>
      <c r="C16" s="2">
        <v>89.5</v>
      </c>
      <c r="D16" s="2">
        <v>86.666666666666671</v>
      </c>
      <c r="E16" s="2">
        <v>76.5</v>
      </c>
      <c r="F16" s="2">
        <v>93</v>
      </c>
      <c r="G16" s="2">
        <v>104</v>
      </c>
      <c r="H16" s="2">
        <v>97</v>
      </c>
      <c r="I16" s="2">
        <v>83</v>
      </c>
      <c r="J16" s="2">
        <v>68.5</v>
      </c>
      <c r="K16" s="2">
        <v>75.5</v>
      </c>
      <c r="L16" s="2">
        <v>78</v>
      </c>
      <c r="M16" s="2">
        <v>77.666666666666671</v>
      </c>
      <c r="N16" s="22">
        <v>80</v>
      </c>
      <c r="O16" s="2">
        <v>83</v>
      </c>
      <c r="P16" s="2">
        <v>58.5</v>
      </c>
      <c r="Q16" s="2">
        <v>72</v>
      </c>
      <c r="R16" s="2">
        <v>62.5</v>
      </c>
      <c r="S16" s="2">
        <v>77</v>
      </c>
      <c r="T16" s="2">
        <v>84.5</v>
      </c>
      <c r="U16" s="2">
        <v>65.5</v>
      </c>
      <c r="V16" s="38">
        <f t="shared" si="0"/>
        <v>79.596491228070178</v>
      </c>
      <c r="W16" s="8">
        <f t="shared" si="1"/>
        <v>85.166666666666671</v>
      </c>
      <c r="X16" s="39">
        <f t="shared" si="2"/>
        <v>73.407407407407419</v>
      </c>
      <c r="Y16" s="8">
        <v>88.7</v>
      </c>
      <c r="Z16" s="2">
        <v>97</v>
      </c>
      <c r="AA16" s="2">
        <v>84</v>
      </c>
      <c r="AB16" s="2">
        <v>81.333333333333329</v>
      </c>
      <c r="AC16" s="2">
        <v>84</v>
      </c>
      <c r="AD16" s="2">
        <v>84.5</v>
      </c>
      <c r="AE16" s="2">
        <v>97</v>
      </c>
      <c r="AF16" s="2">
        <v>91</v>
      </c>
      <c r="AG16" s="2">
        <v>91</v>
      </c>
      <c r="AH16" s="2">
        <v>77.5</v>
      </c>
      <c r="AI16" s="2">
        <v>89.5</v>
      </c>
      <c r="AJ16" s="2">
        <v>77.5</v>
      </c>
      <c r="AK16" s="22">
        <v>78.5</v>
      </c>
      <c r="AL16" s="2">
        <v>78.5</v>
      </c>
      <c r="AM16" s="2">
        <v>70</v>
      </c>
      <c r="AN16" s="2">
        <v>82</v>
      </c>
      <c r="AO16" s="2">
        <v>71</v>
      </c>
      <c r="AP16" s="2">
        <v>73.5</v>
      </c>
      <c r="AQ16" s="2">
        <v>64</v>
      </c>
      <c r="AR16" s="2">
        <v>70</v>
      </c>
      <c r="AS16" s="38">
        <f t="shared" si="5"/>
        <v>81.149122807017534</v>
      </c>
      <c r="AT16" s="8">
        <f t="shared" si="3"/>
        <v>87.683333333333323</v>
      </c>
      <c r="AU16" s="39">
        <f t="shared" si="4"/>
        <v>73.888888888888886</v>
      </c>
    </row>
    <row r="17" spans="1:47" s="8" customFormat="1" x14ac:dyDescent="0.3">
      <c r="A17" s="45" t="s">
        <v>42</v>
      </c>
      <c r="B17" s="7">
        <v>72.7</v>
      </c>
      <c r="C17" s="2">
        <v>89</v>
      </c>
      <c r="D17" s="2">
        <v>85</v>
      </c>
      <c r="E17" s="2">
        <v>81</v>
      </c>
      <c r="F17" s="2">
        <v>85.333333333333329</v>
      </c>
      <c r="G17" s="2">
        <v>84.333333333333329</v>
      </c>
      <c r="H17" s="2">
        <v>86.5</v>
      </c>
      <c r="I17" s="2">
        <v>80</v>
      </c>
      <c r="J17" s="2">
        <v>82.333333333333329</v>
      </c>
      <c r="K17" s="2">
        <v>88</v>
      </c>
      <c r="L17" s="2">
        <v>83.666666666666671</v>
      </c>
      <c r="M17" s="2">
        <v>83</v>
      </c>
      <c r="N17" s="2">
        <v>85</v>
      </c>
      <c r="O17" s="2">
        <v>85.666666666666671</v>
      </c>
      <c r="P17" s="2">
        <v>76.666666666666671</v>
      </c>
      <c r="Q17" s="22">
        <v>78</v>
      </c>
      <c r="R17" s="2">
        <v>74.5</v>
      </c>
      <c r="S17" s="2">
        <v>82.5</v>
      </c>
      <c r="T17" s="2">
        <v>77</v>
      </c>
      <c r="U17" s="2">
        <v>73</v>
      </c>
      <c r="V17" s="38">
        <f t="shared" si="0"/>
        <v>82.131578947368425</v>
      </c>
      <c r="W17" s="8">
        <f t="shared" si="1"/>
        <v>84.516666666666666</v>
      </c>
      <c r="X17" s="39">
        <f t="shared" si="2"/>
        <v>79.481481481481481</v>
      </c>
      <c r="Y17" s="8">
        <v>71.7</v>
      </c>
      <c r="Z17" s="2">
        <v>89</v>
      </c>
      <c r="AA17" s="2">
        <v>85.5</v>
      </c>
      <c r="AB17" s="2">
        <v>86</v>
      </c>
      <c r="AC17" s="2">
        <v>82.333333333333329</v>
      </c>
      <c r="AD17" s="2">
        <v>93.333333333333329</v>
      </c>
      <c r="AE17" s="2">
        <v>87</v>
      </c>
      <c r="AF17" s="2">
        <v>86</v>
      </c>
      <c r="AG17" s="2">
        <v>89.333333333333329</v>
      </c>
      <c r="AH17" s="2">
        <v>90</v>
      </c>
      <c r="AI17" s="2">
        <v>91</v>
      </c>
      <c r="AJ17" s="2">
        <v>76.666666666666671</v>
      </c>
      <c r="AK17" s="2">
        <v>79.5</v>
      </c>
      <c r="AL17" s="2">
        <v>85</v>
      </c>
      <c r="AM17" s="2">
        <v>89</v>
      </c>
      <c r="AN17" s="2">
        <v>71.5</v>
      </c>
      <c r="AO17" s="22">
        <v>61.5</v>
      </c>
      <c r="AP17" s="2">
        <v>56</v>
      </c>
      <c r="AQ17" s="2">
        <v>69.5</v>
      </c>
      <c r="AR17" s="2">
        <v>67.5</v>
      </c>
      <c r="AS17" s="38">
        <f t="shared" si="5"/>
        <v>80.824561403508767</v>
      </c>
      <c r="AT17" s="8">
        <f t="shared" si="3"/>
        <v>87.95</v>
      </c>
      <c r="AU17" s="39">
        <f t="shared" si="4"/>
        <v>72.907407407407419</v>
      </c>
    </row>
    <row r="18" spans="1:47" s="8" customFormat="1" x14ac:dyDescent="0.3">
      <c r="A18" s="1" t="s">
        <v>43</v>
      </c>
      <c r="B18" s="7">
        <v>89.7</v>
      </c>
      <c r="C18" s="2">
        <v>89.5</v>
      </c>
      <c r="D18" s="2">
        <v>95.333333333333329</v>
      </c>
      <c r="E18" s="2">
        <v>91.333333333333329</v>
      </c>
      <c r="F18" s="2">
        <v>97.333333333333329</v>
      </c>
      <c r="G18" s="2">
        <v>85</v>
      </c>
      <c r="H18" s="2">
        <v>81.666666666666671</v>
      </c>
      <c r="I18" s="2">
        <v>82.666666666666671</v>
      </c>
      <c r="J18" s="2">
        <v>80.5</v>
      </c>
      <c r="K18" s="2">
        <v>90</v>
      </c>
      <c r="L18" s="2">
        <v>100</v>
      </c>
      <c r="M18" s="2">
        <v>92.75</v>
      </c>
      <c r="N18" s="2">
        <v>86.25</v>
      </c>
      <c r="O18" s="2">
        <v>87</v>
      </c>
      <c r="P18" s="2">
        <v>75.5</v>
      </c>
      <c r="Q18" s="22">
        <v>70</v>
      </c>
      <c r="R18" s="2">
        <v>77.5</v>
      </c>
      <c r="S18" s="2">
        <v>73.333333333333329</v>
      </c>
      <c r="T18" s="2">
        <v>77</v>
      </c>
      <c r="U18" s="2">
        <v>87.666666666666671</v>
      </c>
      <c r="V18" s="38">
        <f t="shared" si="0"/>
        <v>85.280701754385959</v>
      </c>
      <c r="W18" s="8">
        <f t="shared" si="1"/>
        <v>89.333333333333329</v>
      </c>
      <c r="X18" s="39">
        <f t="shared" si="2"/>
        <v>80.777777777777771</v>
      </c>
      <c r="Y18" s="8">
        <v>85.7</v>
      </c>
      <c r="Z18" s="2">
        <v>92.333333333333329</v>
      </c>
      <c r="AA18" s="2">
        <v>86</v>
      </c>
      <c r="AB18" s="2">
        <v>100</v>
      </c>
      <c r="AC18" s="2">
        <v>97</v>
      </c>
      <c r="AD18" s="2">
        <v>84.666666666666671</v>
      </c>
      <c r="AE18" s="2">
        <v>87.75</v>
      </c>
      <c r="AF18" s="2">
        <v>89</v>
      </c>
      <c r="AG18" s="2">
        <v>87.571428571428569</v>
      </c>
      <c r="AH18" s="2">
        <v>87.25</v>
      </c>
      <c r="AI18" s="2">
        <v>85.833333333333329</v>
      </c>
      <c r="AJ18" s="2">
        <v>87</v>
      </c>
      <c r="AK18" s="2">
        <v>95.333333333333329</v>
      </c>
      <c r="AL18" s="2">
        <v>89</v>
      </c>
      <c r="AM18" s="2">
        <v>92.333333333333329</v>
      </c>
      <c r="AN18" s="2">
        <v>84.166666666666671</v>
      </c>
      <c r="AO18" s="2">
        <v>89.666666666666671</v>
      </c>
      <c r="AP18" s="2">
        <v>89</v>
      </c>
      <c r="AQ18" s="22">
        <v>80</v>
      </c>
      <c r="AR18" s="2">
        <v>76</v>
      </c>
      <c r="AS18" s="38">
        <f t="shared" si="5"/>
        <v>88.416040100250626</v>
      </c>
      <c r="AT18" s="8">
        <f t="shared" si="3"/>
        <v>89.740476190476187</v>
      </c>
      <c r="AU18" s="39">
        <f t="shared" si="4"/>
        <v>86.944444444444443</v>
      </c>
    </row>
    <row r="19" spans="1:47" s="8" customFormat="1" x14ac:dyDescent="0.3">
      <c r="A19" s="10" t="s">
        <v>44</v>
      </c>
      <c r="B19" s="7">
        <v>80.7</v>
      </c>
      <c r="C19" s="2">
        <v>85</v>
      </c>
      <c r="D19" s="2">
        <v>80.666666666666671</v>
      </c>
      <c r="E19" s="2">
        <v>85</v>
      </c>
      <c r="F19" s="2">
        <v>92</v>
      </c>
      <c r="G19" s="2">
        <v>78.333333333333329</v>
      </c>
      <c r="H19" s="2">
        <v>86</v>
      </c>
      <c r="I19" s="2">
        <v>96</v>
      </c>
      <c r="J19" s="2">
        <v>102.5</v>
      </c>
      <c r="K19" s="2">
        <v>91</v>
      </c>
      <c r="L19" s="2">
        <v>87.5</v>
      </c>
      <c r="M19" s="2">
        <v>79</v>
      </c>
      <c r="N19" s="22">
        <v>85.5</v>
      </c>
      <c r="O19" s="2">
        <v>76.5</v>
      </c>
      <c r="P19" s="2">
        <v>73.5</v>
      </c>
      <c r="Q19" s="2">
        <v>73</v>
      </c>
      <c r="R19" s="2">
        <v>82.5</v>
      </c>
      <c r="S19" s="2">
        <v>67.5</v>
      </c>
      <c r="T19" s="2">
        <v>73</v>
      </c>
      <c r="U19" s="2">
        <v>74.5</v>
      </c>
      <c r="V19" s="38">
        <f t="shared" si="0"/>
        <v>82.578947368421055</v>
      </c>
      <c r="W19" s="8">
        <f t="shared" si="1"/>
        <v>88.4</v>
      </c>
      <c r="X19" s="39">
        <f t="shared" si="2"/>
        <v>76.111111111111114</v>
      </c>
      <c r="Y19" s="8">
        <v>78</v>
      </c>
      <c r="Z19" s="2">
        <v>104</v>
      </c>
      <c r="AA19" s="2">
        <v>84.5</v>
      </c>
      <c r="AB19" s="2">
        <v>90</v>
      </c>
      <c r="AC19" s="2">
        <v>88.25</v>
      </c>
      <c r="AD19" s="2">
        <v>95.333333333333329</v>
      </c>
      <c r="AE19" s="2">
        <v>90.333333333333329</v>
      </c>
      <c r="AF19" s="2">
        <v>86.666666666666671</v>
      </c>
      <c r="AG19" s="2">
        <v>88.5</v>
      </c>
      <c r="AH19" s="2">
        <v>65.5</v>
      </c>
      <c r="AI19" s="22">
        <v>66</v>
      </c>
      <c r="AJ19" s="2">
        <v>74.5</v>
      </c>
      <c r="AK19" s="2">
        <v>65</v>
      </c>
      <c r="AL19" s="2">
        <v>70</v>
      </c>
      <c r="AM19" s="2">
        <v>68</v>
      </c>
      <c r="AN19" s="2">
        <v>49</v>
      </c>
      <c r="AO19" s="2">
        <v>79</v>
      </c>
      <c r="AP19" s="2">
        <v>65.5</v>
      </c>
      <c r="AQ19" s="2">
        <v>63</v>
      </c>
      <c r="AR19" s="29">
        <v>66.666666666666671</v>
      </c>
      <c r="AS19" s="38">
        <f t="shared" si="5"/>
        <v>76.828947368421055</v>
      </c>
      <c r="AT19" s="8">
        <f t="shared" si="3"/>
        <v>85.908333333333331</v>
      </c>
      <c r="AU19" s="39">
        <f t="shared" si="4"/>
        <v>66.740740740740733</v>
      </c>
    </row>
    <row r="20" spans="1:47" s="8" customFormat="1" x14ac:dyDescent="0.3">
      <c r="A20" s="1" t="s">
        <v>45</v>
      </c>
      <c r="B20" s="7">
        <v>67.3</v>
      </c>
      <c r="C20" s="2">
        <v>69.25</v>
      </c>
      <c r="D20" s="2">
        <v>73</v>
      </c>
      <c r="E20" s="2">
        <v>81.5</v>
      </c>
      <c r="F20" s="2">
        <v>102</v>
      </c>
      <c r="G20" s="2">
        <v>97</v>
      </c>
      <c r="H20" s="2">
        <v>66</v>
      </c>
      <c r="I20" s="2">
        <v>65</v>
      </c>
      <c r="J20" s="2">
        <v>75.5</v>
      </c>
      <c r="K20" s="2">
        <v>83.666666666666671</v>
      </c>
      <c r="L20" s="2">
        <v>65</v>
      </c>
      <c r="M20" s="2">
        <v>74</v>
      </c>
      <c r="N20" s="22">
        <v>55</v>
      </c>
      <c r="O20" s="2">
        <v>52</v>
      </c>
      <c r="P20" s="2">
        <v>56.5</v>
      </c>
      <c r="Q20" s="2">
        <v>73</v>
      </c>
      <c r="R20" s="2">
        <v>60</v>
      </c>
      <c r="S20" s="2">
        <v>69</v>
      </c>
      <c r="T20" s="2">
        <v>72.5</v>
      </c>
      <c r="U20" s="2">
        <v>66</v>
      </c>
      <c r="V20" s="38">
        <f t="shared" si="0"/>
        <v>71.364035087719287</v>
      </c>
      <c r="W20" s="8">
        <f t="shared" si="1"/>
        <v>77.791666666666657</v>
      </c>
      <c r="X20" s="39">
        <f t="shared" si="2"/>
        <v>64.222222222222229</v>
      </c>
      <c r="Y20" s="8">
        <v>69</v>
      </c>
      <c r="Z20" s="2">
        <v>82</v>
      </c>
      <c r="AA20" s="2">
        <v>75</v>
      </c>
      <c r="AB20" s="2">
        <v>82</v>
      </c>
      <c r="AC20" s="2">
        <v>83</v>
      </c>
      <c r="AD20" s="2">
        <v>79</v>
      </c>
      <c r="AE20" s="2">
        <v>65</v>
      </c>
      <c r="AF20" s="2">
        <v>62</v>
      </c>
      <c r="AG20" s="2">
        <v>87</v>
      </c>
      <c r="AH20" s="2">
        <v>71.5</v>
      </c>
      <c r="AI20" s="22">
        <v>60</v>
      </c>
      <c r="AJ20" s="2">
        <v>62</v>
      </c>
      <c r="AK20" s="2">
        <v>65</v>
      </c>
      <c r="AL20" s="2">
        <v>58.5</v>
      </c>
      <c r="AM20" s="2">
        <v>54</v>
      </c>
      <c r="AN20" s="2">
        <v>96</v>
      </c>
      <c r="AO20" s="2">
        <v>81.5</v>
      </c>
      <c r="AP20" s="2">
        <v>90</v>
      </c>
      <c r="AQ20" s="2">
        <v>81</v>
      </c>
      <c r="AR20" s="2">
        <v>71</v>
      </c>
      <c r="AS20" s="38">
        <f t="shared" si="5"/>
        <v>73.973684210526315</v>
      </c>
      <c r="AT20" s="8">
        <f t="shared" si="3"/>
        <v>74.650000000000006</v>
      </c>
      <c r="AU20" s="39">
        <f t="shared" si="4"/>
        <v>73.222222222222229</v>
      </c>
    </row>
    <row r="21" spans="1:47" s="8" customFormat="1" x14ac:dyDescent="0.3">
      <c r="A21" s="1" t="s">
        <v>46</v>
      </c>
      <c r="B21" s="7">
        <v>77.3</v>
      </c>
      <c r="C21" s="2">
        <v>79.25</v>
      </c>
      <c r="D21" s="2">
        <v>79.666666666666671</v>
      </c>
      <c r="E21" s="2">
        <v>85</v>
      </c>
      <c r="F21" s="2">
        <v>84</v>
      </c>
      <c r="G21" s="2">
        <v>80.75</v>
      </c>
      <c r="H21" s="2">
        <v>79.333333333333329</v>
      </c>
      <c r="I21" s="2">
        <v>82.5</v>
      </c>
      <c r="J21" s="2">
        <v>79.5</v>
      </c>
      <c r="K21" s="2">
        <v>89</v>
      </c>
      <c r="L21" s="2">
        <v>78.666666666666671</v>
      </c>
      <c r="M21" s="2">
        <v>85</v>
      </c>
      <c r="N21" s="2">
        <v>94</v>
      </c>
      <c r="O21" s="2">
        <v>85.5</v>
      </c>
      <c r="P21" s="22">
        <v>73</v>
      </c>
      <c r="Q21" s="2">
        <v>74.5</v>
      </c>
      <c r="R21" s="2">
        <v>66.5</v>
      </c>
      <c r="S21" s="2">
        <v>70</v>
      </c>
      <c r="T21" s="2">
        <v>61.5</v>
      </c>
      <c r="U21" s="2">
        <v>69</v>
      </c>
      <c r="V21" s="38">
        <f t="shared" si="0"/>
        <v>78.771929824561397</v>
      </c>
      <c r="W21" s="8">
        <f t="shared" si="1"/>
        <v>81.766666666666666</v>
      </c>
      <c r="X21" s="39">
        <f t="shared" si="2"/>
        <v>75.444444444444443</v>
      </c>
      <c r="Y21" s="8">
        <v>80.7</v>
      </c>
      <c r="Z21" s="2">
        <v>75</v>
      </c>
      <c r="AA21" s="2">
        <v>68.333333333333329</v>
      </c>
      <c r="AB21" s="2">
        <v>83</v>
      </c>
      <c r="AC21" s="2">
        <v>84</v>
      </c>
      <c r="AD21" s="2">
        <v>68.666666666666671</v>
      </c>
      <c r="AE21" s="2">
        <v>79</v>
      </c>
      <c r="AF21" s="2">
        <v>82</v>
      </c>
      <c r="AG21" s="2">
        <v>89</v>
      </c>
      <c r="AH21" s="2">
        <v>80.666666666666671</v>
      </c>
      <c r="AI21" s="2">
        <v>72.666666666666671</v>
      </c>
      <c r="AJ21" s="2">
        <v>91</v>
      </c>
      <c r="AK21" s="2">
        <v>79</v>
      </c>
      <c r="AL21" s="2">
        <v>84.666666666666671</v>
      </c>
      <c r="AM21" s="22">
        <v>82</v>
      </c>
      <c r="AN21" s="2">
        <v>94</v>
      </c>
      <c r="AO21" s="2">
        <v>68</v>
      </c>
      <c r="AP21" s="2">
        <v>70.5</v>
      </c>
      <c r="AQ21" s="2">
        <v>60.5</v>
      </c>
      <c r="AR21" s="2">
        <v>66</v>
      </c>
      <c r="AS21" s="38">
        <f t="shared" si="5"/>
        <v>77.78947368421052</v>
      </c>
      <c r="AT21" s="8">
        <f t="shared" si="3"/>
        <v>78.23333333333332</v>
      </c>
      <c r="AU21" s="39">
        <f t="shared" si="4"/>
        <v>77.296296296296305</v>
      </c>
    </row>
    <row r="22" spans="1:47" s="8" customFormat="1" x14ac:dyDescent="0.3">
      <c r="A22" s="1" t="s">
        <v>47</v>
      </c>
      <c r="B22" s="7">
        <v>76</v>
      </c>
      <c r="C22" s="2">
        <v>85.5</v>
      </c>
      <c r="D22" s="2">
        <v>94</v>
      </c>
      <c r="E22" s="2">
        <v>100.66666666666667</v>
      </c>
      <c r="F22" s="2">
        <v>93.666666666666671</v>
      </c>
      <c r="G22" s="2">
        <v>78</v>
      </c>
      <c r="H22" s="2">
        <v>90</v>
      </c>
      <c r="I22" s="2">
        <v>89</v>
      </c>
      <c r="J22" s="2">
        <v>89.5</v>
      </c>
      <c r="K22" s="2">
        <v>97.5</v>
      </c>
      <c r="L22" s="2">
        <v>92</v>
      </c>
      <c r="M22" s="2">
        <v>91.333333333333329</v>
      </c>
      <c r="N22" s="2">
        <v>102.5</v>
      </c>
      <c r="O22" s="2">
        <v>95.5</v>
      </c>
      <c r="P22" s="2">
        <v>93</v>
      </c>
      <c r="Q22" s="2">
        <v>95</v>
      </c>
      <c r="R22" s="2">
        <v>91</v>
      </c>
      <c r="S22" s="22">
        <v>76</v>
      </c>
      <c r="T22" s="2">
        <v>83</v>
      </c>
      <c r="U22" s="2">
        <v>75</v>
      </c>
      <c r="V22" s="38">
        <f t="shared" si="0"/>
        <v>90.114035087719301</v>
      </c>
      <c r="W22" s="8">
        <f t="shared" si="1"/>
        <v>90.983333333333334</v>
      </c>
      <c r="X22" s="39">
        <f t="shared" si="2"/>
        <v>89.148148148148138</v>
      </c>
      <c r="Y22" s="8">
        <v>86</v>
      </c>
      <c r="Z22" s="2">
        <v>85</v>
      </c>
      <c r="AA22" s="2">
        <v>84</v>
      </c>
      <c r="AB22" s="2">
        <v>90</v>
      </c>
      <c r="AC22" s="2">
        <v>97.333333333333329</v>
      </c>
      <c r="AD22" s="2">
        <v>86.333333333333329</v>
      </c>
      <c r="AE22" s="2">
        <v>85</v>
      </c>
      <c r="AF22" s="2">
        <v>87.5</v>
      </c>
      <c r="AG22" s="2">
        <v>86.333333333333329</v>
      </c>
      <c r="AH22" s="2">
        <v>82.666666666666671</v>
      </c>
      <c r="AI22" s="2">
        <v>83</v>
      </c>
      <c r="AJ22" s="2">
        <v>87</v>
      </c>
      <c r="AK22" s="2">
        <v>107</v>
      </c>
      <c r="AL22" s="22">
        <v>89.5</v>
      </c>
      <c r="AM22" s="2">
        <v>91.5</v>
      </c>
      <c r="AN22" s="2">
        <v>99.5</v>
      </c>
      <c r="AO22" s="2">
        <v>98.5</v>
      </c>
      <c r="AP22" s="2">
        <v>65</v>
      </c>
      <c r="AQ22" s="2">
        <v>57.5</v>
      </c>
      <c r="AR22" s="2">
        <v>70</v>
      </c>
      <c r="AS22" s="38">
        <f t="shared" si="5"/>
        <v>85.929824561403507</v>
      </c>
      <c r="AT22" s="8">
        <f t="shared" si="3"/>
        <v>86.716666666666669</v>
      </c>
      <c r="AU22" s="39">
        <f t="shared" si="4"/>
        <v>85.055555555555557</v>
      </c>
    </row>
    <row r="23" spans="1:47" s="8" customFormat="1" x14ac:dyDescent="0.3">
      <c r="A23" s="1"/>
      <c r="B23" s="7"/>
      <c r="V23" s="38"/>
      <c r="X23" s="39"/>
      <c r="AS23" s="38"/>
      <c r="AU23" s="39"/>
    </row>
    <row r="24" spans="1:47" s="8" customFormat="1" x14ac:dyDescent="0.3">
      <c r="A24" s="20" t="s">
        <v>48</v>
      </c>
      <c r="B24" s="7">
        <f t="shared" ref="B24:U24" si="6">AVERAGE(B5:B23)</f>
        <v>80.203703703703709</v>
      </c>
      <c r="C24" s="7">
        <f t="shared" si="6"/>
        <v>86.263888888888886</v>
      </c>
      <c r="D24" s="7">
        <f t="shared" si="6"/>
        <v>87.351851851851848</v>
      </c>
      <c r="E24" s="7">
        <f t="shared" si="6"/>
        <v>86.657407407407419</v>
      </c>
      <c r="F24" s="7">
        <f t="shared" si="6"/>
        <v>87.634259259259267</v>
      </c>
      <c r="G24" s="7">
        <f t="shared" si="6"/>
        <v>85.495370370370367</v>
      </c>
      <c r="H24" s="7">
        <f t="shared" si="6"/>
        <v>82.81481481481481</v>
      </c>
      <c r="I24" s="7">
        <f t="shared" si="6"/>
        <v>82.972222222222229</v>
      </c>
      <c r="J24" s="7">
        <f t="shared" si="6"/>
        <v>83.106481481481467</v>
      </c>
      <c r="K24" s="7">
        <f t="shared" si="6"/>
        <v>84.8888888888889</v>
      </c>
      <c r="L24" s="7">
        <f t="shared" si="6"/>
        <v>86.504629629629633</v>
      </c>
      <c r="M24" s="7">
        <f t="shared" si="6"/>
        <v>86.782407407407405</v>
      </c>
      <c r="N24" s="7">
        <f t="shared" si="6"/>
        <v>84.569444444444443</v>
      </c>
      <c r="O24" s="7">
        <f t="shared" si="6"/>
        <v>82.611111111111114</v>
      </c>
      <c r="P24" s="7">
        <f t="shared" si="6"/>
        <v>80.032407407407405</v>
      </c>
      <c r="Q24" s="7">
        <f t="shared" si="6"/>
        <v>78.578703703703695</v>
      </c>
      <c r="R24" s="7">
        <f t="shared" si="6"/>
        <v>74.589120370370381</v>
      </c>
      <c r="S24" s="7">
        <f t="shared" si="6"/>
        <v>74.919270833333329</v>
      </c>
      <c r="T24" s="7">
        <f t="shared" si="6"/>
        <v>75.662977430555557</v>
      </c>
      <c r="U24" s="7">
        <f t="shared" si="6"/>
        <v>75.230342158564824</v>
      </c>
      <c r="V24" s="38">
        <f>AVERAGE(V5:V22)</f>
        <v>82.456084193774345</v>
      </c>
      <c r="W24" s="9">
        <f>AVERAGE(W5:W22)</f>
        <v>85.368981481481498</v>
      </c>
      <c r="X24" s="70">
        <f>AVERAGE(X5:X22)</f>
        <v>79.21953165187756</v>
      </c>
      <c r="Y24" s="8">
        <f t="shared" ref="Y24:AU24" si="7">AVERAGE(Y5:Y23)</f>
        <v>79.116666666666674</v>
      </c>
      <c r="Z24" s="7">
        <f t="shared" si="7"/>
        <v>87.287037037037038</v>
      </c>
      <c r="AA24" s="7">
        <f t="shared" si="7"/>
        <v>82.444444444444443</v>
      </c>
      <c r="AB24" s="7">
        <f t="shared" si="7"/>
        <v>87.046296296296291</v>
      </c>
      <c r="AC24" s="7">
        <f t="shared" si="7"/>
        <v>82.837962962962962</v>
      </c>
      <c r="AD24" s="7">
        <f t="shared" si="7"/>
        <v>81.416666666666671</v>
      </c>
      <c r="AE24" s="7">
        <f t="shared" si="7"/>
        <v>81.504629629629619</v>
      </c>
      <c r="AF24" s="7">
        <f t="shared" si="7"/>
        <v>81.958333333333343</v>
      </c>
      <c r="AG24" s="7">
        <f t="shared" si="7"/>
        <v>81.837301587301582</v>
      </c>
      <c r="AH24" s="7">
        <f t="shared" si="7"/>
        <v>80.106481481481481</v>
      </c>
      <c r="AI24" s="7">
        <f t="shared" si="7"/>
        <v>79.879629629629619</v>
      </c>
      <c r="AJ24" s="7">
        <f t="shared" si="7"/>
        <v>79.268518518518519</v>
      </c>
      <c r="AK24" s="7">
        <f t="shared" si="7"/>
        <v>80.444444444444429</v>
      </c>
      <c r="AL24" s="7">
        <f t="shared" si="7"/>
        <v>78.592592592592595</v>
      </c>
      <c r="AM24" s="7">
        <f t="shared" si="7"/>
        <v>75.893518518518519</v>
      </c>
      <c r="AN24" s="7">
        <f t="shared" si="7"/>
        <v>75.685185185185176</v>
      </c>
      <c r="AO24" s="7">
        <f t="shared" si="7"/>
        <v>73.59567901234567</v>
      </c>
      <c r="AP24" s="7">
        <f t="shared" si="7"/>
        <v>71.475455614344511</v>
      </c>
      <c r="AQ24" s="7">
        <f t="shared" si="7"/>
        <v>68.536708361328067</v>
      </c>
      <c r="AR24" s="7">
        <f t="shared" si="7"/>
        <v>69.273462242744188</v>
      </c>
      <c r="AS24" s="7">
        <f t="shared" si="7"/>
        <v>78.8991761873055</v>
      </c>
      <c r="AT24" s="7">
        <f t="shared" si="7"/>
        <v>82.631878306878306</v>
      </c>
      <c r="AU24" s="7">
        <f t="shared" si="7"/>
        <v>74.751729387780188</v>
      </c>
    </row>
    <row r="25" spans="1:47" s="8" customFormat="1" x14ac:dyDescent="0.3">
      <c r="A25" s="6" t="s">
        <v>77</v>
      </c>
      <c r="B25" s="7">
        <f>_xlfn.STDEV.S(B5:B22)</f>
        <v>10.706487489581249</v>
      </c>
      <c r="C25" s="7">
        <f t="shared" ref="C25:AU25" si="8">_xlfn.STDEV.S(C5:C22)</f>
        <v>9.852061344972304</v>
      </c>
      <c r="D25" s="7">
        <f t="shared" si="8"/>
        <v>9.1410316934800218</v>
      </c>
      <c r="E25" s="7">
        <f t="shared" si="8"/>
        <v>10.19394800308562</v>
      </c>
      <c r="F25" s="7">
        <f t="shared" si="8"/>
        <v>10.419593270796534</v>
      </c>
      <c r="G25" s="7">
        <f t="shared" si="8"/>
        <v>11.05613544148718</v>
      </c>
      <c r="H25" s="7">
        <f t="shared" si="8"/>
        <v>12.360448318868954</v>
      </c>
      <c r="I25" s="7">
        <f t="shared" si="8"/>
        <v>10.698061946528586</v>
      </c>
      <c r="J25" s="7">
        <f t="shared" si="8"/>
        <v>10.97046709715244</v>
      </c>
      <c r="K25" s="7">
        <f t="shared" si="8"/>
        <v>11.241845265227585</v>
      </c>
      <c r="L25" s="7">
        <f t="shared" si="8"/>
        <v>9.3158305871219902</v>
      </c>
      <c r="M25" s="7">
        <f t="shared" si="8"/>
        <v>6.9861638987597505</v>
      </c>
      <c r="N25" s="7">
        <f t="shared" si="8"/>
        <v>12.840373991763864</v>
      </c>
      <c r="O25" s="7">
        <f t="shared" si="8"/>
        <v>10.944602035957761</v>
      </c>
      <c r="P25" s="7">
        <f t="shared" si="8"/>
        <v>12.753288019227847</v>
      </c>
      <c r="Q25" s="7">
        <f t="shared" si="8"/>
        <v>10.127071410084643</v>
      </c>
      <c r="R25" s="7">
        <f t="shared" si="8"/>
        <v>11.198419803004832</v>
      </c>
      <c r="S25" s="7">
        <f t="shared" si="8"/>
        <v>9.0419699015773798</v>
      </c>
      <c r="T25" s="7">
        <f t="shared" si="8"/>
        <v>10.44379139437951</v>
      </c>
      <c r="U25" s="7">
        <f t="shared" si="8"/>
        <v>9.9272589484328435</v>
      </c>
      <c r="V25" s="7">
        <f t="shared" si="8"/>
        <v>6.8948653952235084</v>
      </c>
      <c r="W25" s="7">
        <f t="shared" si="8"/>
        <v>6.9757521237818745</v>
      </c>
      <c r="X25" s="7">
        <f t="shared" si="8"/>
        <v>8.0038899709895706</v>
      </c>
      <c r="Y25" s="7">
        <f t="shared" si="8"/>
        <v>8.4213489208712691</v>
      </c>
      <c r="Z25" s="7">
        <f t="shared" si="8"/>
        <v>11.079747400962525</v>
      </c>
      <c r="AA25" s="7">
        <f t="shared" si="8"/>
        <v>12.796292355179068</v>
      </c>
      <c r="AB25" s="7">
        <f t="shared" si="8"/>
        <v>10.02298103731456</v>
      </c>
      <c r="AC25" s="7">
        <f t="shared" si="8"/>
        <v>13.432610555113484</v>
      </c>
      <c r="AD25" s="7">
        <f t="shared" si="8"/>
        <v>9.6921992081361896</v>
      </c>
      <c r="AE25" s="7">
        <f t="shared" si="8"/>
        <v>10.843904051747939</v>
      </c>
      <c r="AF25" s="7">
        <f t="shared" si="8"/>
        <v>11.368897846110343</v>
      </c>
      <c r="AG25" s="7">
        <f t="shared" si="8"/>
        <v>11.139439760625599</v>
      </c>
      <c r="AH25" s="7">
        <f t="shared" si="8"/>
        <v>9.030169366474663</v>
      </c>
      <c r="AI25" s="7">
        <f t="shared" si="8"/>
        <v>11.148405547879301</v>
      </c>
      <c r="AJ25" s="7">
        <f t="shared" si="8"/>
        <v>10.18539562072176</v>
      </c>
      <c r="AK25" s="7">
        <f t="shared" si="8"/>
        <v>13.900674737937596</v>
      </c>
      <c r="AL25" s="7">
        <f t="shared" si="8"/>
        <v>12.395474377366208</v>
      </c>
      <c r="AM25" s="7">
        <f t="shared" si="8"/>
        <v>13.751227085933738</v>
      </c>
      <c r="AN25" s="7">
        <f t="shared" si="8"/>
        <v>16.172668068298119</v>
      </c>
      <c r="AO25" s="7">
        <f t="shared" si="8"/>
        <v>13.044377853817224</v>
      </c>
      <c r="AP25" s="7">
        <f t="shared" si="8"/>
        <v>11.841421696485368</v>
      </c>
      <c r="AQ25" s="7">
        <f t="shared" si="8"/>
        <v>11.744267479588412</v>
      </c>
      <c r="AR25" s="7">
        <f t="shared" si="8"/>
        <v>9.9641081589855283</v>
      </c>
      <c r="AS25" s="7">
        <f t="shared" si="8"/>
        <v>6.8938076876171728</v>
      </c>
      <c r="AT25" s="7">
        <f t="shared" si="8"/>
        <v>7.4694373900512367</v>
      </c>
      <c r="AU25" s="7">
        <f t="shared" si="8"/>
        <v>9.0645304019846566</v>
      </c>
    </row>
    <row r="26" spans="1:47" s="8" customFormat="1" x14ac:dyDescent="0.3">
      <c r="A26" s="6"/>
      <c r="B26" s="7"/>
    </row>
    <row r="27" spans="1:47" s="13" customFormat="1" x14ac:dyDescent="0.3">
      <c r="A27" s="11" t="s">
        <v>10</v>
      </c>
      <c r="B27" s="12"/>
      <c r="V27" s="63"/>
      <c r="W27" s="14"/>
      <c r="X27" s="64"/>
      <c r="AS27" s="63"/>
      <c r="AT27" s="14"/>
      <c r="AU27" s="64"/>
    </row>
    <row r="28" spans="1:47" s="8" customFormat="1" x14ac:dyDescent="0.3">
      <c r="A28" s="10" t="s">
        <v>29</v>
      </c>
      <c r="B28" s="15"/>
      <c r="C28" s="8">
        <f t="shared" ref="C28:D45" si="9">C5-$B5</f>
        <v>-19</v>
      </c>
      <c r="D28" s="8">
        <f t="shared" si="9"/>
        <v>-0.6666666666666714</v>
      </c>
      <c r="E28" s="8">
        <f t="shared" ref="E28:E45" si="10">E5-B5</f>
        <v>-7.5</v>
      </c>
      <c r="F28" s="8">
        <f t="shared" ref="F28:F45" si="11">F5-B5</f>
        <v>-10</v>
      </c>
      <c r="G28" s="8">
        <f t="shared" ref="G28:G45" si="12">G5-B5</f>
        <v>-16</v>
      </c>
      <c r="H28" s="8">
        <f t="shared" ref="H28:H45" si="13">H5-B5</f>
        <v>-13</v>
      </c>
      <c r="I28" s="8">
        <f t="shared" ref="I28:I45" si="14">I5-B5</f>
        <v>-7.3333333333333286</v>
      </c>
      <c r="J28" s="8">
        <f t="shared" ref="J28:J45" si="15">J5-B5</f>
        <v>-9.6666666666666714</v>
      </c>
      <c r="K28" s="8">
        <f t="shared" ref="K28:K45" si="16">K5-B5</f>
        <v>-28.5</v>
      </c>
      <c r="L28" s="8">
        <f t="shared" ref="L28:L45" si="17">L5-B5</f>
        <v>-1.6666666666666714</v>
      </c>
      <c r="M28" s="8">
        <f t="shared" ref="M28:M45" si="18">M5-B5</f>
        <v>-5</v>
      </c>
      <c r="N28" s="8">
        <f t="shared" ref="N28:N45" si="19">N5-B5</f>
        <v>-13.25</v>
      </c>
      <c r="O28" s="8">
        <f t="shared" ref="O28:O45" si="20">O5-B5</f>
        <v>-4</v>
      </c>
      <c r="P28" s="8">
        <f t="shared" ref="P28:P45" si="21">P5-B5</f>
        <v>1.3333333333333286</v>
      </c>
      <c r="Q28" s="8">
        <f t="shared" ref="Q28:Q45" si="22">Q5-B5</f>
        <v>-11.5</v>
      </c>
      <c r="R28" s="8">
        <f t="shared" ref="R28:R45" si="23">R5-B5</f>
        <v>-9</v>
      </c>
      <c r="S28" s="8">
        <f t="shared" ref="S28:S45" si="24">S5-B5</f>
        <v>-7</v>
      </c>
      <c r="T28" s="8">
        <f>T5-B5</f>
        <v>5.5</v>
      </c>
      <c r="U28" s="8">
        <f t="shared" ref="U28:U45" si="25">U5-B5</f>
        <v>-15</v>
      </c>
      <c r="V28" s="38">
        <f t="shared" ref="V28:V45" si="26">AVERAGE(C28:U28)</f>
        <v>-9.0131578947368425</v>
      </c>
      <c r="W28" s="8">
        <f t="shared" ref="W28:W45" si="27">AVERAGE(C28:L28)</f>
        <v>-11.333333333333334</v>
      </c>
      <c r="X28" s="39">
        <f t="shared" ref="X28:X45" si="28">AVERAGE(M28:U28)</f>
        <v>-6.435185185185186</v>
      </c>
      <c r="Y28" s="19"/>
      <c r="Z28" s="8">
        <f t="shared" ref="Z28:AH28" si="29">Z5-$Y5</f>
        <v>1.6666666666666714</v>
      </c>
      <c r="AA28" s="8">
        <f t="shared" si="29"/>
        <v>16.666666666666671</v>
      </c>
      <c r="AB28" s="8">
        <f t="shared" si="29"/>
        <v>-10.333333333333329</v>
      </c>
      <c r="AC28" s="8">
        <f t="shared" si="29"/>
        <v>-12.333333333333329</v>
      </c>
      <c r="AD28" s="8">
        <f t="shared" si="29"/>
        <v>-5.6666666666666714</v>
      </c>
      <c r="AE28" s="8">
        <f t="shared" si="29"/>
        <v>-9.3333333333333286</v>
      </c>
      <c r="AF28" s="8">
        <f t="shared" si="29"/>
        <v>-2.25</v>
      </c>
      <c r="AG28" s="8">
        <f t="shared" si="29"/>
        <v>-19</v>
      </c>
      <c r="AH28" s="8">
        <f t="shared" si="29"/>
        <v>1.5</v>
      </c>
      <c r="AI28" s="8">
        <f t="shared" ref="AI28:AI45" si="30">AI5-Y5</f>
        <v>7.5</v>
      </c>
      <c r="AJ28" s="8">
        <f t="shared" ref="AJ28:AJ45" si="31">AJ5-Y5</f>
        <v>-7.5</v>
      </c>
      <c r="AK28" s="8">
        <f t="shared" ref="AK28:AK45" si="32">AK5-Y5</f>
        <v>-6.5</v>
      </c>
      <c r="AL28" s="8">
        <f t="shared" ref="AL28:AL45" si="33">AL5-Y5</f>
        <v>0</v>
      </c>
      <c r="AM28" s="8">
        <f t="shared" ref="AM28:AM45" si="34">AM5-Y5</f>
        <v>-11</v>
      </c>
      <c r="AN28" s="8">
        <f t="shared" ref="AN28:AN45" si="35">AN5-Y5</f>
        <v>-23</v>
      </c>
      <c r="AO28" s="8">
        <f t="shared" ref="AO28:AO45" si="36">AO5-Y5</f>
        <v>-16</v>
      </c>
      <c r="AP28" s="8">
        <f t="shared" ref="AP28:AP45" si="37">AP5-Y5</f>
        <v>-8.0714285714285694</v>
      </c>
      <c r="AQ28" s="8">
        <f t="shared" ref="AQ28:AQ45" si="38">AQ5-Y5</f>
        <v>-10.295918367346943</v>
      </c>
      <c r="AR28" s="8">
        <f t="shared" ref="AR28:AR45" si="39">AR5-Y5</f>
        <v>-10.695335276967938</v>
      </c>
      <c r="AS28" s="38">
        <f>AVERAGE(Z28:AR28)</f>
        <v>-6.5603166078461452</v>
      </c>
      <c r="AT28" s="8">
        <f t="shared" ref="AT28:AT45" si="40">AVERAGE(Z28:AI28)</f>
        <v>-3.1583333333333314</v>
      </c>
      <c r="AU28" s="39">
        <f t="shared" ref="AU28:AU45" si="41">AVERAGE(AJ28:AR28)</f>
        <v>-10.340298023971494</v>
      </c>
    </row>
    <row r="29" spans="1:47" s="8" customFormat="1" x14ac:dyDescent="0.3">
      <c r="A29" s="1" t="s">
        <v>36</v>
      </c>
      <c r="B29" s="15"/>
      <c r="C29" s="8">
        <f t="shared" si="9"/>
        <v>15</v>
      </c>
      <c r="D29" s="8">
        <f t="shared" si="9"/>
        <v>19</v>
      </c>
      <c r="E29" s="8">
        <f t="shared" si="10"/>
        <v>5</v>
      </c>
      <c r="F29" s="8">
        <f t="shared" si="11"/>
        <v>1</v>
      </c>
      <c r="G29" s="8">
        <f t="shared" si="12"/>
        <v>12</v>
      </c>
      <c r="H29" s="8">
        <f t="shared" si="13"/>
        <v>19</v>
      </c>
      <c r="I29" s="8">
        <f t="shared" si="14"/>
        <v>21</v>
      </c>
      <c r="J29" s="8">
        <f t="shared" si="15"/>
        <v>5.5</v>
      </c>
      <c r="K29" s="8">
        <f t="shared" si="16"/>
        <v>13.666666666666671</v>
      </c>
      <c r="L29" s="8">
        <f t="shared" si="17"/>
        <v>16.333333333333329</v>
      </c>
      <c r="M29" s="8">
        <f t="shared" si="18"/>
        <v>19.666666666666671</v>
      </c>
      <c r="N29" s="8">
        <f t="shared" si="19"/>
        <v>6</v>
      </c>
      <c r="O29" s="8">
        <f t="shared" si="20"/>
        <v>25.5</v>
      </c>
      <c r="P29" s="8">
        <f t="shared" si="21"/>
        <v>19.5</v>
      </c>
      <c r="Q29" s="8">
        <f t="shared" si="22"/>
        <v>8</v>
      </c>
      <c r="R29" s="8">
        <f t="shared" si="23"/>
        <v>1.5</v>
      </c>
      <c r="S29" s="8">
        <f t="shared" si="24"/>
        <v>-1.5</v>
      </c>
      <c r="T29" s="8">
        <f t="shared" ref="T29:T45" si="42">T6-$B6</f>
        <v>-1.5</v>
      </c>
      <c r="U29" s="8">
        <f t="shared" si="25"/>
        <v>14</v>
      </c>
      <c r="V29" s="38">
        <f>AVERAGE(C29:U29)</f>
        <v>11.508771929824562</v>
      </c>
      <c r="W29" s="8">
        <f>AVERAGE(C29:L29)</f>
        <v>12.75</v>
      </c>
      <c r="X29" s="39">
        <f>AVERAGE(M29:U29)</f>
        <v>10.12962962962963</v>
      </c>
      <c r="Y29" s="19"/>
      <c r="Z29" s="8">
        <f t="shared" ref="Z29:AH29" si="43">Z6-$Y6</f>
        <v>-0.70000000000000284</v>
      </c>
      <c r="AA29" s="8">
        <f t="shared" si="43"/>
        <v>2.9666666666666686</v>
      </c>
      <c r="AB29" s="8">
        <f t="shared" si="43"/>
        <v>-5.0333333333333385</v>
      </c>
      <c r="AC29" s="8">
        <f t="shared" si="43"/>
        <v>-15.200000000000003</v>
      </c>
      <c r="AD29" s="8">
        <f t="shared" si="43"/>
        <v>-13.700000000000003</v>
      </c>
      <c r="AE29" s="8">
        <f t="shared" si="43"/>
        <v>-3.3666666666666671</v>
      </c>
      <c r="AF29" s="8">
        <f t="shared" si="43"/>
        <v>-9.2000000000000028</v>
      </c>
      <c r="AG29" s="8">
        <f t="shared" si="43"/>
        <v>-6.7000000000000028</v>
      </c>
      <c r="AH29" s="8">
        <f t="shared" si="43"/>
        <v>2.2999999999999972</v>
      </c>
      <c r="AI29" s="8">
        <f t="shared" si="30"/>
        <v>12.299999999999997</v>
      </c>
      <c r="AJ29" s="8">
        <f t="shared" si="31"/>
        <v>22.799999999999997</v>
      </c>
      <c r="AK29" s="8">
        <f t="shared" si="32"/>
        <v>-3.0333333333333385</v>
      </c>
      <c r="AL29" s="8">
        <f t="shared" si="33"/>
        <v>2.2999999999999972</v>
      </c>
      <c r="AM29" s="8">
        <f t="shared" si="34"/>
        <v>-7.7000000000000028</v>
      </c>
      <c r="AN29" s="8">
        <f t="shared" si="35"/>
        <v>-1.7000000000000028</v>
      </c>
      <c r="AO29" s="8">
        <f t="shared" si="36"/>
        <v>-8.2000000000000028</v>
      </c>
      <c r="AP29" s="8">
        <f t="shared" si="37"/>
        <v>-2.2000000000000028</v>
      </c>
      <c r="AQ29" s="8">
        <f t="shared" si="38"/>
        <v>-16.200000000000003</v>
      </c>
      <c r="AR29" s="8">
        <f t="shared" si="39"/>
        <v>-21.200000000000003</v>
      </c>
      <c r="AS29" s="38">
        <f>AVERAGE(Z29:AR29)</f>
        <v>-3.7614035087719331</v>
      </c>
      <c r="AT29" s="8">
        <f>AVERAGE(Z29:AI29)</f>
        <v>-3.6333333333333355</v>
      </c>
      <c r="AU29" s="39">
        <f>AVERAGE(AJ29:AR29)</f>
        <v>-3.903703703703707</v>
      </c>
    </row>
    <row r="30" spans="1:47" s="8" customFormat="1" x14ac:dyDescent="0.3">
      <c r="A30" s="45" t="s">
        <v>30</v>
      </c>
      <c r="B30" s="15"/>
      <c r="C30" s="8">
        <f t="shared" si="9"/>
        <v>19.333333333333329</v>
      </c>
      <c r="D30" s="8">
        <f t="shared" si="9"/>
        <v>20</v>
      </c>
      <c r="E30" s="8">
        <f t="shared" si="10"/>
        <v>16.333333333333329</v>
      </c>
      <c r="F30" s="8">
        <f t="shared" si="11"/>
        <v>20.666666666666657</v>
      </c>
      <c r="G30" s="8">
        <f t="shared" si="12"/>
        <v>13.666666666666657</v>
      </c>
      <c r="H30" s="8">
        <f t="shared" si="13"/>
        <v>19.666666666666657</v>
      </c>
      <c r="I30" s="8">
        <f t="shared" si="14"/>
        <v>18.333333333333329</v>
      </c>
      <c r="J30" s="8">
        <f t="shared" si="15"/>
        <v>16</v>
      </c>
      <c r="K30" s="8">
        <f t="shared" si="16"/>
        <v>21.333333333333329</v>
      </c>
      <c r="L30" s="8">
        <f t="shared" si="17"/>
        <v>8.6666666666666572</v>
      </c>
      <c r="M30" s="8">
        <f t="shared" si="18"/>
        <v>9</v>
      </c>
      <c r="N30" s="8">
        <f t="shared" si="19"/>
        <v>13.666666666666657</v>
      </c>
      <c r="O30" s="8">
        <f t="shared" si="20"/>
        <v>4.3333333333333286</v>
      </c>
      <c r="P30" s="8">
        <f t="shared" si="21"/>
        <v>-1.6666666666666714</v>
      </c>
      <c r="Q30" s="8">
        <f t="shared" si="22"/>
        <v>1.3333333333333286</v>
      </c>
      <c r="R30" s="8">
        <f t="shared" si="23"/>
        <v>-4.1666666666666714</v>
      </c>
      <c r="S30" s="8">
        <f t="shared" si="24"/>
        <v>-1.1666666666666714</v>
      </c>
      <c r="T30" s="8">
        <f t="shared" si="42"/>
        <v>-2.6666666666666714</v>
      </c>
      <c r="U30" s="8">
        <f t="shared" si="25"/>
        <v>11.333333333333329</v>
      </c>
      <c r="V30" s="38">
        <f t="shared" si="26"/>
        <v>10.736842105263145</v>
      </c>
      <c r="W30" s="8">
        <f t="shared" si="27"/>
        <v>17.399999999999991</v>
      </c>
      <c r="X30" s="39">
        <f t="shared" si="28"/>
        <v>3.3333333333333286</v>
      </c>
      <c r="Y30" s="19"/>
      <c r="Z30" s="8">
        <f t="shared" ref="Z30:AH30" si="44">Z7-$Y7</f>
        <v>5.5</v>
      </c>
      <c r="AA30" s="8">
        <f t="shared" si="44"/>
        <v>5.5</v>
      </c>
      <c r="AB30" s="8">
        <f t="shared" si="44"/>
        <v>19.666666666666671</v>
      </c>
      <c r="AC30" s="8">
        <f t="shared" si="44"/>
        <v>10.5</v>
      </c>
      <c r="AD30" s="8">
        <f t="shared" si="44"/>
        <v>4</v>
      </c>
      <c r="AE30" s="8">
        <f t="shared" si="44"/>
        <v>11.5</v>
      </c>
      <c r="AF30" s="8">
        <f t="shared" si="44"/>
        <v>13.666666666666671</v>
      </c>
      <c r="AG30" s="8">
        <f t="shared" si="44"/>
        <v>-4</v>
      </c>
      <c r="AH30" s="8">
        <f t="shared" si="44"/>
        <v>2</v>
      </c>
      <c r="AI30" s="8">
        <f t="shared" si="30"/>
        <v>-10.666666666666671</v>
      </c>
      <c r="AJ30" s="8">
        <f t="shared" si="31"/>
        <v>-10</v>
      </c>
      <c r="AK30" s="8">
        <f t="shared" si="32"/>
        <v>-10.5</v>
      </c>
      <c r="AL30" s="8">
        <f t="shared" si="33"/>
        <v>-17.5</v>
      </c>
      <c r="AM30" s="8">
        <f t="shared" si="34"/>
        <v>-26.5</v>
      </c>
      <c r="AN30" s="8">
        <f t="shared" si="35"/>
        <v>-30.5</v>
      </c>
      <c r="AO30" s="8">
        <f t="shared" si="36"/>
        <v>-22</v>
      </c>
      <c r="AP30" s="8">
        <f t="shared" si="37"/>
        <v>-19.666666666666664</v>
      </c>
      <c r="AQ30" s="8">
        <f t="shared" si="38"/>
        <v>-19.523809523809526</v>
      </c>
      <c r="AR30" s="8">
        <f t="shared" si="39"/>
        <v>-20.884353741496604</v>
      </c>
      <c r="AS30" s="38">
        <f>AVERAGE(Z30:AR30)</f>
        <v>-6.284640171858217</v>
      </c>
      <c r="AT30" s="8">
        <f t="shared" si="40"/>
        <v>5.7666666666666675</v>
      </c>
      <c r="AU30" s="39">
        <f t="shared" si="41"/>
        <v>-19.674981103552529</v>
      </c>
    </row>
    <row r="31" spans="1:47" s="8" customFormat="1" x14ac:dyDescent="0.3">
      <c r="A31" s="45" t="s">
        <v>31</v>
      </c>
      <c r="B31" s="15"/>
      <c r="C31" s="8">
        <f t="shared" si="9"/>
        <v>2.2999999999999972</v>
      </c>
      <c r="D31" s="8">
        <f t="shared" si="9"/>
        <v>-3.3666666666666742</v>
      </c>
      <c r="E31" s="8">
        <f t="shared" si="10"/>
        <v>9.9666666666666686</v>
      </c>
      <c r="F31" s="8">
        <f t="shared" si="11"/>
        <v>7.2999999999999972</v>
      </c>
      <c r="G31" s="8">
        <f t="shared" si="12"/>
        <v>2.2999999999999972</v>
      </c>
      <c r="H31" s="8">
        <f t="shared" si="13"/>
        <v>5.9666666666666686</v>
      </c>
      <c r="I31" s="8">
        <f t="shared" si="14"/>
        <v>-2.7000000000000028</v>
      </c>
      <c r="J31" s="8">
        <f t="shared" si="15"/>
        <v>13.549999999999997</v>
      </c>
      <c r="K31" s="8">
        <f t="shared" si="16"/>
        <v>7.6333333333333258</v>
      </c>
      <c r="L31" s="8">
        <f t="shared" si="17"/>
        <v>11.966666666666669</v>
      </c>
      <c r="M31" s="8">
        <f t="shared" si="18"/>
        <v>8.6333333333333258</v>
      </c>
      <c r="N31" s="8">
        <f t="shared" si="19"/>
        <v>9.2999999999999972</v>
      </c>
      <c r="O31" s="8">
        <f t="shared" si="20"/>
        <v>-4.7000000000000028</v>
      </c>
      <c r="P31" s="8">
        <f t="shared" si="21"/>
        <v>8.2999999999999972</v>
      </c>
      <c r="Q31" s="8">
        <f t="shared" si="22"/>
        <v>-23.200000000000003</v>
      </c>
      <c r="R31" s="8">
        <f t="shared" si="23"/>
        <v>-19.950000000000003</v>
      </c>
      <c r="S31" s="8">
        <f t="shared" si="24"/>
        <v>-22.700000000000003</v>
      </c>
      <c r="T31" s="8">
        <f t="shared" si="42"/>
        <v>-13.200000000000003</v>
      </c>
      <c r="U31" s="8">
        <f t="shared" si="25"/>
        <v>-16.700000000000003</v>
      </c>
      <c r="V31" s="38">
        <f t="shared" si="26"/>
        <v>-1.0157894736842135</v>
      </c>
      <c r="W31" s="8">
        <f t="shared" si="27"/>
        <v>5.4916666666666645</v>
      </c>
      <c r="X31" s="39">
        <f t="shared" si="28"/>
        <v>-8.2462962962963005</v>
      </c>
      <c r="Y31" s="19"/>
      <c r="Z31" s="8">
        <f t="shared" ref="Z31:AH31" si="45">Z8-$Y8</f>
        <v>18</v>
      </c>
      <c r="AA31" s="8">
        <f t="shared" si="45"/>
        <v>23.333333333333329</v>
      </c>
      <c r="AB31" s="8">
        <f t="shared" si="45"/>
        <v>7</v>
      </c>
      <c r="AC31" s="8">
        <f t="shared" si="45"/>
        <v>4.5</v>
      </c>
      <c r="AD31" s="8">
        <f t="shared" si="45"/>
        <v>6</v>
      </c>
      <c r="AE31" s="8">
        <f t="shared" si="45"/>
        <v>2.6666666666666714</v>
      </c>
      <c r="AF31" s="8">
        <f t="shared" si="45"/>
        <v>10.5</v>
      </c>
      <c r="AG31" s="8">
        <f t="shared" si="45"/>
        <v>2</v>
      </c>
      <c r="AH31" s="8">
        <f t="shared" si="45"/>
        <v>0</v>
      </c>
      <c r="AI31" s="8">
        <f t="shared" si="30"/>
        <v>1.3333333333333286</v>
      </c>
      <c r="AJ31" s="8">
        <f t="shared" si="31"/>
        <v>3.3333333333333286</v>
      </c>
      <c r="AK31" s="8">
        <f t="shared" si="32"/>
        <v>0.3333333333333286</v>
      </c>
      <c r="AL31" s="8">
        <f t="shared" si="33"/>
        <v>-16.333333333333329</v>
      </c>
      <c r="AM31" s="8">
        <f t="shared" si="34"/>
        <v>-15.25</v>
      </c>
      <c r="AN31" s="8">
        <f t="shared" si="35"/>
        <v>-24.5</v>
      </c>
      <c r="AO31" s="8">
        <f t="shared" si="36"/>
        <v>-28</v>
      </c>
      <c r="AP31" s="8">
        <f t="shared" si="37"/>
        <v>-24</v>
      </c>
      <c r="AQ31" s="8">
        <f t="shared" si="38"/>
        <v>-24.5</v>
      </c>
      <c r="AR31" s="8">
        <f t="shared" si="39"/>
        <v>-18.5</v>
      </c>
      <c r="AS31" s="38">
        <f t="shared" ref="AS31:AS45" si="46">AVERAGE(Z31:AR31)</f>
        <v>-3.7938596491228074</v>
      </c>
      <c r="AT31" s="8">
        <f t="shared" si="40"/>
        <v>7.5333333333333332</v>
      </c>
      <c r="AU31" s="39">
        <f t="shared" si="41"/>
        <v>-16.379629629629633</v>
      </c>
    </row>
    <row r="32" spans="1:47" s="8" customFormat="1" x14ac:dyDescent="0.3">
      <c r="A32" s="1" t="s">
        <v>33</v>
      </c>
      <c r="B32" s="15"/>
      <c r="C32" s="8">
        <f t="shared" si="9"/>
        <v>7.75</v>
      </c>
      <c r="D32" s="8">
        <f t="shared" si="9"/>
        <v>-7.5</v>
      </c>
      <c r="E32" s="8">
        <f t="shared" si="10"/>
        <v>-6.3333333333333286</v>
      </c>
      <c r="F32" s="8">
        <f t="shared" si="11"/>
        <v>-3.3333333333333286</v>
      </c>
      <c r="G32" s="8">
        <f t="shared" si="12"/>
        <v>1.5</v>
      </c>
      <c r="H32" s="8">
        <f t="shared" si="13"/>
        <v>-3</v>
      </c>
      <c r="I32" s="8">
        <f t="shared" si="14"/>
        <v>-6</v>
      </c>
      <c r="J32" s="8">
        <f t="shared" si="15"/>
        <v>-0.6666666666666714</v>
      </c>
      <c r="K32" s="8">
        <f t="shared" si="16"/>
        <v>5</v>
      </c>
      <c r="L32" s="8">
        <f t="shared" si="17"/>
        <v>3</v>
      </c>
      <c r="M32" s="8">
        <f t="shared" si="18"/>
        <v>3.6666666666666714</v>
      </c>
      <c r="N32" s="8">
        <f t="shared" si="19"/>
        <v>-1.5</v>
      </c>
      <c r="O32" s="8">
        <f t="shared" si="20"/>
        <v>-7.5</v>
      </c>
      <c r="P32" s="8">
        <f t="shared" si="21"/>
        <v>-11</v>
      </c>
      <c r="Q32" s="8">
        <f t="shared" si="22"/>
        <v>-8.5</v>
      </c>
      <c r="R32" s="8">
        <f t="shared" si="23"/>
        <v>-19</v>
      </c>
      <c r="S32" s="8">
        <f t="shared" si="24"/>
        <v>-19.5</v>
      </c>
      <c r="T32" s="8">
        <f t="shared" si="42"/>
        <v>-19</v>
      </c>
      <c r="U32" s="8">
        <f t="shared" si="25"/>
        <v>-24</v>
      </c>
      <c r="V32" s="38">
        <f t="shared" si="26"/>
        <v>-6.1008771929824555</v>
      </c>
      <c r="W32" s="8">
        <f t="shared" si="27"/>
        <v>-0.95833333333333282</v>
      </c>
      <c r="X32" s="39">
        <f t="shared" si="28"/>
        <v>-11.814814814814815</v>
      </c>
      <c r="Y32" s="19"/>
      <c r="Z32" s="8">
        <f t="shared" ref="Z32:AH32" si="47">Z9-$Y9</f>
        <v>6</v>
      </c>
      <c r="AA32" s="8">
        <f t="shared" si="47"/>
        <v>6.6666666666666714</v>
      </c>
      <c r="AB32" s="8">
        <f t="shared" si="47"/>
        <v>1</v>
      </c>
      <c r="AC32" s="8">
        <f t="shared" si="47"/>
        <v>-8</v>
      </c>
      <c r="AD32" s="8">
        <f t="shared" si="47"/>
        <v>-3.6666666666666714</v>
      </c>
      <c r="AE32" s="8">
        <f t="shared" si="47"/>
        <v>-8.6666666666666714</v>
      </c>
      <c r="AF32" s="8">
        <f t="shared" si="47"/>
        <v>-13.333333333333329</v>
      </c>
      <c r="AG32" s="8">
        <f t="shared" si="47"/>
        <v>-10.666666666666671</v>
      </c>
      <c r="AH32" s="8">
        <f t="shared" si="47"/>
        <v>2</v>
      </c>
      <c r="AI32" s="8">
        <f t="shared" si="30"/>
        <v>-0.5</v>
      </c>
      <c r="AJ32" s="8">
        <f t="shared" si="31"/>
        <v>-2</v>
      </c>
      <c r="AK32" s="8">
        <f t="shared" si="32"/>
        <v>-0.3333333333333286</v>
      </c>
      <c r="AL32" s="8">
        <f t="shared" si="33"/>
        <v>3.5</v>
      </c>
      <c r="AM32" s="8">
        <f t="shared" si="34"/>
        <v>4</v>
      </c>
      <c r="AN32" s="8">
        <f t="shared" si="35"/>
        <v>-26</v>
      </c>
      <c r="AO32" s="8">
        <f t="shared" si="36"/>
        <v>-23.5</v>
      </c>
      <c r="AP32" s="8">
        <f t="shared" si="37"/>
        <v>-28.5</v>
      </c>
      <c r="AQ32" s="8">
        <f t="shared" si="38"/>
        <v>-30</v>
      </c>
      <c r="AR32" s="8">
        <f t="shared" si="39"/>
        <v>-23</v>
      </c>
      <c r="AS32" s="38">
        <f t="shared" si="46"/>
        <v>-8.1578947368421044</v>
      </c>
      <c r="AT32" s="8">
        <f t="shared" si="40"/>
        <v>-2.916666666666667</v>
      </c>
      <c r="AU32" s="39">
        <f t="shared" si="41"/>
        <v>-13.981481481481481</v>
      </c>
    </row>
    <row r="33" spans="1:47" s="8" customFormat="1" x14ac:dyDescent="0.3">
      <c r="A33" s="10" t="s">
        <v>34</v>
      </c>
      <c r="B33" s="15"/>
      <c r="C33" s="8">
        <f t="shared" si="9"/>
        <v>-1</v>
      </c>
      <c r="D33" s="8">
        <f t="shared" si="9"/>
        <v>-4</v>
      </c>
      <c r="E33" s="8">
        <f t="shared" si="10"/>
        <v>-4.5</v>
      </c>
      <c r="F33" s="8">
        <f t="shared" si="11"/>
        <v>-9.3333333333333286</v>
      </c>
      <c r="G33" s="8">
        <f t="shared" si="12"/>
        <v>-10.75</v>
      </c>
      <c r="H33" s="8">
        <f t="shared" si="13"/>
        <v>-9.5</v>
      </c>
      <c r="I33" s="8">
        <f t="shared" si="14"/>
        <v>-12.5</v>
      </c>
      <c r="J33" s="8">
        <f t="shared" si="15"/>
        <v>-5</v>
      </c>
      <c r="K33" s="8">
        <f t="shared" si="16"/>
        <v>-9</v>
      </c>
      <c r="L33" s="8">
        <f t="shared" si="17"/>
        <v>-7.6666666666666714</v>
      </c>
      <c r="M33" s="8">
        <f t="shared" si="18"/>
        <v>-4.5</v>
      </c>
      <c r="N33" s="8">
        <f t="shared" si="19"/>
        <v>-0.6666666666666714</v>
      </c>
      <c r="O33" s="8">
        <f t="shared" si="20"/>
        <v>-12</v>
      </c>
      <c r="P33" s="8">
        <f t="shared" si="21"/>
        <v>-6</v>
      </c>
      <c r="Q33" s="8">
        <f t="shared" si="22"/>
        <v>-9.5</v>
      </c>
      <c r="R33" s="8">
        <f t="shared" si="23"/>
        <v>-11</v>
      </c>
      <c r="S33" s="8">
        <f t="shared" si="24"/>
        <v>-17.5</v>
      </c>
      <c r="T33" s="8">
        <f t="shared" si="42"/>
        <v>-14.5</v>
      </c>
      <c r="U33" s="8">
        <f t="shared" si="25"/>
        <v>-8</v>
      </c>
      <c r="V33" s="38">
        <f t="shared" si="26"/>
        <v>-8.2587719298245617</v>
      </c>
      <c r="W33" s="8">
        <f t="shared" si="27"/>
        <v>-7.3250000000000002</v>
      </c>
      <c r="X33" s="39">
        <f t="shared" si="28"/>
        <v>-9.2962962962962976</v>
      </c>
      <c r="Y33" s="19"/>
      <c r="Z33" s="8">
        <f t="shared" ref="Z33:AH33" si="48">Z10-$Y10</f>
        <v>-15</v>
      </c>
      <c r="AA33" s="8">
        <f t="shared" si="48"/>
        <v>-8.3333333333333286</v>
      </c>
      <c r="AB33" s="8">
        <f t="shared" si="48"/>
        <v>-13.5</v>
      </c>
      <c r="AC33" s="8">
        <f t="shared" si="48"/>
        <v>-10</v>
      </c>
      <c r="AD33" s="8">
        <f t="shared" si="48"/>
        <v>-15.666666666666671</v>
      </c>
      <c r="AE33" s="8">
        <f t="shared" si="48"/>
        <v>-12</v>
      </c>
      <c r="AF33" s="8">
        <f t="shared" si="48"/>
        <v>-6</v>
      </c>
      <c r="AG33" s="8">
        <f t="shared" si="48"/>
        <v>-9</v>
      </c>
      <c r="AH33" s="8">
        <f t="shared" si="48"/>
        <v>-8.6666666666666714</v>
      </c>
      <c r="AI33" s="8">
        <f t="shared" si="30"/>
        <v>-2.5</v>
      </c>
      <c r="AJ33" s="8">
        <f t="shared" si="31"/>
        <v>-3</v>
      </c>
      <c r="AK33" s="8">
        <f t="shared" si="32"/>
        <v>-14.333333333333329</v>
      </c>
      <c r="AL33" s="8">
        <f t="shared" si="33"/>
        <v>-10.5</v>
      </c>
      <c r="AM33" s="8">
        <f t="shared" si="34"/>
        <v>-5.5</v>
      </c>
      <c r="AN33" s="8">
        <f t="shared" si="35"/>
        <v>-13.5</v>
      </c>
      <c r="AO33" s="8">
        <f t="shared" si="36"/>
        <v>-6</v>
      </c>
      <c r="AP33" s="8">
        <f t="shared" si="37"/>
        <v>-6.5</v>
      </c>
      <c r="AQ33" s="8">
        <f t="shared" si="38"/>
        <v>-4</v>
      </c>
      <c r="AR33" s="8">
        <f t="shared" si="39"/>
        <v>-6</v>
      </c>
      <c r="AS33" s="38">
        <f t="shared" si="46"/>
        <v>-8.9473684210526319</v>
      </c>
      <c r="AT33" s="8">
        <f t="shared" si="40"/>
        <v>-10.066666666666666</v>
      </c>
      <c r="AU33" s="39">
        <f t="shared" si="41"/>
        <v>-7.7037037037037033</v>
      </c>
    </row>
    <row r="34" spans="1:47" s="8" customFormat="1" x14ac:dyDescent="0.3">
      <c r="A34" s="10" t="s">
        <v>35</v>
      </c>
      <c r="B34" s="15"/>
      <c r="C34" s="8">
        <f t="shared" si="9"/>
        <v>8.7333333333333343</v>
      </c>
      <c r="D34" s="8">
        <f t="shared" si="9"/>
        <v>0.40000000000000568</v>
      </c>
      <c r="E34" s="8">
        <f t="shared" si="10"/>
        <v>15.400000000000006</v>
      </c>
      <c r="F34" s="8">
        <f t="shared" si="11"/>
        <v>15.066666666666677</v>
      </c>
      <c r="G34" s="8">
        <f t="shared" si="12"/>
        <v>16.650000000000006</v>
      </c>
      <c r="H34" s="8">
        <f t="shared" si="13"/>
        <v>12.900000000000006</v>
      </c>
      <c r="I34" s="8">
        <f t="shared" si="14"/>
        <v>13.066666666666677</v>
      </c>
      <c r="J34" s="8">
        <f t="shared" si="15"/>
        <v>16.400000000000006</v>
      </c>
      <c r="K34" s="8">
        <f t="shared" si="16"/>
        <v>13.900000000000006</v>
      </c>
      <c r="L34" s="8">
        <f t="shared" si="17"/>
        <v>19.900000000000006</v>
      </c>
      <c r="M34" s="8">
        <f t="shared" si="18"/>
        <v>10.400000000000006</v>
      </c>
      <c r="N34" s="8">
        <f t="shared" si="19"/>
        <v>16.066666666666677</v>
      </c>
      <c r="O34" s="8">
        <f t="shared" si="20"/>
        <v>15.733333333333334</v>
      </c>
      <c r="P34" s="8">
        <f t="shared" si="21"/>
        <v>10.066666666666677</v>
      </c>
      <c r="Q34" s="8">
        <f t="shared" si="22"/>
        <v>9.4000000000000057</v>
      </c>
      <c r="R34" s="8">
        <f t="shared" si="23"/>
        <v>3.0666666666666771</v>
      </c>
      <c r="S34" s="8">
        <f t="shared" si="24"/>
        <v>4.4000000000000057</v>
      </c>
      <c r="T34" s="8">
        <f t="shared" si="42"/>
        <v>8.4000000000000057</v>
      </c>
      <c r="U34" s="8">
        <f t="shared" si="25"/>
        <v>3.4000000000000057</v>
      </c>
      <c r="V34" s="38">
        <f t="shared" si="26"/>
        <v>11.228947368421061</v>
      </c>
      <c r="W34" s="8">
        <f t="shared" si="27"/>
        <v>13.241666666666674</v>
      </c>
      <c r="X34" s="39">
        <f t="shared" si="28"/>
        <v>8.9925925925925991</v>
      </c>
      <c r="Y34" s="19"/>
      <c r="Z34" s="8">
        <f t="shared" ref="Z34:AH34" si="49">Z11-$Y11</f>
        <v>2.7999999999999972</v>
      </c>
      <c r="AA34" s="8">
        <f t="shared" si="49"/>
        <v>8.6333333333333258</v>
      </c>
      <c r="AB34" s="8">
        <f t="shared" si="49"/>
        <v>18.799999999999997</v>
      </c>
      <c r="AC34" s="8">
        <f t="shared" si="49"/>
        <v>3.2999999999999972</v>
      </c>
      <c r="AD34" s="8">
        <f t="shared" si="49"/>
        <v>5.2999999999999972</v>
      </c>
      <c r="AE34" s="8">
        <f t="shared" si="49"/>
        <v>4.2999999999999972</v>
      </c>
      <c r="AF34" s="8">
        <f t="shared" si="49"/>
        <v>9.7999999999999972</v>
      </c>
      <c r="AG34" s="8">
        <f t="shared" si="49"/>
        <v>3.7999999999999972</v>
      </c>
      <c r="AH34" s="8">
        <f t="shared" si="49"/>
        <v>12.299999999999997</v>
      </c>
      <c r="AI34" s="8">
        <f t="shared" si="30"/>
        <v>15.299999999999997</v>
      </c>
      <c r="AJ34" s="8">
        <f t="shared" si="31"/>
        <v>12.633333333333326</v>
      </c>
      <c r="AK34" s="8">
        <f t="shared" si="32"/>
        <v>16.966666666666669</v>
      </c>
      <c r="AL34" s="8">
        <f t="shared" si="33"/>
        <v>7.6333333333333258</v>
      </c>
      <c r="AM34" s="8">
        <f t="shared" si="34"/>
        <v>-16.700000000000003</v>
      </c>
      <c r="AN34" s="8">
        <f t="shared" si="35"/>
        <v>-5.7000000000000028</v>
      </c>
      <c r="AO34" s="8">
        <f t="shared" si="36"/>
        <v>-12.366666666666674</v>
      </c>
      <c r="AP34" s="8">
        <f t="shared" si="37"/>
        <v>-14.700000000000003</v>
      </c>
      <c r="AQ34" s="8">
        <f t="shared" si="38"/>
        <v>-15.200000000000003</v>
      </c>
      <c r="AR34" s="8">
        <f t="shared" si="39"/>
        <v>-11.200000000000003</v>
      </c>
      <c r="AS34" s="38">
        <f t="shared" si="46"/>
        <v>2.4052631578947334</v>
      </c>
      <c r="AT34" s="8">
        <f t="shared" si="40"/>
        <v>8.43333333333333</v>
      </c>
      <c r="AU34" s="39">
        <f t="shared" si="41"/>
        <v>-4.2925925925925963</v>
      </c>
    </row>
    <row r="35" spans="1:47" s="8" customFormat="1" x14ac:dyDescent="0.3">
      <c r="A35" s="106" t="s">
        <v>38</v>
      </c>
      <c r="B35" s="107"/>
      <c r="C35" s="101">
        <f t="shared" si="9"/>
        <v>23.366666666666674</v>
      </c>
      <c r="D35" s="101">
        <f t="shared" si="9"/>
        <v>41.2</v>
      </c>
      <c r="E35" s="101">
        <f t="shared" si="10"/>
        <v>16.200000000000003</v>
      </c>
      <c r="F35" s="101">
        <f t="shared" si="11"/>
        <v>25.700000000000003</v>
      </c>
      <c r="G35" s="101">
        <f t="shared" si="12"/>
        <v>31.700000000000003</v>
      </c>
      <c r="H35" s="101">
        <f t="shared" si="13"/>
        <v>42.7</v>
      </c>
      <c r="I35" s="101">
        <f t="shared" si="14"/>
        <v>46.7</v>
      </c>
      <c r="J35" s="101">
        <f t="shared" si="15"/>
        <v>26.700000000000003</v>
      </c>
      <c r="K35" s="101">
        <f t="shared" si="16"/>
        <v>32.366666666666674</v>
      </c>
      <c r="L35" s="101">
        <f t="shared" si="17"/>
        <v>31.950000000000003</v>
      </c>
      <c r="M35" s="101">
        <f t="shared" si="18"/>
        <v>36.700000000000003</v>
      </c>
      <c r="N35" s="101">
        <f t="shared" si="19"/>
        <v>32.450000000000003</v>
      </c>
      <c r="O35" s="101">
        <f t="shared" si="20"/>
        <v>34.700000000000003</v>
      </c>
      <c r="P35" s="108">
        <f t="shared" si="21"/>
        <v>33.950000000000003</v>
      </c>
      <c r="Q35" s="108">
        <f t="shared" si="22"/>
        <v>34.450000000000003</v>
      </c>
      <c r="R35" s="108">
        <f t="shared" si="23"/>
        <v>33.887500000000003</v>
      </c>
      <c r="S35" s="108">
        <f t="shared" si="24"/>
        <v>34.246875000000003</v>
      </c>
      <c r="T35" s="108">
        <f t="shared" si="42"/>
        <v>34.133593750000003</v>
      </c>
      <c r="U35" s="108">
        <f t="shared" si="25"/>
        <v>34.179492187500003</v>
      </c>
      <c r="V35" s="104">
        <f>AVERAGE(C35:U35)</f>
        <v>33.014778645833339</v>
      </c>
      <c r="W35" s="101">
        <f>AVERAGE(C35:L35)</f>
        <v>31.858333333333331</v>
      </c>
      <c r="X35" s="105">
        <f>AVERAGE(M35:U35)</f>
        <v>34.299717881944439</v>
      </c>
      <c r="Y35" s="101"/>
      <c r="Z35" s="101">
        <f t="shared" ref="Z35:AH35" si="50">Z12-$Y12</f>
        <v>12</v>
      </c>
      <c r="AA35" s="101">
        <f t="shared" si="50"/>
        <v>13.5</v>
      </c>
      <c r="AB35" s="101">
        <f t="shared" si="50"/>
        <v>19.5</v>
      </c>
      <c r="AC35" s="101">
        <f t="shared" si="50"/>
        <v>19</v>
      </c>
      <c r="AD35" s="101">
        <f t="shared" si="50"/>
        <v>21.5</v>
      </c>
      <c r="AE35" s="101">
        <f t="shared" si="50"/>
        <v>12.5</v>
      </c>
      <c r="AF35" s="101">
        <f t="shared" si="50"/>
        <v>23</v>
      </c>
      <c r="AG35" s="101">
        <f t="shared" si="50"/>
        <v>20</v>
      </c>
      <c r="AH35" s="101">
        <f t="shared" si="50"/>
        <v>11.333333333333329</v>
      </c>
      <c r="AI35" s="101">
        <f t="shared" si="30"/>
        <v>13</v>
      </c>
      <c r="AJ35" s="101">
        <f t="shared" si="31"/>
        <v>13</v>
      </c>
      <c r="AK35" s="101">
        <f t="shared" si="32"/>
        <v>24</v>
      </c>
      <c r="AL35" s="101">
        <f t="shared" si="33"/>
        <v>30.5</v>
      </c>
      <c r="AM35" s="101">
        <f t="shared" si="34"/>
        <v>22.5</v>
      </c>
      <c r="AN35" s="101">
        <f t="shared" si="35"/>
        <v>25.666666666666671</v>
      </c>
      <c r="AO35" s="101">
        <f t="shared" si="36"/>
        <v>26.222222222222229</v>
      </c>
      <c r="AP35" s="101">
        <f t="shared" si="37"/>
        <v>24.796296296296305</v>
      </c>
      <c r="AQ35" s="101">
        <f t="shared" si="38"/>
        <v>25.561728395061735</v>
      </c>
      <c r="AR35" s="101">
        <f t="shared" si="39"/>
        <v>25.526748971193413</v>
      </c>
      <c r="AS35" s="104">
        <f>AVERAGE(Z35:AR35)</f>
        <v>20.163526099198613</v>
      </c>
      <c r="AT35" s="101">
        <f>AVERAGE(Z35:AI35)</f>
        <v>16.533333333333331</v>
      </c>
      <c r="AU35" s="105">
        <f>AVERAGE(AJ35:AR35)</f>
        <v>24.197073616826703</v>
      </c>
    </row>
    <row r="36" spans="1:47" s="8" customFormat="1" x14ac:dyDescent="0.3">
      <c r="A36" s="109" t="s">
        <v>39</v>
      </c>
      <c r="B36" s="107"/>
      <c r="C36" s="101">
        <f t="shared" si="9"/>
        <v>9.7000000000000028</v>
      </c>
      <c r="D36" s="101">
        <f t="shared" si="9"/>
        <v>6.7000000000000028</v>
      </c>
      <c r="E36" s="101">
        <f t="shared" si="10"/>
        <v>8.7000000000000028</v>
      </c>
      <c r="F36" s="101">
        <f t="shared" si="11"/>
        <v>-4.5499999999999972</v>
      </c>
      <c r="G36" s="101">
        <f t="shared" si="12"/>
        <v>-1.7999999999999972</v>
      </c>
      <c r="H36" s="101">
        <f t="shared" si="13"/>
        <v>-26.799999999999997</v>
      </c>
      <c r="I36" s="101">
        <f t="shared" si="14"/>
        <v>-21.799999999999997</v>
      </c>
      <c r="J36" s="101">
        <f t="shared" si="15"/>
        <v>-24.799999999999997</v>
      </c>
      <c r="K36" s="101">
        <f t="shared" si="16"/>
        <v>-32.299999999999997</v>
      </c>
      <c r="L36" s="101">
        <f t="shared" si="17"/>
        <v>-18.799999999999997</v>
      </c>
      <c r="M36" s="101">
        <f t="shared" si="18"/>
        <v>-6.2999999999999972</v>
      </c>
      <c r="N36" s="101">
        <f t="shared" si="19"/>
        <v>-25.299999999999997</v>
      </c>
      <c r="O36" s="101">
        <f t="shared" si="20"/>
        <v>-11.799999999999997</v>
      </c>
      <c r="P36" s="101">
        <f t="shared" si="21"/>
        <v>-8.2999999999999972</v>
      </c>
      <c r="Q36" s="101">
        <f t="shared" si="22"/>
        <v>-9.7999999999999972</v>
      </c>
      <c r="R36" s="101">
        <f t="shared" si="23"/>
        <v>-29.799999999999997</v>
      </c>
      <c r="S36" s="101">
        <f t="shared" si="24"/>
        <v>-21.299999999999997</v>
      </c>
      <c r="T36" s="101">
        <f t="shared" si="42"/>
        <v>-26.299999999999997</v>
      </c>
      <c r="U36" s="101">
        <f t="shared" si="25"/>
        <v>-15.299999999999997</v>
      </c>
      <c r="V36" s="104">
        <f>AVERAGE(C36:U36)</f>
        <v>-13.681578947368424</v>
      </c>
      <c r="W36" s="101">
        <f>AVERAGE(C36:L36)</f>
        <v>-10.574999999999998</v>
      </c>
      <c r="X36" s="105">
        <f>AVERAGE(M36:U36)</f>
        <v>-17.133333333333333</v>
      </c>
      <c r="Y36" s="101"/>
      <c r="Z36" s="101">
        <f t="shared" ref="Z36:AH36" si="51">Z13-$Y13</f>
        <v>31.299999999999997</v>
      </c>
      <c r="AA36" s="101">
        <f t="shared" si="51"/>
        <v>-21.700000000000003</v>
      </c>
      <c r="AB36" s="101">
        <f t="shared" si="51"/>
        <v>22.299999999999997</v>
      </c>
      <c r="AC36" s="101">
        <f t="shared" si="51"/>
        <v>39.299999999999997</v>
      </c>
      <c r="AD36" s="101">
        <f t="shared" si="51"/>
        <v>11.299999999999997</v>
      </c>
      <c r="AE36" s="101">
        <f t="shared" si="51"/>
        <v>27.299999999999997</v>
      </c>
      <c r="AF36" s="101">
        <f t="shared" si="51"/>
        <v>14.299999999999997</v>
      </c>
      <c r="AG36" s="101">
        <f t="shared" si="51"/>
        <v>28.799999999999997</v>
      </c>
      <c r="AH36" s="101">
        <f t="shared" si="51"/>
        <v>18.966666666666669</v>
      </c>
      <c r="AI36" s="101">
        <f t="shared" si="30"/>
        <v>10.966666666666669</v>
      </c>
      <c r="AJ36" s="101">
        <f t="shared" si="31"/>
        <v>6.7999999999999972</v>
      </c>
      <c r="AK36" s="101">
        <f t="shared" si="32"/>
        <v>25.299999999999997</v>
      </c>
      <c r="AL36" s="101">
        <f t="shared" si="33"/>
        <v>12.299999999999997</v>
      </c>
      <c r="AM36" s="101">
        <f t="shared" si="34"/>
        <v>15.299999999999997</v>
      </c>
      <c r="AN36" s="101">
        <f t="shared" si="35"/>
        <v>12.799999999999997</v>
      </c>
      <c r="AO36" s="101">
        <f t="shared" si="36"/>
        <v>10.299999999999997</v>
      </c>
      <c r="AP36" s="101">
        <f t="shared" si="37"/>
        <v>8.2999999999999972</v>
      </c>
      <c r="AQ36" s="101">
        <f t="shared" si="38"/>
        <v>7.2999999999999972</v>
      </c>
      <c r="AR36" s="101">
        <f t="shared" si="39"/>
        <v>4.2999999999999972</v>
      </c>
      <c r="AS36" s="104">
        <f>AVERAGE(Z36:AR36)</f>
        <v>15.0280701754386</v>
      </c>
      <c r="AT36" s="101">
        <f>AVERAGE(Z36:AI36)</f>
        <v>18.283333333333331</v>
      </c>
      <c r="AU36" s="105">
        <f>AVERAGE(AJ36:AR36)</f>
        <v>11.411111111111108</v>
      </c>
    </row>
    <row r="37" spans="1:47" s="8" customFormat="1" x14ac:dyDescent="0.3">
      <c r="A37" s="45" t="s">
        <v>37</v>
      </c>
      <c r="B37" s="15"/>
      <c r="C37" s="8">
        <f t="shared" si="9"/>
        <v>7.2999999999999972</v>
      </c>
      <c r="D37" s="8">
        <f t="shared" si="9"/>
        <v>13.966666666666669</v>
      </c>
      <c r="E37" s="8">
        <f t="shared" si="10"/>
        <v>9.2999999999999972</v>
      </c>
      <c r="F37" s="8">
        <f t="shared" si="11"/>
        <v>5.9666666666666686</v>
      </c>
      <c r="G37" s="8">
        <f t="shared" si="12"/>
        <v>11.299999999999997</v>
      </c>
      <c r="H37" s="8">
        <f t="shared" si="13"/>
        <v>-8.7000000000000028</v>
      </c>
      <c r="I37" s="8">
        <f t="shared" si="14"/>
        <v>-8.3666666666666742</v>
      </c>
      <c r="J37" s="8">
        <f t="shared" si="15"/>
        <v>-9.7000000000000028</v>
      </c>
      <c r="K37" s="8">
        <f t="shared" si="16"/>
        <v>-3.3666666666666742</v>
      </c>
      <c r="L37" s="8">
        <f t="shared" si="17"/>
        <v>13.299999999999997</v>
      </c>
      <c r="M37" s="8">
        <f t="shared" si="18"/>
        <v>10.299999999999997</v>
      </c>
      <c r="N37" s="8">
        <f t="shared" si="19"/>
        <v>15.299999999999997</v>
      </c>
      <c r="O37" s="8">
        <f t="shared" si="20"/>
        <v>9.2999999999999972</v>
      </c>
      <c r="P37" s="8">
        <f t="shared" si="21"/>
        <v>14.966666666666669</v>
      </c>
      <c r="Q37" s="8">
        <f t="shared" si="22"/>
        <v>11.299999999999997</v>
      </c>
      <c r="R37" s="8">
        <f t="shared" si="23"/>
        <v>9.2999999999999972</v>
      </c>
      <c r="S37" s="8">
        <f t="shared" si="24"/>
        <v>5.2999999999999972</v>
      </c>
      <c r="T37" s="8">
        <f t="shared" si="42"/>
        <v>-18.700000000000003</v>
      </c>
      <c r="U37" s="8">
        <f t="shared" si="25"/>
        <v>-19.700000000000003</v>
      </c>
      <c r="V37" s="38">
        <f>AVERAGE(C37:U37)</f>
        <v>3.5982456140350849</v>
      </c>
      <c r="W37" s="8">
        <f>AVERAGE(C37:L37)</f>
        <v>3.099999999999997</v>
      </c>
      <c r="X37" s="39">
        <f>AVERAGE(M37:U37)</f>
        <v>4.1518518518518492</v>
      </c>
      <c r="Y37" s="19"/>
      <c r="Z37" s="8">
        <f t="shared" ref="Z37:AH37" si="52">Z14-$Y14</f>
        <v>11.466666666666669</v>
      </c>
      <c r="AA37" s="8">
        <f t="shared" si="52"/>
        <v>-5.2000000000000028</v>
      </c>
      <c r="AB37" s="8">
        <f t="shared" si="52"/>
        <v>9.7999999999999972</v>
      </c>
      <c r="AC37" s="8">
        <f t="shared" si="52"/>
        <v>1.4666666666666686</v>
      </c>
      <c r="AD37" s="8">
        <f t="shared" si="52"/>
        <v>6.4666666666666686</v>
      </c>
      <c r="AE37" s="8">
        <f t="shared" si="52"/>
        <v>6.7999999999999972</v>
      </c>
      <c r="AF37" s="8">
        <f t="shared" si="52"/>
        <v>9.2999999999999972</v>
      </c>
      <c r="AG37" s="8">
        <f t="shared" si="52"/>
        <v>6.2999999999999972</v>
      </c>
      <c r="AH37" s="8">
        <f t="shared" si="52"/>
        <v>0.79999999999999716</v>
      </c>
      <c r="AI37" s="8">
        <f t="shared" si="30"/>
        <v>1.7999999999999972</v>
      </c>
      <c r="AJ37" s="8">
        <f t="shared" si="31"/>
        <v>-2.2000000000000028</v>
      </c>
      <c r="AK37" s="8">
        <f t="shared" si="32"/>
        <v>9.4666666666666686</v>
      </c>
      <c r="AL37" s="8">
        <f t="shared" si="33"/>
        <v>10.799999999999997</v>
      </c>
      <c r="AM37" s="8">
        <f t="shared" si="34"/>
        <v>0.29999999999999716</v>
      </c>
      <c r="AN37" s="8">
        <f t="shared" si="35"/>
        <v>13.799999999999997</v>
      </c>
      <c r="AO37" s="8">
        <f t="shared" si="36"/>
        <v>4.0499999999999972</v>
      </c>
      <c r="AP37" s="8">
        <f t="shared" si="37"/>
        <v>1.7999999999999972</v>
      </c>
      <c r="AQ37" s="8">
        <f t="shared" si="38"/>
        <v>-1</v>
      </c>
      <c r="AR37" s="8">
        <f t="shared" si="39"/>
        <v>-5.2000000000000028</v>
      </c>
      <c r="AS37" s="38">
        <f>AVERAGE(Z37:AR37)</f>
        <v>4.2535087719298232</v>
      </c>
      <c r="AT37" s="8">
        <f>AVERAGE(Z37:AI37)</f>
        <v>4.8999999999999986</v>
      </c>
      <c r="AU37" s="39">
        <f>AVERAGE(AJ37:AR37)</f>
        <v>3.535185185185183</v>
      </c>
    </row>
    <row r="38" spans="1:47" s="8" customFormat="1" x14ac:dyDescent="0.3">
      <c r="A38" s="109" t="s">
        <v>40</v>
      </c>
      <c r="B38" s="107"/>
      <c r="C38" s="101">
        <f t="shared" si="9"/>
        <v>0</v>
      </c>
      <c r="D38" s="101">
        <f t="shared" si="9"/>
        <v>0</v>
      </c>
      <c r="E38" s="101">
        <f t="shared" si="10"/>
        <v>4</v>
      </c>
      <c r="F38" s="101">
        <f t="shared" si="11"/>
        <v>-10.666666666666671</v>
      </c>
      <c r="G38" s="101">
        <f t="shared" si="12"/>
        <v>-21.333333333333336</v>
      </c>
      <c r="H38" s="101">
        <f t="shared" si="13"/>
        <v>-27.333333333333336</v>
      </c>
      <c r="I38" s="101">
        <f t="shared" si="14"/>
        <v>-17.333333333333329</v>
      </c>
      <c r="J38" s="101">
        <f t="shared" si="15"/>
        <v>-3</v>
      </c>
      <c r="K38" s="101">
        <f t="shared" si="16"/>
        <v>0.3333333333333286</v>
      </c>
      <c r="L38" s="101">
        <f t="shared" si="17"/>
        <v>3</v>
      </c>
      <c r="M38" s="101">
        <f t="shared" si="18"/>
        <v>4.5</v>
      </c>
      <c r="N38" s="101">
        <f t="shared" si="19"/>
        <v>-10.333333333333329</v>
      </c>
      <c r="O38" s="101">
        <f t="shared" si="20"/>
        <v>-20</v>
      </c>
      <c r="P38" s="101">
        <f t="shared" si="21"/>
        <v>-19.5</v>
      </c>
      <c r="Q38" s="101">
        <f t="shared" si="22"/>
        <v>-15.333333333333329</v>
      </c>
      <c r="R38" s="101">
        <f t="shared" si="23"/>
        <v>-19</v>
      </c>
      <c r="S38" s="101">
        <f t="shared" si="24"/>
        <v>-12.333333333333329</v>
      </c>
      <c r="T38" s="101">
        <f t="shared" si="42"/>
        <v>-11</v>
      </c>
      <c r="U38" s="101">
        <f t="shared" si="25"/>
        <v>-13</v>
      </c>
      <c r="V38" s="104">
        <f t="shared" si="26"/>
        <v>-9.9122807017543852</v>
      </c>
      <c r="W38" s="101">
        <f t="shared" si="27"/>
        <v>-7.2333333333333343</v>
      </c>
      <c r="X38" s="105">
        <f t="shared" si="28"/>
        <v>-12.888888888888888</v>
      </c>
      <c r="Y38" s="101"/>
      <c r="Z38" s="101">
        <f t="shared" ref="Z38:AH38" si="53">Z15-$Y15</f>
        <v>9.5</v>
      </c>
      <c r="AA38" s="101">
        <f t="shared" si="53"/>
        <v>10.333333333333329</v>
      </c>
      <c r="AB38" s="101">
        <f t="shared" si="53"/>
        <v>21</v>
      </c>
      <c r="AC38" s="101">
        <f t="shared" si="53"/>
        <v>-21.666666666666664</v>
      </c>
      <c r="AD38" s="101">
        <f t="shared" si="53"/>
        <v>-6.5</v>
      </c>
      <c r="AE38" s="101">
        <f t="shared" si="53"/>
        <v>-20</v>
      </c>
      <c r="AF38" s="101">
        <f t="shared" si="53"/>
        <v>-23</v>
      </c>
      <c r="AG38" s="101">
        <f t="shared" si="53"/>
        <v>-21.5</v>
      </c>
      <c r="AH38" s="101">
        <f t="shared" si="53"/>
        <v>-20</v>
      </c>
      <c r="AI38" s="101">
        <f t="shared" si="30"/>
        <v>-23</v>
      </c>
      <c r="AJ38" s="101">
        <f t="shared" si="31"/>
        <v>-27</v>
      </c>
      <c r="AK38" s="101">
        <f t="shared" si="32"/>
        <v>-27</v>
      </c>
      <c r="AL38" s="101">
        <f t="shared" si="33"/>
        <v>-27.5</v>
      </c>
      <c r="AM38" s="101">
        <f t="shared" si="34"/>
        <v>-4.5</v>
      </c>
      <c r="AN38" s="101">
        <f t="shared" si="35"/>
        <v>-5.5</v>
      </c>
      <c r="AO38" s="101">
        <f t="shared" si="36"/>
        <v>-13.25</v>
      </c>
      <c r="AP38" s="101">
        <f t="shared" si="37"/>
        <v>-18.5</v>
      </c>
      <c r="AQ38" s="101">
        <f t="shared" si="38"/>
        <v>-18.28125</v>
      </c>
      <c r="AR38" s="101">
        <f t="shared" si="39"/>
        <v>-17.69140625</v>
      </c>
      <c r="AS38" s="104">
        <f t="shared" si="46"/>
        <v>-13.371367872807019</v>
      </c>
      <c r="AT38" s="101">
        <f>AVERAGE(Z38:AI38)</f>
        <v>-9.4833333333333343</v>
      </c>
      <c r="AU38" s="105">
        <f t="shared" si="41"/>
        <v>-17.69140625</v>
      </c>
    </row>
    <row r="39" spans="1:47" s="8" customFormat="1" x14ac:dyDescent="0.3">
      <c r="A39" s="106" t="s">
        <v>41</v>
      </c>
      <c r="B39" s="107"/>
      <c r="C39" s="101">
        <f t="shared" si="9"/>
        <v>1.7999999999999972</v>
      </c>
      <c r="D39" s="101">
        <f t="shared" si="9"/>
        <v>-1.0333333333333314</v>
      </c>
      <c r="E39" s="101">
        <f t="shared" si="10"/>
        <v>-11.200000000000003</v>
      </c>
      <c r="F39" s="101">
        <f t="shared" si="11"/>
        <v>5.2999999999999972</v>
      </c>
      <c r="G39" s="101">
        <f t="shared" si="12"/>
        <v>16.299999999999997</v>
      </c>
      <c r="H39" s="101">
        <f t="shared" si="13"/>
        <v>9.2999999999999972</v>
      </c>
      <c r="I39" s="101">
        <f t="shared" si="14"/>
        <v>-4.7000000000000028</v>
      </c>
      <c r="J39" s="101">
        <f t="shared" si="15"/>
        <v>-19.200000000000003</v>
      </c>
      <c r="K39" s="101">
        <f t="shared" si="16"/>
        <v>-12.200000000000003</v>
      </c>
      <c r="L39" s="101">
        <f t="shared" si="17"/>
        <v>-9.7000000000000028</v>
      </c>
      <c r="M39" s="101">
        <f t="shared" si="18"/>
        <v>-10.033333333333331</v>
      </c>
      <c r="N39" s="101">
        <f t="shared" si="19"/>
        <v>-7.7000000000000028</v>
      </c>
      <c r="O39" s="101">
        <f t="shared" si="20"/>
        <v>-4.7000000000000028</v>
      </c>
      <c r="P39" s="101">
        <f t="shared" si="21"/>
        <v>-29.200000000000003</v>
      </c>
      <c r="Q39" s="101">
        <f t="shared" si="22"/>
        <v>-15.700000000000003</v>
      </c>
      <c r="R39" s="101">
        <f t="shared" si="23"/>
        <v>-25.200000000000003</v>
      </c>
      <c r="S39" s="101">
        <f t="shared" si="24"/>
        <v>-10.700000000000003</v>
      </c>
      <c r="T39" s="101">
        <f t="shared" si="42"/>
        <v>-3.2000000000000028</v>
      </c>
      <c r="U39" s="101">
        <f t="shared" si="25"/>
        <v>-22.200000000000003</v>
      </c>
      <c r="V39" s="104">
        <f t="shared" si="26"/>
        <v>-8.1035087719298264</v>
      </c>
      <c r="W39" s="101">
        <f t="shared" si="27"/>
        <v>-2.5333333333333359</v>
      </c>
      <c r="X39" s="105">
        <f t="shared" si="28"/>
        <v>-14.292592592592595</v>
      </c>
      <c r="Y39" s="101"/>
      <c r="Z39" s="101">
        <f t="shared" ref="Z39:AH39" si="54">Z16-$Y16</f>
        <v>8.2999999999999972</v>
      </c>
      <c r="AA39" s="101">
        <f t="shared" si="54"/>
        <v>-4.7000000000000028</v>
      </c>
      <c r="AB39" s="101">
        <f t="shared" si="54"/>
        <v>-7.3666666666666742</v>
      </c>
      <c r="AC39" s="101">
        <f t="shared" si="54"/>
        <v>-4.7000000000000028</v>
      </c>
      <c r="AD39" s="101">
        <f t="shared" si="54"/>
        <v>-4.2000000000000028</v>
      </c>
      <c r="AE39" s="101">
        <f t="shared" si="54"/>
        <v>8.2999999999999972</v>
      </c>
      <c r="AF39" s="101">
        <f t="shared" si="54"/>
        <v>2.2999999999999972</v>
      </c>
      <c r="AG39" s="101">
        <f t="shared" si="54"/>
        <v>2.2999999999999972</v>
      </c>
      <c r="AH39" s="101">
        <f t="shared" si="54"/>
        <v>-11.200000000000003</v>
      </c>
      <c r="AI39" s="101">
        <f t="shared" si="30"/>
        <v>0.79999999999999716</v>
      </c>
      <c r="AJ39" s="101">
        <f t="shared" si="31"/>
        <v>-11.200000000000003</v>
      </c>
      <c r="AK39" s="101">
        <f t="shared" si="32"/>
        <v>-10.200000000000003</v>
      </c>
      <c r="AL39" s="101">
        <f t="shared" si="33"/>
        <v>-10.200000000000003</v>
      </c>
      <c r="AM39" s="101">
        <f t="shared" si="34"/>
        <v>-18.700000000000003</v>
      </c>
      <c r="AN39" s="101">
        <f t="shared" si="35"/>
        <v>-6.7000000000000028</v>
      </c>
      <c r="AO39" s="101">
        <f t="shared" si="36"/>
        <v>-17.700000000000003</v>
      </c>
      <c r="AP39" s="101">
        <f t="shared" si="37"/>
        <v>-15.200000000000003</v>
      </c>
      <c r="AQ39" s="101">
        <f t="shared" si="38"/>
        <v>-24.700000000000003</v>
      </c>
      <c r="AR39" s="101">
        <f t="shared" si="39"/>
        <v>-18.700000000000003</v>
      </c>
      <c r="AS39" s="104">
        <f t="shared" si="46"/>
        <v>-7.5508771929824592</v>
      </c>
      <c r="AT39" s="101">
        <f t="shared" si="40"/>
        <v>-1.0166666666666699</v>
      </c>
      <c r="AU39" s="105">
        <f t="shared" si="41"/>
        <v>-14.811111111111112</v>
      </c>
    </row>
    <row r="40" spans="1:47" s="8" customFormat="1" x14ac:dyDescent="0.3">
      <c r="A40" s="45" t="s">
        <v>42</v>
      </c>
      <c r="B40" s="15"/>
      <c r="C40" s="8">
        <f t="shared" si="9"/>
        <v>16.299999999999997</v>
      </c>
      <c r="D40" s="8">
        <f t="shared" si="9"/>
        <v>12.299999999999997</v>
      </c>
      <c r="E40" s="8">
        <f t="shared" si="10"/>
        <v>8.2999999999999972</v>
      </c>
      <c r="F40" s="8">
        <f t="shared" si="11"/>
        <v>12.633333333333326</v>
      </c>
      <c r="G40" s="8">
        <f t="shared" si="12"/>
        <v>11.633333333333326</v>
      </c>
      <c r="H40" s="8">
        <f t="shared" si="13"/>
        <v>13.799999999999997</v>
      </c>
      <c r="I40" s="8">
        <f t="shared" si="14"/>
        <v>7.2999999999999972</v>
      </c>
      <c r="J40" s="8">
        <f t="shared" si="15"/>
        <v>9.6333333333333258</v>
      </c>
      <c r="K40" s="8">
        <f t="shared" si="16"/>
        <v>15.299999999999997</v>
      </c>
      <c r="L40" s="8">
        <f t="shared" si="17"/>
        <v>10.966666666666669</v>
      </c>
      <c r="M40" s="8">
        <f t="shared" si="18"/>
        <v>10.299999999999997</v>
      </c>
      <c r="N40" s="8">
        <f t="shared" si="19"/>
        <v>12.299999999999997</v>
      </c>
      <c r="O40" s="8">
        <f t="shared" si="20"/>
        <v>12.966666666666669</v>
      </c>
      <c r="P40" s="8">
        <f t="shared" si="21"/>
        <v>3.9666666666666686</v>
      </c>
      <c r="Q40" s="8">
        <f t="shared" si="22"/>
        <v>5.2999999999999972</v>
      </c>
      <c r="R40" s="8">
        <f t="shared" si="23"/>
        <v>1.7999999999999972</v>
      </c>
      <c r="S40" s="8">
        <f t="shared" si="24"/>
        <v>9.7999999999999972</v>
      </c>
      <c r="T40" s="8">
        <f t="shared" si="42"/>
        <v>4.2999999999999972</v>
      </c>
      <c r="U40" s="8">
        <f t="shared" si="25"/>
        <v>0.29999999999999716</v>
      </c>
      <c r="V40" s="38">
        <f t="shared" si="26"/>
        <v>9.4315789473684237</v>
      </c>
      <c r="W40" s="8">
        <f t="shared" si="27"/>
        <v>11.816666666666663</v>
      </c>
      <c r="X40" s="39">
        <f t="shared" si="28"/>
        <v>6.7814814814814799</v>
      </c>
      <c r="Y40" s="19"/>
      <c r="Z40" s="8">
        <f t="shared" ref="Z40:AH40" si="55">Z17-$Y17</f>
        <v>17.299999999999997</v>
      </c>
      <c r="AA40" s="8">
        <f t="shared" si="55"/>
        <v>13.799999999999997</v>
      </c>
      <c r="AB40" s="8">
        <f t="shared" si="55"/>
        <v>14.299999999999997</v>
      </c>
      <c r="AC40" s="8">
        <f t="shared" si="55"/>
        <v>10.633333333333326</v>
      </c>
      <c r="AD40" s="8">
        <f t="shared" si="55"/>
        <v>21.633333333333326</v>
      </c>
      <c r="AE40" s="8">
        <f t="shared" si="55"/>
        <v>15.299999999999997</v>
      </c>
      <c r="AF40" s="8">
        <f t="shared" si="55"/>
        <v>14.299999999999997</v>
      </c>
      <c r="AG40" s="8">
        <f t="shared" si="55"/>
        <v>17.633333333333326</v>
      </c>
      <c r="AH40" s="8">
        <f t="shared" si="55"/>
        <v>18.299999999999997</v>
      </c>
      <c r="AI40" s="8">
        <f t="shared" si="30"/>
        <v>19.299999999999997</v>
      </c>
      <c r="AJ40" s="8">
        <f t="shared" si="31"/>
        <v>4.9666666666666686</v>
      </c>
      <c r="AK40" s="8">
        <f t="shared" si="32"/>
        <v>7.7999999999999972</v>
      </c>
      <c r="AL40" s="8">
        <f t="shared" si="33"/>
        <v>13.299999999999997</v>
      </c>
      <c r="AM40" s="8">
        <f t="shared" si="34"/>
        <v>17.299999999999997</v>
      </c>
      <c r="AN40" s="8">
        <f t="shared" si="35"/>
        <v>-0.20000000000000284</v>
      </c>
      <c r="AO40" s="8">
        <f t="shared" si="36"/>
        <v>-10.200000000000003</v>
      </c>
      <c r="AP40" s="8">
        <f t="shared" si="37"/>
        <v>-15.700000000000003</v>
      </c>
      <c r="AQ40" s="8">
        <f t="shared" si="38"/>
        <v>-2.2000000000000028</v>
      </c>
      <c r="AR40" s="8">
        <f t="shared" si="39"/>
        <v>-4.2000000000000028</v>
      </c>
      <c r="AS40" s="38">
        <f t="shared" si="46"/>
        <v>9.124561403508773</v>
      </c>
      <c r="AT40" s="8">
        <f t="shared" si="40"/>
        <v>16.249999999999993</v>
      </c>
      <c r="AU40" s="39">
        <f t="shared" si="41"/>
        <v>1.207407407407405</v>
      </c>
    </row>
    <row r="41" spans="1:47" s="8" customFormat="1" x14ac:dyDescent="0.3">
      <c r="A41" s="1" t="s">
        <v>43</v>
      </c>
      <c r="B41" s="15"/>
      <c r="C41" s="8">
        <f t="shared" si="9"/>
        <v>-0.20000000000000284</v>
      </c>
      <c r="D41" s="8">
        <f t="shared" si="9"/>
        <v>5.6333333333333258</v>
      </c>
      <c r="E41" s="8">
        <f t="shared" si="10"/>
        <v>1.6333333333333258</v>
      </c>
      <c r="F41" s="8">
        <f t="shared" si="11"/>
        <v>7.6333333333333258</v>
      </c>
      <c r="G41" s="8">
        <f t="shared" si="12"/>
        <v>-4.7000000000000028</v>
      </c>
      <c r="H41" s="8">
        <f t="shared" si="13"/>
        <v>-8.0333333333333314</v>
      </c>
      <c r="I41" s="8">
        <f t="shared" si="14"/>
        <v>-7.0333333333333314</v>
      </c>
      <c r="J41" s="8">
        <f t="shared" si="15"/>
        <v>-9.2000000000000028</v>
      </c>
      <c r="K41" s="8">
        <f t="shared" si="16"/>
        <v>0.29999999999999716</v>
      </c>
      <c r="L41" s="8">
        <f t="shared" si="17"/>
        <v>10.299999999999997</v>
      </c>
      <c r="M41" s="8">
        <f t="shared" si="18"/>
        <v>3.0499999999999972</v>
      </c>
      <c r="N41" s="8">
        <f t="shared" si="19"/>
        <v>-3.4500000000000028</v>
      </c>
      <c r="O41" s="8">
        <f t="shared" si="20"/>
        <v>-2.7000000000000028</v>
      </c>
      <c r="P41" s="8">
        <f t="shared" si="21"/>
        <v>-14.200000000000003</v>
      </c>
      <c r="Q41" s="8">
        <f t="shared" si="22"/>
        <v>-19.700000000000003</v>
      </c>
      <c r="R41" s="8">
        <f t="shared" si="23"/>
        <v>-12.200000000000003</v>
      </c>
      <c r="S41" s="8">
        <f t="shared" si="24"/>
        <v>-16.366666666666674</v>
      </c>
      <c r="T41" s="8">
        <f t="shared" si="42"/>
        <v>-12.700000000000003</v>
      </c>
      <c r="U41" s="8">
        <f t="shared" si="25"/>
        <v>-2.0333333333333314</v>
      </c>
      <c r="V41" s="38">
        <f t="shared" si="26"/>
        <v>-4.4192982456140379</v>
      </c>
      <c r="W41" s="8">
        <f t="shared" si="27"/>
        <v>-0.36666666666666997</v>
      </c>
      <c r="X41" s="39">
        <f t="shared" si="28"/>
        <v>-8.9222222222222243</v>
      </c>
      <c r="Y41" s="19"/>
      <c r="Z41" s="8">
        <f t="shared" ref="Z41:AH41" si="56">Z18-$Y18</f>
        <v>6.6333333333333258</v>
      </c>
      <c r="AA41" s="8">
        <f t="shared" si="56"/>
        <v>0.29999999999999716</v>
      </c>
      <c r="AB41" s="8">
        <f t="shared" si="56"/>
        <v>14.299999999999997</v>
      </c>
      <c r="AC41" s="8">
        <f t="shared" si="56"/>
        <v>11.299999999999997</v>
      </c>
      <c r="AD41" s="8">
        <f t="shared" si="56"/>
        <v>-1.0333333333333314</v>
      </c>
      <c r="AE41" s="8">
        <f t="shared" si="56"/>
        <v>2.0499999999999972</v>
      </c>
      <c r="AF41" s="8">
        <f t="shared" si="56"/>
        <v>3.2999999999999972</v>
      </c>
      <c r="AG41" s="8">
        <f t="shared" si="56"/>
        <v>1.8714285714285666</v>
      </c>
      <c r="AH41" s="8">
        <f t="shared" si="56"/>
        <v>1.5499999999999972</v>
      </c>
      <c r="AI41" s="8">
        <f t="shared" si="30"/>
        <v>0.13333333333332575</v>
      </c>
      <c r="AJ41" s="8">
        <f t="shared" si="31"/>
        <v>1.2999999999999972</v>
      </c>
      <c r="AK41" s="8">
        <f t="shared" si="32"/>
        <v>9.6333333333333258</v>
      </c>
      <c r="AL41" s="8">
        <f t="shared" si="33"/>
        <v>3.2999999999999972</v>
      </c>
      <c r="AM41" s="8">
        <f t="shared" si="34"/>
        <v>6.6333333333333258</v>
      </c>
      <c r="AN41" s="8">
        <f t="shared" si="35"/>
        <v>-1.5333333333333314</v>
      </c>
      <c r="AO41" s="8">
        <f t="shared" si="36"/>
        <v>3.9666666666666686</v>
      </c>
      <c r="AP41" s="8">
        <f t="shared" si="37"/>
        <v>3.2999999999999972</v>
      </c>
      <c r="AQ41" s="8">
        <f t="shared" si="38"/>
        <v>-5.7000000000000028</v>
      </c>
      <c r="AR41" s="8">
        <f t="shared" si="39"/>
        <v>-9.7000000000000028</v>
      </c>
      <c r="AS41" s="38">
        <f t="shared" si="46"/>
        <v>2.7160401002506234</v>
      </c>
      <c r="AT41" s="8">
        <f t="shared" si="40"/>
        <v>4.0404761904761868</v>
      </c>
      <c r="AU41" s="39">
        <f t="shared" si="41"/>
        <v>1.2444444444444416</v>
      </c>
    </row>
    <row r="42" spans="1:47" s="8" customFormat="1" x14ac:dyDescent="0.3">
      <c r="A42" s="10" t="s">
        <v>44</v>
      </c>
      <c r="B42" s="19"/>
      <c r="C42" s="8">
        <f t="shared" si="9"/>
        <v>4.2999999999999972</v>
      </c>
      <c r="D42" s="8">
        <f t="shared" si="9"/>
        <v>-3.3333333333331439E-2</v>
      </c>
      <c r="E42" s="8">
        <f t="shared" si="10"/>
        <v>4.2999999999999972</v>
      </c>
      <c r="F42" s="8">
        <f t="shared" si="11"/>
        <v>11.299999999999997</v>
      </c>
      <c r="G42" s="8">
        <f t="shared" si="12"/>
        <v>-2.3666666666666742</v>
      </c>
      <c r="H42" s="8">
        <f t="shared" si="13"/>
        <v>5.2999999999999972</v>
      </c>
      <c r="I42" s="8">
        <f t="shared" si="14"/>
        <v>15.299999999999997</v>
      </c>
      <c r="J42" s="8">
        <f t="shared" si="15"/>
        <v>21.799999999999997</v>
      </c>
      <c r="K42" s="8">
        <f t="shared" si="16"/>
        <v>10.299999999999997</v>
      </c>
      <c r="L42" s="8">
        <f t="shared" si="17"/>
        <v>6.7999999999999972</v>
      </c>
      <c r="M42" s="8">
        <f t="shared" si="18"/>
        <v>-1.7000000000000028</v>
      </c>
      <c r="N42" s="8">
        <f t="shared" si="19"/>
        <v>4.7999999999999972</v>
      </c>
      <c r="O42" s="8">
        <f t="shared" si="20"/>
        <v>-4.2000000000000028</v>
      </c>
      <c r="P42" s="8">
        <f t="shared" si="21"/>
        <v>-7.2000000000000028</v>
      </c>
      <c r="Q42" s="8">
        <f t="shared" si="22"/>
        <v>-7.7000000000000028</v>
      </c>
      <c r="R42" s="8">
        <f t="shared" si="23"/>
        <v>1.7999999999999972</v>
      </c>
      <c r="S42" s="8">
        <f t="shared" si="24"/>
        <v>-13.200000000000003</v>
      </c>
      <c r="T42" s="8">
        <f t="shared" si="42"/>
        <v>-7.7000000000000028</v>
      </c>
      <c r="U42" s="8">
        <f t="shared" si="25"/>
        <v>-6.2000000000000028</v>
      </c>
      <c r="V42" s="38">
        <f t="shared" si="26"/>
        <v>1.8789473684210498</v>
      </c>
      <c r="W42" s="8">
        <f t="shared" si="27"/>
        <v>7.6999999999999975</v>
      </c>
      <c r="X42" s="39">
        <f t="shared" si="28"/>
        <v>-4.5888888888888921</v>
      </c>
      <c r="Y42" s="19"/>
      <c r="Z42" s="8">
        <f t="shared" ref="Z42:AH42" si="57">Z19-$Y19</f>
        <v>26</v>
      </c>
      <c r="AA42" s="8">
        <f t="shared" si="57"/>
        <v>6.5</v>
      </c>
      <c r="AB42" s="8">
        <f t="shared" si="57"/>
        <v>12</v>
      </c>
      <c r="AC42" s="8">
        <f t="shared" si="57"/>
        <v>10.25</v>
      </c>
      <c r="AD42" s="8">
        <f t="shared" si="57"/>
        <v>17.333333333333329</v>
      </c>
      <c r="AE42" s="8">
        <f t="shared" si="57"/>
        <v>12.333333333333329</v>
      </c>
      <c r="AF42" s="8">
        <f t="shared" si="57"/>
        <v>8.6666666666666714</v>
      </c>
      <c r="AG42" s="8">
        <f t="shared" si="57"/>
        <v>10.5</v>
      </c>
      <c r="AH42" s="8">
        <f t="shared" si="57"/>
        <v>-12.5</v>
      </c>
      <c r="AI42" s="8">
        <f t="shared" si="30"/>
        <v>-12</v>
      </c>
      <c r="AJ42" s="8">
        <f t="shared" si="31"/>
        <v>-3.5</v>
      </c>
      <c r="AK42" s="8">
        <f t="shared" si="32"/>
        <v>-13</v>
      </c>
      <c r="AL42" s="8">
        <f t="shared" si="33"/>
        <v>-8</v>
      </c>
      <c r="AM42" s="8">
        <f t="shared" si="34"/>
        <v>-10</v>
      </c>
      <c r="AN42" s="8">
        <f t="shared" si="35"/>
        <v>-29</v>
      </c>
      <c r="AO42" s="8">
        <f t="shared" si="36"/>
        <v>1</v>
      </c>
      <c r="AP42" s="8">
        <f t="shared" si="37"/>
        <v>-12.5</v>
      </c>
      <c r="AQ42" s="8">
        <f t="shared" si="38"/>
        <v>-15</v>
      </c>
      <c r="AR42" s="8">
        <f t="shared" si="39"/>
        <v>-11.333333333333329</v>
      </c>
      <c r="AS42" s="38">
        <f t="shared" si="46"/>
        <v>-1.1710526315789473</v>
      </c>
      <c r="AT42" s="8">
        <f t="shared" si="40"/>
        <v>7.9083333333333332</v>
      </c>
      <c r="AU42" s="39">
        <f t="shared" si="41"/>
        <v>-11.25925925925926</v>
      </c>
    </row>
    <row r="43" spans="1:47" s="8" customFormat="1" x14ac:dyDescent="0.3">
      <c r="A43" s="1" t="s">
        <v>45</v>
      </c>
      <c r="B43" s="19"/>
      <c r="C43" s="8">
        <f t="shared" si="9"/>
        <v>1.9500000000000028</v>
      </c>
      <c r="D43" s="8">
        <f t="shared" si="9"/>
        <v>5.7000000000000028</v>
      </c>
      <c r="E43" s="8">
        <f t="shared" si="10"/>
        <v>14.200000000000003</v>
      </c>
      <c r="F43" s="8">
        <f t="shared" si="11"/>
        <v>34.700000000000003</v>
      </c>
      <c r="G43" s="8">
        <f t="shared" si="12"/>
        <v>29.700000000000003</v>
      </c>
      <c r="H43" s="8">
        <f t="shared" si="13"/>
        <v>-1.2999999999999972</v>
      </c>
      <c r="I43" s="8">
        <f t="shared" si="14"/>
        <v>-2.2999999999999972</v>
      </c>
      <c r="J43" s="8">
        <f t="shared" si="15"/>
        <v>8.2000000000000028</v>
      </c>
      <c r="K43" s="8">
        <f t="shared" si="16"/>
        <v>16.366666666666674</v>
      </c>
      <c r="L43" s="8">
        <f t="shared" si="17"/>
        <v>-2.2999999999999972</v>
      </c>
      <c r="M43" s="8">
        <f t="shared" si="18"/>
        <v>6.7000000000000028</v>
      </c>
      <c r="N43" s="8">
        <f t="shared" si="19"/>
        <v>-12.299999999999997</v>
      </c>
      <c r="O43" s="8">
        <f t="shared" si="20"/>
        <v>-15.299999999999997</v>
      </c>
      <c r="P43" s="8">
        <f t="shared" si="21"/>
        <v>-10.799999999999997</v>
      </c>
      <c r="Q43" s="8">
        <f t="shared" si="22"/>
        <v>5.7000000000000028</v>
      </c>
      <c r="R43" s="8">
        <f t="shared" si="23"/>
        <v>-7.2999999999999972</v>
      </c>
      <c r="S43" s="8">
        <f t="shared" si="24"/>
        <v>1.7000000000000028</v>
      </c>
      <c r="T43" s="8">
        <f t="shared" si="42"/>
        <v>5.2000000000000028</v>
      </c>
      <c r="U43" s="8">
        <f t="shared" si="25"/>
        <v>-1.2999999999999972</v>
      </c>
      <c r="V43" s="38">
        <f t="shared" si="26"/>
        <v>4.0640350877193017</v>
      </c>
      <c r="W43" s="8">
        <f t="shared" si="27"/>
        <v>10.491666666666671</v>
      </c>
      <c r="X43" s="39">
        <f t="shared" si="28"/>
        <v>-3.0777777777777748</v>
      </c>
      <c r="Y43" s="19"/>
      <c r="Z43" s="8">
        <f t="shared" ref="Z43:AH43" si="58">Z20-$Y20</f>
        <v>13</v>
      </c>
      <c r="AA43" s="8">
        <f t="shared" si="58"/>
        <v>6</v>
      </c>
      <c r="AB43" s="8">
        <f t="shared" si="58"/>
        <v>13</v>
      </c>
      <c r="AC43" s="8">
        <f t="shared" si="58"/>
        <v>14</v>
      </c>
      <c r="AD43" s="8">
        <f t="shared" si="58"/>
        <v>10</v>
      </c>
      <c r="AE43" s="8">
        <f t="shared" si="58"/>
        <v>-4</v>
      </c>
      <c r="AF43" s="8">
        <f t="shared" si="58"/>
        <v>-7</v>
      </c>
      <c r="AG43" s="8">
        <f t="shared" si="58"/>
        <v>18</v>
      </c>
      <c r="AH43" s="8">
        <f t="shared" si="58"/>
        <v>2.5</v>
      </c>
      <c r="AI43" s="8">
        <f t="shared" si="30"/>
        <v>-9</v>
      </c>
      <c r="AJ43" s="8">
        <f t="shared" si="31"/>
        <v>-7</v>
      </c>
      <c r="AK43" s="8">
        <f t="shared" si="32"/>
        <v>-4</v>
      </c>
      <c r="AL43" s="8">
        <f t="shared" si="33"/>
        <v>-10.5</v>
      </c>
      <c r="AM43" s="8">
        <f t="shared" si="34"/>
        <v>-15</v>
      </c>
      <c r="AN43" s="8">
        <f t="shared" si="35"/>
        <v>27</v>
      </c>
      <c r="AO43" s="8">
        <f t="shared" si="36"/>
        <v>12.5</v>
      </c>
      <c r="AP43" s="8">
        <f t="shared" si="37"/>
        <v>21</v>
      </c>
      <c r="AQ43" s="8">
        <f t="shared" si="38"/>
        <v>12</v>
      </c>
      <c r="AR43" s="8">
        <f t="shared" si="39"/>
        <v>2</v>
      </c>
      <c r="AS43" s="38">
        <f t="shared" si="46"/>
        <v>4.9736842105263159</v>
      </c>
      <c r="AT43" s="8">
        <f t="shared" si="40"/>
        <v>5.65</v>
      </c>
      <c r="AU43" s="39">
        <f t="shared" si="41"/>
        <v>4.2222222222222223</v>
      </c>
    </row>
    <row r="44" spans="1:47" s="8" customFormat="1" x14ac:dyDescent="0.3">
      <c r="A44" s="1" t="s">
        <v>46</v>
      </c>
      <c r="B44" s="19"/>
      <c r="C44" s="8">
        <f t="shared" si="9"/>
        <v>1.9500000000000028</v>
      </c>
      <c r="D44" s="8">
        <f t="shared" si="9"/>
        <v>2.3666666666666742</v>
      </c>
      <c r="E44" s="8">
        <f t="shared" si="10"/>
        <v>7.7000000000000028</v>
      </c>
      <c r="F44" s="8">
        <f t="shared" si="11"/>
        <v>6.7000000000000028</v>
      </c>
      <c r="G44" s="8">
        <f t="shared" si="12"/>
        <v>3.4500000000000028</v>
      </c>
      <c r="H44" s="8">
        <f t="shared" si="13"/>
        <v>2.0333333333333314</v>
      </c>
      <c r="I44" s="8">
        <f t="shared" si="14"/>
        <v>5.2000000000000028</v>
      </c>
      <c r="J44" s="8">
        <f t="shared" si="15"/>
        <v>2.2000000000000028</v>
      </c>
      <c r="K44" s="8">
        <f t="shared" si="16"/>
        <v>11.700000000000003</v>
      </c>
      <c r="L44" s="8">
        <f t="shared" si="17"/>
        <v>1.3666666666666742</v>
      </c>
      <c r="M44" s="8">
        <f t="shared" si="18"/>
        <v>7.7000000000000028</v>
      </c>
      <c r="N44" s="8">
        <f t="shared" si="19"/>
        <v>16.700000000000003</v>
      </c>
      <c r="O44" s="8">
        <f t="shared" si="20"/>
        <v>8.2000000000000028</v>
      </c>
      <c r="P44" s="8">
        <f t="shared" si="21"/>
        <v>-4.2999999999999972</v>
      </c>
      <c r="Q44" s="8">
        <f t="shared" si="22"/>
        <v>-2.7999999999999972</v>
      </c>
      <c r="R44" s="8">
        <f t="shared" si="23"/>
        <v>-10.799999999999997</v>
      </c>
      <c r="S44" s="8">
        <f t="shared" si="24"/>
        <v>-7.2999999999999972</v>
      </c>
      <c r="T44" s="8">
        <f t="shared" si="42"/>
        <v>-15.799999999999997</v>
      </c>
      <c r="U44" s="8">
        <f t="shared" si="25"/>
        <v>-8.2999999999999972</v>
      </c>
      <c r="V44" s="38">
        <f t="shared" si="26"/>
        <v>1.4719298245614065</v>
      </c>
      <c r="W44" s="8">
        <f t="shared" si="27"/>
        <v>4.4666666666666703</v>
      </c>
      <c r="X44" s="39">
        <f t="shared" si="28"/>
        <v>-1.8555555555555527</v>
      </c>
      <c r="Y44" s="19"/>
      <c r="Z44" s="8">
        <f t="shared" ref="Z44:AH44" si="59">Z21-$Y21</f>
        <v>-5.7000000000000028</v>
      </c>
      <c r="AA44" s="8">
        <f t="shared" si="59"/>
        <v>-12.366666666666674</v>
      </c>
      <c r="AB44" s="8">
        <f t="shared" si="59"/>
        <v>2.2999999999999972</v>
      </c>
      <c r="AC44" s="8">
        <f t="shared" si="59"/>
        <v>3.2999999999999972</v>
      </c>
      <c r="AD44" s="8">
        <f t="shared" si="59"/>
        <v>-12.033333333333331</v>
      </c>
      <c r="AE44" s="8">
        <f t="shared" si="59"/>
        <v>-1.7000000000000028</v>
      </c>
      <c r="AF44" s="8">
        <f t="shared" si="59"/>
        <v>1.2999999999999972</v>
      </c>
      <c r="AG44" s="8">
        <f t="shared" si="59"/>
        <v>8.2999999999999972</v>
      </c>
      <c r="AH44" s="8">
        <f t="shared" si="59"/>
        <v>-3.3333333333331439E-2</v>
      </c>
      <c r="AI44" s="8">
        <f t="shared" si="30"/>
        <v>-8.0333333333333314</v>
      </c>
      <c r="AJ44" s="8">
        <f t="shared" si="31"/>
        <v>10.299999999999997</v>
      </c>
      <c r="AK44" s="8">
        <f t="shared" si="32"/>
        <v>-1.7000000000000028</v>
      </c>
      <c r="AL44" s="8">
        <f t="shared" si="33"/>
        <v>3.9666666666666686</v>
      </c>
      <c r="AM44" s="8">
        <f t="shared" si="34"/>
        <v>1.2999999999999972</v>
      </c>
      <c r="AN44" s="8">
        <f t="shared" si="35"/>
        <v>13.299999999999997</v>
      </c>
      <c r="AO44" s="8">
        <f t="shared" si="36"/>
        <v>-12.700000000000003</v>
      </c>
      <c r="AP44" s="8">
        <f t="shared" si="37"/>
        <v>-10.200000000000003</v>
      </c>
      <c r="AQ44" s="8">
        <f t="shared" si="38"/>
        <v>-20.200000000000003</v>
      </c>
      <c r="AR44" s="8">
        <f t="shared" si="39"/>
        <v>-14.700000000000003</v>
      </c>
      <c r="AS44" s="38">
        <f t="shared" si="46"/>
        <v>-2.9105263157894758</v>
      </c>
      <c r="AT44" s="8">
        <f t="shared" si="40"/>
        <v>-2.4666666666666686</v>
      </c>
      <c r="AU44" s="39">
        <f t="shared" si="41"/>
        <v>-3.4037037037037061</v>
      </c>
    </row>
    <row r="45" spans="1:47" s="8" customFormat="1" x14ac:dyDescent="0.3">
      <c r="A45" s="1" t="s">
        <v>47</v>
      </c>
      <c r="B45" s="19"/>
      <c r="C45" s="8">
        <f t="shared" si="9"/>
        <v>9.5</v>
      </c>
      <c r="D45" s="8">
        <f t="shared" si="9"/>
        <v>18</v>
      </c>
      <c r="E45" s="8">
        <f t="shared" si="10"/>
        <v>24.666666666666671</v>
      </c>
      <c r="F45" s="8">
        <f t="shared" si="11"/>
        <v>17.666666666666671</v>
      </c>
      <c r="G45" s="8">
        <f t="shared" si="12"/>
        <v>2</v>
      </c>
      <c r="H45" s="8">
        <f t="shared" si="13"/>
        <v>14</v>
      </c>
      <c r="I45" s="8">
        <f t="shared" si="14"/>
        <v>13</v>
      </c>
      <c r="J45" s="8">
        <f t="shared" si="15"/>
        <v>13.5</v>
      </c>
      <c r="K45" s="8">
        <f t="shared" si="16"/>
        <v>21.5</v>
      </c>
      <c r="L45" s="8">
        <f t="shared" si="17"/>
        <v>16</v>
      </c>
      <c r="M45" s="8">
        <f t="shared" si="18"/>
        <v>15.333333333333329</v>
      </c>
      <c r="N45" s="8">
        <f t="shared" si="19"/>
        <v>26.5</v>
      </c>
      <c r="O45" s="8">
        <f t="shared" si="20"/>
        <v>19.5</v>
      </c>
      <c r="P45" s="8">
        <f t="shared" si="21"/>
        <v>17</v>
      </c>
      <c r="Q45" s="8">
        <f t="shared" si="22"/>
        <v>19</v>
      </c>
      <c r="R45" s="8">
        <f t="shared" si="23"/>
        <v>15</v>
      </c>
      <c r="S45" s="8">
        <f t="shared" si="24"/>
        <v>0</v>
      </c>
      <c r="T45" s="8">
        <f t="shared" si="42"/>
        <v>7</v>
      </c>
      <c r="U45" s="8">
        <f t="shared" si="25"/>
        <v>-1</v>
      </c>
      <c r="V45" s="38">
        <f t="shared" si="26"/>
        <v>14.1140350877193</v>
      </c>
      <c r="W45" s="8">
        <f t="shared" si="27"/>
        <v>14.983333333333334</v>
      </c>
      <c r="X45" s="39">
        <f t="shared" si="28"/>
        <v>13.148148148148147</v>
      </c>
      <c r="Y45" s="19"/>
      <c r="Z45" s="8">
        <f t="shared" ref="Z45:AH45" si="60">Z22-$Y22</f>
        <v>-1</v>
      </c>
      <c r="AA45" s="8">
        <f t="shared" si="60"/>
        <v>-2</v>
      </c>
      <c r="AB45" s="8">
        <f t="shared" si="60"/>
        <v>4</v>
      </c>
      <c r="AC45" s="8">
        <f t="shared" si="60"/>
        <v>11.333333333333329</v>
      </c>
      <c r="AD45" s="8">
        <f t="shared" si="60"/>
        <v>0.3333333333333286</v>
      </c>
      <c r="AE45" s="8">
        <f t="shared" si="60"/>
        <v>-1</v>
      </c>
      <c r="AF45" s="8">
        <f t="shared" si="60"/>
        <v>1.5</v>
      </c>
      <c r="AG45" s="8">
        <f t="shared" si="60"/>
        <v>0.3333333333333286</v>
      </c>
      <c r="AH45" s="8">
        <f t="shared" si="60"/>
        <v>-3.3333333333333286</v>
      </c>
      <c r="AI45" s="8">
        <f t="shared" si="30"/>
        <v>-3</v>
      </c>
      <c r="AJ45" s="8">
        <f t="shared" si="31"/>
        <v>1</v>
      </c>
      <c r="AK45" s="8">
        <f t="shared" si="32"/>
        <v>21</v>
      </c>
      <c r="AL45" s="8">
        <f t="shared" si="33"/>
        <v>3.5</v>
      </c>
      <c r="AM45" s="8">
        <f t="shared" si="34"/>
        <v>5.5</v>
      </c>
      <c r="AN45" s="8">
        <f t="shared" si="35"/>
        <v>13.5</v>
      </c>
      <c r="AO45" s="8">
        <f t="shared" si="36"/>
        <v>12.5</v>
      </c>
      <c r="AP45" s="8">
        <f t="shared" si="37"/>
        <v>-21</v>
      </c>
      <c r="AQ45" s="8">
        <f t="shared" si="38"/>
        <v>-28.5</v>
      </c>
      <c r="AR45" s="8">
        <f t="shared" si="39"/>
        <v>-16</v>
      </c>
      <c r="AS45" s="38">
        <f t="shared" si="46"/>
        <v>-7.0175438596491724E-2</v>
      </c>
      <c r="AT45" s="8">
        <f t="shared" si="40"/>
        <v>0.71666666666666567</v>
      </c>
      <c r="AU45" s="39">
        <f t="shared" si="41"/>
        <v>-0.94444444444444442</v>
      </c>
    </row>
    <row r="46" spans="1:47" s="8" customFormat="1" x14ac:dyDescent="0.3">
      <c r="A46" s="10"/>
      <c r="B46" s="19"/>
      <c r="V46" s="38"/>
      <c r="X46" s="39"/>
      <c r="Y46" s="19"/>
      <c r="AS46" s="38"/>
      <c r="AU46" s="39"/>
    </row>
    <row r="47" spans="1:47" s="8" customFormat="1" x14ac:dyDescent="0.3">
      <c r="A47" s="20" t="s">
        <v>48</v>
      </c>
      <c r="B47" s="19"/>
      <c r="C47" s="7">
        <f>AVERAGE(C28:C46)</f>
        <v>6.0601851851851851</v>
      </c>
      <c r="D47" s="7">
        <f t="shared" ref="D47:AU47" si="61">AVERAGE(D28:D46)</f>
        <v>7.1481481481481488</v>
      </c>
      <c r="E47" s="7">
        <f t="shared" si="61"/>
        <v>6.4537037037037042</v>
      </c>
      <c r="F47" s="7">
        <f t="shared" si="61"/>
        <v>7.4305555555555554</v>
      </c>
      <c r="G47" s="7">
        <f t="shared" si="61"/>
        <v>5.2916666666666661</v>
      </c>
      <c r="H47" s="7">
        <f t="shared" si="61"/>
        <v>2.6111111111111107</v>
      </c>
      <c r="I47" s="7">
        <f t="shared" si="61"/>
        <v>2.768518518518519</v>
      </c>
      <c r="J47" s="7">
        <f t="shared" si="61"/>
        <v>2.9027777777777768</v>
      </c>
      <c r="K47" s="7">
        <f t="shared" si="61"/>
        <v>4.6851851851851851</v>
      </c>
      <c r="L47" s="7">
        <f t="shared" si="61"/>
        <v>6.3009259259259256</v>
      </c>
      <c r="M47" s="7">
        <f t="shared" si="61"/>
        <v>6.5787037037037042</v>
      </c>
      <c r="N47" s="7">
        <f t="shared" si="61"/>
        <v>4.3657407407407405</v>
      </c>
      <c r="O47" s="7">
        <f t="shared" si="61"/>
        <v>2.407407407407407</v>
      </c>
      <c r="P47" s="7">
        <f t="shared" si="61"/>
        <v>-0.17129629629629603</v>
      </c>
      <c r="Q47" s="7">
        <f t="shared" si="61"/>
        <v>-1.625</v>
      </c>
      <c r="R47" s="7">
        <f t="shared" si="61"/>
        <v>-5.614583333333333</v>
      </c>
      <c r="S47" s="7">
        <f t="shared" si="61"/>
        <v>-5.2844328703703702</v>
      </c>
      <c r="T47" s="7">
        <f t="shared" si="61"/>
        <v>-4.5407262731481488</v>
      </c>
      <c r="U47" s="7">
        <f t="shared" si="61"/>
        <v>-4.9733615451388893</v>
      </c>
      <c r="V47" s="7">
        <f t="shared" si="61"/>
        <v>2.2523804900706628</v>
      </c>
      <c r="W47" s="7">
        <f t="shared" si="61"/>
        <v>5.165277777777777</v>
      </c>
      <c r="X47" s="7">
        <f t="shared" si="61"/>
        <v>-0.98417205182613265</v>
      </c>
      <c r="Y47" s="19"/>
      <c r="Z47" s="7">
        <f t="shared" si="61"/>
        <v>8.1703703703703709</v>
      </c>
      <c r="AA47" s="7">
        <f t="shared" si="61"/>
        <v>3.3277777777777766</v>
      </c>
      <c r="AB47" s="7">
        <f t="shared" si="61"/>
        <v>7.9296296296296269</v>
      </c>
      <c r="AC47" s="7">
        <f t="shared" si="61"/>
        <v>3.7212962962962957</v>
      </c>
      <c r="AD47" s="7">
        <f t="shared" si="61"/>
        <v>2.299999999999998</v>
      </c>
      <c r="AE47" s="7">
        <f t="shared" si="61"/>
        <v>2.3879629629629617</v>
      </c>
      <c r="AF47" s="7">
        <f t="shared" si="61"/>
        <v>2.8416666666666663</v>
      </c>
      <c r="AG47" s="7">
        <f t="shared" si="61"/>
        <v>2.7206349206349185</v>
      </c>
      <c r="AH47" s="7">
        <f t="shared" si="61"/>
        <v>0.98981481481481381</v>
      </c>
      <c r="AI47" s="7">
        <f t="shared" si="61"/>
        <v>0.7629629629629614</v>
      </c>
      <c r="AJ47" s="7">
        <f t="shared" si="61"/>
        <v>0.15185185185185032</v>
      </c>
      <c r="AK47" s="7">
        <f t="shared" si="61"/>
        <v>1.3277777777777768</v>
      </c>
      <c r="AL47" s="7">
        <f t="shared" si="61"/>
        <v>-0.52407407407407502</v>
      </c>
      <c r="AM47" s="7">
        <f t="shared" si="61"/>
        <v>-3.2231481481481499</v>
      </c>
      <c r="AN47" s="7">
        <f t="shared" si="61"/>
        <v>-3.431481481481482</v>
      </c>
      <c r="AO47" s="7">
        <f t="shared" si="61"/>
        <v>-5.5209876543209884</v>
      </c>
      <c r="AP47" s="7">
        <f t="shared" si="61"/>
        <v>-7.6412110523221646</v>
      </c>
      <c r="AQ47" s="7">
        <f t="shared" si="61"/>
        <v>-10.579958305338595</v>
      </c>
      <c r="AR47" s="7">
        <f t="shared" si="61"/>
        <v>-9.8432044239224705</v>
      </c>
      <c r="AS47" s="7">
        <f t="shared" si="61"/>
        <v>-0.21749047936115287</v>
      </c>
      <c r="AT47" s="7">
        <f t="shared" si="61"/>
        <v>3.5152116402116391</v>
      </c>
      <c r="AU47" s="7">
        <f t="shared" si="61"/>
        <v>-4.3649372788864795</v>
      </c>
    </row>
    <row r="48" spans="1:47" s="8" customFormat="1" x14ac:dyDescent="0.3">
      <c r="A48" s="6" t="s">
        <v>77</v>
      </c>
      <c r="B48" s="19"/>
      <c r="C48" s="7">
        <f>_xlfn.STDEV.S(C28:C45)</f>
        <v>9.4558798992780968</v>
      </c>
      <c r="D48" s="7">
        <f t="shared" ref="D48:AU48" si="62">_xlfn.STDEV.S(D28:D45)</f>
        <v>11.904133528389556</v>
      </c>
      <c r="E48" s="7">
        <f t="shared" si="62"/>
        <v>9.4578330705666644</v>
      </c>
      <c r="F48" s="7">
        <f t="shared" si="62"/>
        <v>12.551312003393745</v>
      </c>
      <c r="G48" s="7">
        <f t="shared" si="62"/>
        <v>14.143613596091898</v>
      </c>
      <c r="H48" s="7">
        <f t="shared" si="62"/>
        <v>17.202986516824314</v>
      </c>
      <c r="I48" s="7">
        <f t="shared" si="62"/>
        <v>16.538805515277875</v>
      </c>
      <c r="J48" s="7">
        <f t="shared" si="62"/>
        <v>14.168528424378389</v>
      </c>
      <c r="K48" s="7">
        <f t="shared" si="62"/>
        <v>16.934048241131546</v>
      </c>
      <c r="L48" s="7">
        <f t="shared" si="62"/>
        <v>11.948427402502938</v>
      </c>
      <c r="M48" s="7">
        <f t="shared" si="62"/>
        <v>10.850047145398543</v>
      </c>
      <c r="N48" s="7">
        <f t="shared" si="62"/>
        <v>14.979399222032031</v>
      </c>
      <c r="O48" s="7">
        <f t="shared" si="62"/>
        <v>14.905859511783945</v>
      </c>
      <c r="P48" s="7">
        <f t="shared" si="62"/>
        <v>15.49807051616548</v>
      </c>
      <c r="Q48" s="7">
        <f t="shared" si="62"/>
        <v>14.76986227760254</v>
      </c>
      <c r="R48" s="7">
        <f t="shared" si="62"/>
        <v>15.514275937457155</v>
      </c>
      <c r="S48" s="7">
        <f t="shared" si="62"/>
        <v>13.90443072329086</v>
      </c>
      <c r="T48" s="7">
        <f t="shared" si="62"/>
        <v>14.115085425807441</v>
      </c>
      <c r="U48" s="7">
        <f t="shared" si="62"/>
        <v>14.554519661943441</v>
      </c>
      <c r="V48" s="7">
        <f t="shared" si="62"/>
        <v>11.515035745352991</v>
      </c>
      <c r="W48" s="7">
        <f t="shared" si="62"/>
        <v>11.173279154982362</v>
      </c>
      <c r="X48" s="7">
        <f t="shared" si="62"/>
        <v>12.608773430317962</v>
      </c>
      <c r="Y48" s="19"/>
      <c r="Z48" s="7">
        <f t="shared" si="62"/>
        <v>11.010327231154834</v>
      </c>
      <c r="AA48" s="7">
        <f t="shared" si="62"/>
        <v>11.074945226262109</v>
      </c>
      <c r="AB48" s="7">
        <f t="shared" si="62"/>
        <v>11.336757780729892</v>
      </c>
      <c r="AC48" s="7">
        <f t="shared" si="62"/>
        <v>14.388734479450102</v>
      </c>
      <c r="AD48" s="7">
        <f t="shared" si="62"/>
        <v>11.297145223288867</v>
      </c>
      <c r="AE48" s="7">
        <f t="shared" si="62"/>
        <v>11.375227937895152</v>
      </c>
      <c r="AF48" s="7">
        <f t="shared" si="62"/>
        <v>11.501656956504052</v>
      </c>
      <c r="AG48" s="7">
        <f t="shared" si="62"/>
        <v>13.408145460100178</v>
      </c>
      <c r="AH48" s="7">
        <f t="shared" si="62"/>
        <v>10.144455227320687</v>
      </c>
      <c r="AI48" s="7">
        <f t="shared" si="62"/>
        <v>10.971614527723473</v>
      </c>
      <c r="AJ48" s="7">
        <f t="shared" si="62"/>
        <v>11.189819265405824</v>
      </c>
      <c r="AK48" s="7">
        <f t="shared" si="62"/>
        <v>14.440100528319524</v>
      </c>
      <c r="AL48" s="7">
        <f t="shared" si="62"/>
        <v>13.725515600661206</v>
      </c>
      <c r="AM48" s="7">
        <f t="shared" si="62"/>
        <v>13.424839355776108</v>
      </c>
      <c r="AN48" s="7">
        <f t="shared" si="62"/>
        <v>18.408610063595056</v>
      </c>
      <c r="AO48" s="7">
        <f t="shared" si="62"/>
        <v>14.707491774273585</v>
      </c>
      <c r="AP48" s="7">
        <f t="shared" si="62"/>
        <v>14.777399541877578</v>
      </c>
      <c r="AQ48" s="7">
        <f t="shared" si="62"/>
        <v>14.873351246412684</v>
      </c>
      <c r="AR48" s="7">
        <f t="shared" si="62"/>
        <v>11.794229697091264</v>
      </c>
      <c r="AS48" s="7">
        <f t="shared" si="62"/>
        <v>8.657360710876981</v>
      </c>
      <c r="AT48" s="7">
        <f t="shared" si="62"/>
        <v>8.3164811149816789</v>
      </c>
      <c r="AU48" s="7">
        <f t="shared" si="62"/>
        <v>11.189571838697569</v>
      </c>
    </row>
    <row r="49" spans="1:47" s="8" customFormat="1" x14ac:dyDescent="0.3">
      <c r="A49" s="18" t="s">
        <v>78</v>
      </c>
      <c r="B49" s="19"/>
      <c r="C49" s="18">
        <f t="shared" ref="C49:AU49" si="63">_xlfn.STDEV.S(C28:C45)/SQRT(COUNT(C28:C45))</f>
        <v>2.2287722662883702</v>
      </c>
      <c r="D49" s="18">
        <f t="shared" si="63"/>
        <v>2.8058311806914662</v>
      </c>
      <c r="E49" s="18">
        <f t="shared" si="63"/>
        <v>2.2292326331760255</v>
      </c>
      <c r="F49" s="18">
        <f t="shared" si="63"/>
        <v>2.9583726101292762</v>
      </c>
      <c r="G49" s="18">
        <f t="shared" si="63"/>
        <v>3.3336816947596111</v>
      </c>
      <c r="H49" s="18">
        <f t="shared" si="63"/>
        <v>4.0547828075690733</v>
      </c>
      <c r="I49" s="18">
        <f t="shared" si="63"/>
        <v>3.8982338441928195</v>
      </c>
      <c r="J49" s="18">
        <f t="shared" si="63"/>
        <v>3.339554176104103</v>
      </c>
      <c r="K49" s="18">
        <f t="shared" si="63"/>
        <v>3.9913934480814151</v>
      </c>
      <c r="L49" s="18">
        <f t="shared" si="63"/>
        <v>2.8162713469416647</v>
      </c>
      <c r="M49" s="18">
        <f t="shared" si="63"/>
        <v>2.5573806375683508</v>
      </c>
      <c r="N49" s="18">
        <f t="shared" si="63"/>
        <v>3.5306782559997814</v>
      </c>
      <c r="O49" s="18">
        <f t="shared" si="63"/>
        <v>3.5133447800654762</v>
      </c>
      <c r="P49" s="18">
        <f t="shared" si="63"/>
        <v>3.6529302524293028</v>
      </c>
      <c r="Q49" s="18">
        <f t="shared" si="63"/>
        <v>3.4812899245613806</v>
      </c>
      <c r="R49" s="18">
        <f t="shared" si="63"/>
        <v>3.6567499068584124</v>
      </c>
      <c r="S49" s="18">
        <f t="shared" si="63"/>
        <v>3.2773057509925132</v>
      </c>
      <c r="T49" s="18">
        <f t="shared" si="63"/>
        <v>3.3269575405386163</v>
      </c>
      <c r="U49" s="18">
        <f t="shared" si="63"/>
        <v>3.4305331832910486</v>
      </c>
      <c r="V49" s="18">
        <f t="shared" si="63"/>
        <v>2.7141199537148637</v>
      </c>
      <c r="W49" s="18">
        <f t="shared" si="63"/>
        <v>2.6335671528594422</v>
      </c>
      <c r="X49" s="18">
        <f t="shared" si="63"/>
        <v>2.9719163983408659</v>
      </c>
      <c r="Y49" s="19"/>
      <c r="Z49" s="18">
        <f t="shared" si="63"/>
        <v>2.595159016077496</v>
      </c>
      <c r="AA49" s="18">
        <f t="shared" si="63"/>
        <v>2.6103896235865069</v>
      </c>
      <c r="AB49" s="18">
        <f t="shared" si="63"/>
        <v>2.6720994344744873</v>
      </c>
      <c r="AC49" s="18">
        <f t="shared" si="63"/>
        <v>3.3914572410372852</v>
      </c>
      <c r="AD49" s="18">
        <f t="shared" si="63"/>
        <v>2.6627626651455909</v>
      </c>
      <c r="AE49" s="18">
        <f t="shared" si="63"/>
        <v>2.6811669374761102</v>
      </c>
      <c r="AF49" s="18">
        <f t="shared" si="63"/>
        <v>2.7109665429418146</v>
      </c>
      <c r="AG49" s="18">
        <f t="shared" si="63"/>
        <v>3.160330192657486</v>
      </c>
      <c r="AH49" s="18">
        <f t="shared" si="63"/>
        <v>2.3910710275605926</v>
      </c>
      <c r="AI49" s="18">
        <f t="shared" si="63"/>
        <v>2.586034344372703</v>
      </c>
      <c r="AJ49" s="18">
        <f t="shared" si="63"/>
        <v>2.6374656942734434</v>
      </c>
      <c r="AK49" s="18">
        <f t="shared" si="63"/>
        <v>3.4035643348633946</v>
      </c>
      <c r="AL49" s="18">
        <f t="shared" si="63"/>
        <v>3.2351350521697628</v>
      </c>
      <c r="AM49" s="18">
        <f t="shared" si="63"/>
        <v>3.1642649816031096</v>
      </c>
      <c r="AN49" s="18">
        <f t="shared" si="63"/>
        <v>4.3389510027289955</v>
      </c>
      <c r="AO49" s="18">
        <f t="shared" si="63"/>
        <v>3.4665890559447403</v>
      </c>
      <c r="AP49" s="18">
        <f t="shared" si="63"/>
        <v>3.4830664747882056</v>
      </c>
      <c r="AQ49" s="18">
        <f t="shared" si="63"/>
        <v>3.5056825084359327</v>
      </c>
      <c r="AR49" s="18">
        <f t="shared" si="63"/>
        <v>2.7799265992283315</v>
      </c>
      <c r="AS49" s="18">
        <f t="shared" si="63"/>
        <v>2.0405594886130345</v>
      </c>
      <c r="AT49" s="18">
        <f t="shared" si="63"/>
        <v>1.9602133973378018</v>
      </c>
      <c r="AU49" s="18">
        <f t="shared" si="63"/>
        <v>2.6374073752390257</v>
      </c>
    </row>
    <row r="50" spans="1:47" s="16" customFormat="1" x14ac:dyDescent="0.3">
      <c r="A50" s="11" t="s">
        <v>25</v>
      </c>
      <c r="B50" s="19"/>
      <c r="V50" s="65"/>
      <c r="X50" s="66"/>
      <c r="Y50" s="19"/>
    </row>
    <row r="51" spans="1:47" x14ac:dyDescent="0.3">
      <c r="A51" s="10" t="s">
        <v>29</v>
      </c>
      <c r="B51" s="17"/>
      <c r="C51" s="8">
        <f t="shared" ref="C51:U51" si="64">Z28-C28</f>
        <v>20.666666666666671</v>
      </c>
      <c r="D51" s="8">
        <f t="shared" si="64"/>
        <v>17.333333333333343</v>
      </c>
      <c r="E51" s="8">
        <f t="shared" si="64"/>
        <v>-2.8333333333333286</v>
      </c>
      <c r="F51" s="8">
        <f t="shared" si="64"/>
        <v>-2.3333333333333286</v>
      </c>
      <c r="G51" s="8">
        <f t="shared" si="64"/>
        <v>10.333333333333329</v>
      </c>
      <c r="H51" s="8">
        <f t="shared" si="64"/>
        <v>3.6666666666666714</v>
      </c>
      <c r="I51" s="8">
        <f t="shared" si="64"/>
        <v>5.0833333333333286</v>
      </c>
      <c r="J51" s="8">
        <f t="shared" si="64"/>
        <v>-9.3333333333333286</v>
      </c>
      <c r="K51" s="8">
        <f t="shared" si="64"/>
        <v>30</v>
      </c>
      <c r="L51" s="8">
        <f t="shared" si="64"/>
        <v>9.1666666666666714</v>
      </c>
      <c r="M51" s="8">
        <f t="shared" si="64"/>
        <v>-2.5</v>
      </c>
      <c r="N51" s="8">
        <f t="shared" si="64"/>
        <v>6.75</v>
      </c>
      <c r="O51" s="8">
        <f t="shared" si="64"/>
        <v>4</v>
      </c>
      <c r="P51" s="8">
        <f t="shared" si="64"/>
        <v>-12.333333333333329</v>
      </c>
      <c r="Q51" s="8">
        <f t="shared" si="64"/>
        <v>-11.5</v>
      </c>
      <c r="R51" s="8">
        <f t="shared" si="64"/>
        <v>-7</v>
      </c>
      <c r="S51" s="8">
        <f t="shared" si="64"/>
        <v>-1.0714285714285694</v>
      </c>
      <c r="T51" s="8">
        <f t="shared" si="64"/>
        <v>-15.795918367346943</v>
      </c>
      <c r="U51" s="8">
        <f t="shared" si="64"/>
        <v>4.3046647230320616</v>
      </c>
      <c r="V51" s="38">
        <f t="shared" ref="V51:V68" si="65">AVERAGE(C51:U51)</f>
        <v>2.4528412868906972</v>
      </c>
      <c r="W51" s="8">
        <f t="shared" ref="W51:W68" si="66">AVERAGE(C51:L51)</f>
        <v>8.1750000000000025</v>
      </c>
      <c r="X51" s="39">
        <f t="shared" ref="X51:X68" si="67">AVERAGE(M51:U51)</f>
        <v>-3.9051128387863088</v>
      </c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</row>
    <row r="52" spans="1:47" x14ac:dyDescent="0.3">
      <c r="A52" s="1" t="s">
        <v>36</v>
      </c>
      <c r="B52" s="17"/>
      <c r="C52" s="8">
        <f t="shared" ref="C52:C68" si="68">Z29-C29</f>
        <v>-15.700000000000003</v>
      </c>
      <c r="D52" s="8">
        <f t="shared" ref="D52:D68" si="69">AA29-D29</f>
        <v>-16.033333333333331</v>
      </c>
      <c r="E52" s="8">
        <f t="shared" ref="E52:E68" si="70">AB29-E29</f>
        <v>-10.033333333333339</v>
      </c>
      <c r="F52" s="8">
        <f t="shared" ref="F52:F68" si="71">AC29-F29</f>
        <v>-16.200000000000003</v>
      </c>
      <c r="G52" s="8">
        <f t="shared" ref="G52:G68" si="72">AD29-G29</f>
        <v>-25.700000000000003</v>
      </c>
      <c r="H52" s="8">
        <f t="shared" ref="H52:H68" si="73">AE29-H29</f>
        <v>-22.366666666666667</v>
      </c>
      <c r="I52" s="8">
        <f t="shared" ref="I52:I68" si="74">AF29-I29</f>
        <v>-30.200000000000003</v>
      </c>
      <c r="J52" s="8">
        <f t="shared" ref="J52:J68" si="75">AG29-J29</f>
        <v>-12.200000000000003</v>
      </c>
      <c r="K52" s="8">
        <f t="shared" ref="K52:K68" si="76">AH29-K29</f>
        <v>-11.366666666666674</v>
      </c>
      <c r="L52" s="8">
        <f t="shared" ref="L52:L68" si="77">AI29-L29</f>
        <v>-4.0333333333333314</v>
      </c>
      <c r="M52" s="8">
        <f t="shared" ref="M52:M68" si="78">AJ29-M29</f>
        <v>3.1333333333333258</v>
      </c>
      <c r="N52" s="8">
        <f t="shared" ref="N52:N68" si="79">AK29-N29</f>
        <v>-9.0333333333333385</v>
      </c>
      <c r="O52" s="8">
        <f t="shared" ref="O52:O68" si="80">AL29-O29</f>
        <v>-23.200000000000003</v>
      </c>
      <c r="P52" s="8">
        <f t="shared" ref="P52:P68" si="81">AM29-P29</f>
        <v>-27.200000000000003</v>
      </c>
      <c r="Q52" s="8">
        <f t="shared" ref="Q52:Q68" si="82">AN29-Q29</f>
        <v>-9.7000000000000028</v>
      </c>
      <c r="R52" s="8">
        <f t="shared" ref="R52:R68" si="83">AO29-R29</f>
        <v>-9.7000000000000028</v>
      </c>
      <c r="S52" s="8">
        <f t="shared" ref="S52:S68" si="84">AP29-S29</f>
        <v>-0.70000000000000284</v>
      </c>
      <c r="T52" s="8">
        <f t="shared" ref="T52:T68" si="85">AQ29-T29</f>
        <v>-14.700000000000003</v>
      </c>
      <c r="U52" s="8">
        <f t="shared" ref="U52:U68" si="86">AR29-U29</f>
        <v>-35.200000000000003</v>
      </c>
      <c r="V52" s="38">
        <f>AVERAGE(C52:U52)</f>
        <v>-15.270175438596487</v>
      </c>
      <c r="W52" s="8">
        <f>AVERAGE(C52:L52)</f>
        <v>-16.383333333333333</v>
      </c>
      <c r="X52" s="39">
        <f>AVERAGE(M52:U52)</f>
        <v>-14.033333333333339</v>
      </c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</row>
    <row r="53" spans="1:47" x14ac:dyDescent="0.3">
      <c r="A53" s="45" t="s">
        <v>30</v>
      </c>
      <c r="B53" s="17"/>
      <c r="C53" s="8">
        <f t="shared" si="68"/>
        <v>-13.833333333333329</v>
      </c>
      <c r="D53" s="8">
        <f t="shared" si="69"/>
        <v>-14.5</v>
      </c>
      <c r="E53" s="8">
        <f t="shared" si="70"/>
        <v>3.3333333333333428</v>
      </c>
      <c r="F53" s="8">
        <f t="shared" si="71"/>
        <v>-10.166666666666657</v>
      </c>
      <c r="G53" s="8">
        <f t="shared" si="72"/>
        <v>-9.6666666666666572</v>
      </c>
      <c r="H53" s="8">
        <f t="shared" si="73"/>
        <v>-8.1666666666666572</v>
      </c>
      <c r="I53" s="8">
        <f t="shared" si="74"/>
        <v>-4.6666666666666572</v>
      </c>
      <c r="J53" s="8">
        <f t="shared" si="75"/>
        <v>-20</v>
      </c>
      <c r="K53" s="8">
        <f t="shared" si="76"/>
        <v>-19.333333333333329</v>
      </c>
      <c r="L53" s="8">
        <f t="shared" si="77"/>
        <v>-19.333333333333329</v>
      </c>
      <c r="M53" s="8">
        <f t="shared" si="78"/>
        <v>-19</v>
      </c>
      <c r="N53" s="8">
        <f t="shared" si="79"/>
        <v>-24.166666666666657</v>
      </c>
      <c r="O53" s="8">
        <f t="shared" si="80"/>
        <v>-21.833333333333329</v>
      </c>
      <c r="P53" s="8">
        <f t="shared" si="81"/>
        <v>-24.833333333333329</v>
      </c>
      <c r="Q53" s="8">
        <f t="shared" si="82"/>
        <v>-31.833333333333329</v>
      </c>
      <c r="R53" s="8">
        <f t="shared" si="83"/>
        <v>-17.833333333333329</v>
      </c>
      <c r="S53" s="8">
        <f t="shared" si="84"/>
        <v>-18.499999999999993</v>
      </c>
      <c r="T53" s="8">
        <f t="shared" si="85"/>
        <v>-16.857142857142854</v>
      </c>
      <c r="U53" s="8">
        <f t="shared" si="86"/>
        <v>-32.217687074829932</v>
      </c>
      <c r="V53" s="38">
        <f t="shared" si="65"/>
        <v>-17.021482277121368</v>
      </c>
      <c r="W53" s="8">
        <f t="shared" si="66"/>
        <v>-11.633333333333328</v>
      </c>
      <c r="X53" s="39">
        <f t="shared" si="67"/>
        <v>-23.008314436885865</v>
      </c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</row>
    <row r="54" spans="1:47" x14ac:dyDescent="0.3">
      <c r="A54" s="45" t="s">
        <v>31</v>
      </c>
      <c r="B54" s="17"/>
      <c r="C54" s="8">
        <f t="shared" si="68"/>
        <v>15.700000000000003</v>
      </c>
      <c r="D54" s="8">
        <f t="shared" si="69"/>
        <v>26.700000000000003</v>
      </c>
      <c r="E54" s="8">
        <f t="shared" si="70"/>
        <v>-2.9666666666666686</v>
      </c>
      <c r="F54" s="8">
        <f t="shared" si="71"/>
        <v>-2.7999999999999972</v>
      </c>
      <c r="G54" s="8">
        <f t="shared" si="72"/>
        <v>3.7000000000000028</v>
      </c>
      <c r="H54" s="8">
        <f t="shared" si="73"/>
        <v>-3.2999999999999972</v>
      </c>
      <c r="I54" s="8">
        <f t="shared" si="74"/>
        <v>13.200000000000003</v>
      </c>
      <c r="J54" s="8">
        <f t="shared" si="75"/>
        <v>-11.549999999999997</v>
      </c>
      <c r="K54" s="8">
        <f t="shared" si="76"/>
        <v>-7.6333333333333258</v>
      </c>
      <c r="L54" s="8">
        <f t="shared" si="77"/>
        <v>-10.63333333333334</v>
      </c>
      <c r="M54" s="8">
        <f t="shared" si="78"/>
        <v>-5.2999999999999972</v>
      </c>
      <c r="N54" s="8">
        <f t="shared" si="79"/>
        <v>-8.9666666666666686</v>
      </c>
      <c r="O54" s="8">
        <f t="shared" si="80"/>
        <v>-11.633333333333326</v>
      </c>
      <c r="P54" s="8">
        <f t="shared" si="81"/>
        <v>-23.549999999999997</v>
      </c>
      <c r="Q54" s="8">
        <f t="shared" si="82"/>
        <v>-1.2999999999999972</v>
      </c>
      <c r="R54" s="8">
        <f t="shared" si="83"/>
        <v>-8.0499999999999972</v>
      </c>
      <c r="S54" s="8">
        <f t="shared" si="84"/>
        <v>-1.2999999999999972</v>
      </c>
      <c r="T54" s="8">
        <f t="shared" si="85"/>
        <v>-11.299999999999997</v>
      </c>
      <c r="U54" s="8">
        <f t="shared" si="86"/>
        <v>-1.7999999999999972</v>
      </c>
      <c r="V54" s="38">
        <f t="shared" si="65"/>
        <v>-2.7780701754385944</v>
      </c>
      <c r="W54" s="8">
        <f t="shared" si="66"/>
        <v>2.0416666666666687</v>
      </c>
      <c r="X54" s="39">
        <f t="shared" si="67"/>
        <v>-8.1333333333333311</v>
      </c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</row>
    <row r="55" spans="1:47" x14ac:dyDescent="0.3">
      <c r="A55" s="1" t="s">
        <v>33</v>
      </c>
      <c r="B55" s="17"/>
      <c r="C55" s="8">
        <f t="shared" si="68"/>
        <v>-1.75</v>
      </c>
      <c r="D55" s="8">
        <f t="shared" si="69"/>
        <v>14.166666666666671</v>
      </c>
      <c r="E55" s="8">
        <f t="shared" si="70"/>
        <v>7.3333333333333286</v>
      </c>
      <c r="F55" s="8">
        <f t="shared" si="71"/>
        <v>-4.6666666666666714</v>
      </c>
      <c r="G55" s="8">
        <f t="shared" si="72"/>
        <v>-5.1666666666666714</v>
      </c>
      <c r="H55" s="8">
        <f t="shared" si="73"/>
        <v>-5.6666666666666714</v>
      </c>
      <c r="I55" s="8">
        <f t="shared" si="74"/>
        <v>-7.3333333333333286</v>
      </c>
      <c r="J55" s="8">
        <f t="shared" si="75"/>
        <v>-10</v>
      </c>
      <c r="K55" s="8">
        <f t="shared" si="76"/>
        <v>-3</v>
      </c>
      <c r="L55" s="8">
        <f t="shared" si="77"/>
        <v>-3.5</v>
      </c>
      <c r="M55" s="8">
        <f t="shared" si="78"/>
        <v>-5.6666666666666714</v>
      </c>
      <c r="N55" s="8">
        <f t="shared" si="79"/>
        <v>1.1666666666666714</v>
      </c>
      <c r="O55" s="8">
        <f t="shared" si="80"/>
        <v>11</v>
      </c>
      <c r="P55" s="8">
        <f t="shared" si="81"/>
        <v>15</v>
      </c>
      <c r="Q55" s="8">
        <f t="shared" si="82"/>
        <v>-17.5</v>
      </c>
      <c r="R55" s="8">
        <f t="shared" si="83"/>
        <v>-4.5</v>
      </c>
      <c r="S55" s="8">
        <f t="shared" si="84"/>
        <v>-9</v>
      </c>
      <c r="T55" s="8">
        <f t="shared" si="85"/>
        <v>-11</v>
      </c>
      <c r="U55" s="8">
        <f t="shared" si="86"/>
        <v>1</v>
      </c>
      <c r="V55" s="38">
        <f t="shared" si="65"/>
        <v>-2.0570175438596494</v>
      </c>
      <c r="W55" s="8">
        <f t="shared" si="66"/>
        <v>-1.9583333333333344</v>
      </c>
      <c r="X55" s="39">
        <f t="shared" si="67"/>
        <v>-2.1666666666666665</v>
      </c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</row>
    <row r="56" spans="1:47" x14ac:dyDescent="0.3">
      <c r="A56" s="10" t="s">
        <v>34</v>
      </c>
      <c r="B56" s="17"/>
      <c r="C56" s="8">
        <f t="shared" si="68"/>
        <v>-14</v>
      </c>
      <c r="D56" s="8">
        <f t="shared" si="69"/>
        <v>-4.3333333333333286</v>
      </c>
      <c r="E56" s="8">
        <f t="shared" si="70"/>
        <v>-9</v>
      </c>
      <c r="F56" s="8">
        <f t="shared" si="71"/>
        <v>-0.6666666666666714</v>
      </c>
      <c r="G56" s="8">
        <f t="shared" si="72"/>
        <v>-4.9166666666666714</v>
      </c>
      <c r="H56" s="8">
        <f t="shared" si="73"/>
        <v>-2.5</v>
      </c>
      <c r="I56" s="8">
        <f t="shared" si="74"/>
        <v>6.5</v>
      </c>
      <c r="J56" s="8">
        <f t="shared" si="75"/>
        <v>-4</v>
      </c>
      <c r="K56" s="8">
        <f t="shared" si="76"/>
        <v>0.3333333333333286</v>
      </c>
      <c r="L56" s="8">
        <f t="shared" si="77"/>
        <v>5.1666666666666714</v>
      </c>
      <c r="M56" s="8">
        <f t="shared" si="78"/>
        <v>1.5</v>
      </c>
      <c r="N56" s="8">
        <f t="shared" si="79"/>
        <v>-13.666666666666657</v>
      </c>
      <c r="O56" s="8">
        <f t="shared" si="80"/>
        <v>1.5</v>
      </c>
      <c r="P56" s="8">
        <f t="shared" si="81"/>
        <v>0.5</v>
      </c>
      <c r="Q56" s="8">
        <f t="shared" si="82"/>
        <v>-4</v>
      </c>
      <c r="R56" s="8">
        <f t="shared" si="83"/>
        <v>5</v>
      </c>
      <c r="S56" s="8">
        <f t="shared" si="84"/>
        <v>11</v>
      </c>
      <c r="T56" s="8">
        <f t="shared" si="85"/>
        <v>10.5</v>
      </c>
      <c r="U56" s="8">
        <f t="shared" si="86"/>
        <v>2</v>
      </c>
      <c r="V56" s="38">
        <f t="shared" si="65"/>
        <v>-0.68859649122806987</v>
      </c>
      <c r="W56" s="8">
        <f t="shared" si="66"/>
        <v>-2.7416666666666671</v>
      </c>
      <c r="X56" s="39">
        <f t="shared" si="67"/>
        <v>1.5925925925925937</v>
      </c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</row>
    <row r="57" spans="1:47" x14ac:dyDescent="0.3">
      <c r="A57" s="10" t="s">
        <v>35</v>
      </c>
      <c r="B57" s="17"/>
      <c r="C57" s="8">
        <f t="shared" si="68"/>
        <v>-5.9333333333333371</v>
      </c>
      <c r="D57" s="8">
        <f t="shared" si="69"/>
        <v>8.2333333333333201</v>
      </c>
      <c r="E57" s="8">
        <f t="shared" si="70"/>
        <v>3.3999999999999915</v>
      </c>
      <c r="F57" s="8">
        <f t="shared" si="71"/>
        <v>-11.76666666666668</v>
      </c>
      <c r="G57" s="8">
        <f t="shared" si="72"/>
        <v>-11.350000000000009</v>
      </c>
      <c r="H57" s="8">
        <f t="shared" si="73"/>
        <v>-8.6000000000000085</v>
      </c>
      <c r="I57" s="8">
        <f t="shared" si="74"/>
        <v>-3.2666666666666799</v>
      </c>
      <c r="J57" s="8">
        <f t="shared" si="75"/>
        <v>-12.600000000000009</v>
      </c>
      <c r="K57" s="8">
        <f t="shared" si="76"/>
        <v>-1.6000000000000085</v>
      </c>
      <c r="L57" s="8">
        <f t="shared" si="77"/>
        <v>-4.6000000000000085</v>
      </c>
      <c r="M57" s="8">
        <f t="shared" si="78"/>
        <v>2.2333333333333201</v>
      </c>
      <c r="N57" s="8">
        <f t="shared" si="79"/>
        <v>0.89999999999999147</v>
      </c>
      <c r="O57" s="8">
        <f t="shared" si="80"/>
        <v>-8.1000000000000085</v>
      </c>
      <c r="P57" s="8">
        <f t="shared" si="81"/>
        <v>-26.76666666666668</v>
      </c>
      <c r="Q57" s="8">
        <f t="shared" si="82"/>
        <v>-15.100000000000009</v>
      </c>
      <c r="R57" s="8">
        <f t="shared" si="83"/>
        <v>-15.433333333333351</v>
      </c>
      <c r="S57" s="8">
        <f t="shared" si="84"/>
        <v>-19.100000000000009</v>
      </c>
      <c r="T57" s="8">
        <f t="shared" si="85"/>
        <v>-23.600000000000009</v>
      </c>
      <c r="U57" s="8">
        <f t="shared" si="86"/>
        <v>-14.600000000000009</v>
      </c>
      <c r="V57" s="38">
        <f t="shared" si="65"/>
        <v>-8.8236842105263271</v>
      </c>
      <c r="W57" s="8">
        <f t="shared" si="66"/>
        <v>-4.8083333333333425</v>
      </c>
      <c r="X57" s="39">
        <f t="shared" si="67"/>
        <v>-13.285185185185195</v>
      </c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</row>
    <row r="58" spans="1:47" x14ac:dyDescent="0.3">
      <c r="A58" s="45" t="s">
        <v>38</v>
      </c>
      <c r="B58" s="17"/>
      <c r="C58" s="8">
        <f t="shared" si="68"/>
        <v>-11.366666666666674</v>
      </c>
      <c r="D58" s="8">
        <f t="shared" si="69"/>
        <v>-27.700000000000003</v>
      </c>
      <c r="E58" s="8">
        <f t="shared" si="70"/>
        <v>3.2999999999999972</v>
      </c>
      <c r="F58" s="8">
        <f t="shared" si="71"/>
        <v>-6.7000000000000028</v>
      </c>
      <c r="G58" s="8">
        <f t="shared" si="72"/>
        <v>-10.200000000000003</v>
      </c>
      <c r="H58" s="8">
        <f t="shared" si="73"/>
        <v>-30.200000000000003</v>
      </c>
      <c r="I58" s="8">
        <f t="shared" si="74"/>
        <v>-23.700000000000003</v>
      </c>
      <c r="J58" s="8">
        <f t="shared" si="75"/>
        <v>-6.7000000000000028</v>
      </c>
      <c r="K58" s="8">
        <f t="shared" si="76"/>
        <v>-21.033333333333346</v>
      </c>
      <c r="L58" s="8">
        <f t="shared" si="77"/>
        <v>-18.950000000000003</v>
      </c>
      <c r="M58" s="8">
        <f t="shared" si="78"/>
        <v>-23.700000000000003</v>
      </c>
      <c r="N58" s="8">
        <f t="shared" si="79"/>
        <v>-8.4500000000000028</v>
      </c>
      <c r="O58" s="8">
        <f t="shared" si="80"/>
        <v>-4.2000000000000028</v>
      </c>
      <c r="P58" s="8">
        <f t="shared" si="81"/>
        <v>-11.450000000000003</v>
      </c>
      <c r="Q58" s="8">
        <f t="shared" si="82"/>
        <v>-8.7833333333333314</v>
      </c>
      <c r="R58" s="8">
        <f t="shared" si="83"/>
        <v>-7.6652777777777743</v>
      </c>
      <c r="S58" s="8">
        <f t="shared" si="84"/>
        <v>-9.4505787037036981</v>
      </c>
      <c r="T58" s="8">
        <f t="shared" si="85"/>
        <v>-8.571865354938268</v>
      </c>
      <c r="U58" s="8">
        <f t="shared" si="86"/>
        <v>-8.6527432163065896</v>
      </c>
      <c r="V58" s="38">
        <f>AVERAGE(C58:U58)</f>
        <v>-12.85125254663472</v>
      </c>
      <c r="W58" s="8">
        <f>AVERAGE(C58:L58)</f>
        <v>-15.325000000000006</v>
      </c>
      <c r="X58" s="39">
        <f>AVERAGE(M58:U58)</f>
        <v>-10.102644265117741</v>
      </c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</row>
    <row r="59" spans="1:47" x14ac:dyDescent="0.3">
      <c r="A59" s="10" t="s">
        <v>39</v>
      </c>
      <c r="B59" s="17"/>
      <c r="C59" s="8">
        <f t="shared" si="68"/>
        <v>21.599999999999994</v>
      </c>
      <c r="D59" s="8">
        <f t="shared" si="69"/>
        <v>-28.400000000000006</v>
      </c>
      <c r="E59" s="8">
        <f t="shared" si="70"/>
        <v>13.599999999999994</v>
      </c>
      <c r="F59" s="8">
        <f t="shared" si="71"/>
        <v>43.849999999999994</v>
      </c>
      <c r="G59" s="8">
        <f t="shared" si="72"/>
        <v>13.099999999999994</v>
      </c>
      <c r="H59" s="8">
        <f t="shared" si="73"/>
        <v>54.099999999999994</v>
      </c>
      <c r="I59" s="8">
        <f t="shared" si="74"/>
        <v>36.099999999999994</v>
      </c>
      <c r="J59" s="8">
        <f t="shared" si="75"/>
        <v>53.599999999999994</v>
      </c>
      <c r="K59" s="8">
        <f t="shared" si="76"/>
        <v>51.266666666666666</v>
      </c>
      <c r="L59" s="8">
        <f t="shared" si="77"/>
        <v>29.766666666666666</v>
      </c>
      <c r="M59" s="8">
        <f t="shared" si="78"/>
        <v>13.099999999999994</v>
      </c>
      <c r="N59" s="8">
        <f t="shared" si="79"/>
        <v>50.599999999999994</v>
      </c>
      <c r="O59" s="8">
        <f t="shared" si="80"/>
        <v>24.099999999999994</v>
      </c>
      <c r="P59" s="8">
        <f t="shared" si="81"/>
        <v>23.599999999999994</v>
      </c>
      <c r="Q59" s="8">
        <f t="shared" si="82"/>
        <v>22.599999999999994</v>
      </c>
      <c r="R59" s="8">
        <f t="shared" si="83"/>
        <v>40.099999999999994</v>
      </c>
      <c r="S59" s="8">
        <f t="shared" si="84"/>
        <v>29.599999999999994</v>
      </c>
      <c r="T59" s="8">
        <f t="shared" si="85"/>
        <v>33.599999999999994</v>
      </c>
      <c r="U59" s="8">
        <f t="shared" si="86"/>
        <v>19.599999999999994</v>
      </c>
      <c r="V59" s="38">
        <f>AVERAGE(C59:U59)</f>
        <v>28.709649122807026</v>
      </c>
      <c r="W59" s="8">
        <f>AVERAGE(C59:L59)</f>
        <v>28.858333333333327</v>
      </c>
      <c r="X59" s="39">
        <f>AVERAGE(M59:U59)</f>
        <v>28.544444444444441</v>
      </c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</row>
    <row r="60" spans="1:47" x14ac:dyDescent="0.3">
      <c r="A60" s="45" t="s">
        <v>37</v>
      </c>
      <c r="B60" s="17"/>
      <c r="C60" s="8">
        <f t="shared" si="68"/>
        <v>4.1666666666666714</v>
      </c>
      <c r="D60" s="8">
        <f t="shared" si="69"/>
        <v>-19.166666666666671</v>
      </c>
      <c r="E60" s="8">
        <f t="shared" si="70"/>
        <v>0.5</v>
      </c>
      <c r="F60" s="8">
        <f t="shared" si="71"/>
        <v>-4.5</v>
      </c>
      <c r="G60" s="8">
        <f t="shared" si="72"/>
        <v>-4.8333333333333286</v>
      </c>
      <c r="H60" s="8">
        <f t="shared" si="73"/>
        <v>15.5</v>
      </c>
      <c r="I60" s="8">
        <f t="shared" si="74"/>
        <v>17.666666666666671</v>
      </c>
      <c r="J60" s="8">
        <f t="shared" si="75"/>
        <v>16</v>
      </c>
      <c r="K60" s="8">
        <f t="shared" si="76"/>
        <v>4.1666666666666714</v>
      </c>
      <c r="L60" s="8">
        <f t="shared" si="77"/>
        <v>-11.5</v>
      </c>
      <c r="M60" s="8">
        <f t="shared" si="78"/>
        <v>-12.5</v>
      </c>
      <c r="N60" s="8">
        <f t="shared" si="79"/>
        <v>-5.8333333333333286</v>
      </c>
      <c r="O60" s="8">
        <f t="shared" si="80"/>
        <v>1.5</v>
      </c>
      <c r="P60" s="8">
        <f t="shared" si="81"/>
        <v>-14.666666666666671</v>
      </c>
      <c r="Q60" s="8">
        <f t="shared" si="82"/>
        <v>2.5</v>
      </c>
      <c r="R60" s="8">
        <f t="shared" si="83"/>
        <v>-5.25</v>
      </c>
      <c r="S60" s="8">
        <f t="shared" si="84"/>
        <v>-3.5</v>
      </c>
      <c r="T60" s="8">
        <f t="shared" si="85"/>
        <v>17.700000000000003</v>
      </c>
      <c r="U60" s="8">
        <f t="shared" si="86"/>
        <v>14.5</v>
      </c>
      <c r="V60" s="38">
        <f>AVERAGE(C60:U60)</f>
        <v>0.65526315789473777</v>
      </c>
      <c r="W60" s="8">
        <f>AVERAGE(C60:L60)</f>
        <v>1.8000000000000014</v>
      </c>
      <c r="X60" s="39">
        <f>AVERAGE(M60:U60)</f>
        <v>-0.61666666666666636</v>
      </c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</row>
    <row r="61" spans="1:47" x14ac:dyDescent="0.3">
      <c r="A61" s="10" t="s">
        <v>40</v>
      </c>
      <c r="B61" s="17"/>
      <c r="C61" s="8">
        <f t="shared" si="68"/>
        <v>9.5</v>
      </c>
      <c r="D61" s="8">
        <f t="shared" si="69"/>
        <v>10.333333333333329</v>
      </c>
      <c r="E61" s="8">
        <f t="shared" si="70"/>
        <v>17</v>
      </c>
      <c r="F61" s="8">
        <f t="shared" si="71"/>
        <v>-10.999999999999993</v>
      </c>
      <c r="G61" s="8">
        <f t="shared" si="72"/>
        <v>14.833333333333336</v>
      </c>
      <c r="H61" s="8">
        <f t="shared" si="73"/>
        <v>7.3333333333333357</v>
      </c>
      <c r="I61" s="8">
        <f t="shared" si="74"/>
        <v>-5.6666666666666714</v>
      </c>
      <c r="J61" s="8">
        <f t="shared" si="75"/>
        <v>-18.5</v>
      </c>
      <c r="K61" s="8">
        <f t="shared" si="76"/>
        <v>-20.333333333333329</v>
      </c>
      <c r="L61" s="8">
        <f t="shared" si="77"/>
        <v>-26</v>
      </c>
      <c r="M61" s="8">
        <f t="shared" si="78"/>
        <v>-31.5</v>
      </c>
      <c r="N61" s="8">
        <f t="shared" si="79"/>
        <v>-16.666666666666671</v>
      </c>
      <c r="O61" s="8">
        <f t="shared" si="80"/>
        <v>-7.5</v>
      </c>
      <c r="P61" s="8">
        <f t="shared" si="81"/>
        <v>15</v>
      </c>
      <c r="Q61" s="8">
        <f t="shared" si="82"/>
        <v>9.8333333333333286</v>
      </c>
      <c r="R61" s="8">
        <f t="shared" si="83"/>
        <v>5.75</v>
      </c>
      <c r="S61" s="8">
        <f t="shared" si="84"/>
        <v>-6.1666666666666714</v>
      </c>
      <c r="T61" s="8">
        <f t="shared" si="85"/>
        <v>-7.28125</v>
      </c>
      <c r="U61" s="8">
        <f t="shared" si="86"/>
        <v>-4.69140625</v>
      </c>
      <c r="V61" s="38">
        <f t="shared" si="65"/>
        <v>-3.4590871710526314</v>
      </c>
      <c r="W61" s="8">
        <f t="shared" si="66"/>
        <v>-2.2499999999999991</v>
      </c>
      <c r="X61" s="39">
        <f t="shared" si="67"/>
        <v>-4.8025173611111125</v>
      </c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</row>
    <row r="62" spans="1:47" x14ac:dyDescent="0.3">
      <c r="A62" s="45" t="s">
        <v>41</v>
      </c>
      <c r="B62" s="17"/>
      <c r="C62" s="8">
        <f t="shared" si="68"/>
        <v>6.5</v>
      </c>
      <c r="D62" s="8">
        <f t="shared" si="69"/>
        <v>-3.6666666666666714</v>
      </c>
      <c r="E62" s="8">
        <f t="shared" si="70"/>
        <v>3.8333333333333286</v>
      </c>
      <c r="F62" s="8">
        <f t="shared" si="71"/>
        <v>-10</v>
      </c>
      <c r="G62" s="8">
        <f t="shared" si="72"/>
        <v>-20.5</v>
      </c>
      <c r="H62" s="8">
        <f t="shared" si="73"/>
        <v>-1</v>
      </c>
      <c r="I62" s="8">
        <f t="shared" si="74"/>
        <v>7</v>
      </c>
      <c r="J62" s="8">
        <f t="shared" si="75"/>
        <v>21.5</v>
      </c>
      <c r="K62" s="8">
        <f t="shared" si="76"/>
        <v>1</v>
      </c>
      <c r="L62" s="8">
        <f t="shared" si="77"/>
        <v>10.5</v>
      </c>
      <c r="M62" s="8">
        <f t="shared" si="78"/>
        <v>-1.1666666666666714</v>
      </c>
      <c r="N62" s="8">
        <f t="shared" si="79"/>
        <v>-2.5</v>
      </c>
      <c r="O62" s="8">
        <f t="shared" si="80"/>
        <v>-5.5</v>
      </c>
      <c r="P62" s="8">
        <f t="shared" si="81"/>
        <v>10.5</v>
      </c>
      <c r="Q62" s="8">
        <f t="shared" si="82"/>
        <v>9</v>
      </c>
      <c r="R62" s="8">
        <f t="shared" si="83"/>
        <v>7.5</v>
      </c>
      <c r="S62" s="8">
        <f t="shared" si="84"/>
        <v>-4.5</v>
      </c>
      <c r="T62" s="8">
        <f t="shared" si="85"/>
        <v>-21.5</v>
      </c>
      <c r="U62" s="8">
        <f t="shared" si="86"/>
        <v>3.5</v>
      </c>
      <c r="V62" s="38">
        <f t="shared" si="65"/>
        <v>0.5526315789473677</v>
      </c>
      <c r="W62" s="8">
        <f t="shared" si="66"/>
        <v>1.5166666666666657</v>
      </c>
      <c r="X62" s="39">
        <f t="shared" si="67"/>
        <v>-0.51851851851851904</v>
      </c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</row>
    <row r="63" spans="1:47" x14ac:dyDescent="0.3">
      <c r="A63" s="45" t="s">
        <v>42</v>
      </c>
      <c r="B63" s="17"/>
      <c r="C63" s="8">
        <f t="shared" si="68"/>
        <v>1</v>
      </c>
      <c r="D63" s="8">
        <f t="shared" si="69"/>
        <v>1.5</v>
      </c>
      <c r="E63" s="8">
        <f t="shared" si="70"/>
        <v>6</v>
      </c>
      <c r="F63" s="8">
        <f t="shared" si="71"/>
        <v>-2</v>
      </c>
      <c r="G63" s="8">
        <f t="shared" si="72"/>
        <v>10</v>
      </c>
      <c r="H63" s="8">
        <f t="shared" si="73"/>
        <v>1.5</v>
      </c>
      <c r="I63" s="8">
        <f t="shared" si="74"/>
        <v>7</v>
      </c>
      <c r="J63" s="8">
        <f t="shared" si="75"/>
        <v>8</v>
      </c>
      <c r="K63" s="8">
        <f t="shared" si="76"/>
        <v>3</v>
      </c>
      <c r="L63" s="8">
        <f t="shared" si="77"/>
        <v>8.3333333333333286</v>
      </c>
      <c r="M63" s="8">
        <f t="shared" si="78"/>
        <v>-5.3333333333333286</v>
      </c>
      <c r="N63" s="8">
        <f t="shared" si="79"/>
        <v>-4.5</v>
      </c>
      <c r="O63" s="8">
        <f t="shared" si="80"/>
        <v>0.3333333333333286</v>
      </c>
      <c r="P63" s="8">
        <f t="shared" si="81"/>
        <v>13.333333333333329</v>
      </c>
      <c r="Q63" s="8">
        <f t="shared" si="82"/>
        <v>-5.5</v>
      </c>
      <c r="R63" s="8">
        <f t="shared" si="83"/>
        <v>-12</v>
      </c>
      <c r="S63" s="8">
        <f t="shared" si="84"/>
        <v>-25.5</v>
      </c>
      <c r="T63" s="8">
        <f t="shared" si="85"/>
        <v>-6.5</v>
      </c>
      <c r="U63" s="8">
        <f t="shared" si="86"/>
        <v>-4.5</v>
      </c>
      <c r="V63" s="38">
        <f t="shared" si="65"/>
        <v>-0.30701754385964963</v>
      </c>
      <c r="W63" s="8">
        <f t="shared" si="66"/>
        <v>4.4333333333333327</v>
      </c>
      <c r="X63" s="39">
        <f t="shared" si="67"/>
        <v>-5.5740740740740744</v>
      </c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</row>
    <row r="64" spans="1:47" x14ac:dyDescent="0.3">
      <c r="A64" s="1" t="s">
        <v>43</v>
      </c>
      <c r="B64" s="17"/>
      <c r="C64" s="8">
        <f t="shared" si="68"/>
        <v>6.8333333333333286</v>
      </c>
      <c r="D64" s="8">
        <f t="shared" si="69"/>
        <v>-5.3333333333333286</v>
      </c>
      <c r="E64" s="8">
        <f t="shared" si="70"/>
        <v>12.666666666666671</v>
      </c>
      <c r="F64" s="8">
        <f t="shared" si="71"/>
        <v>3.6666666666666714</v>
      </c>
      <c r="G64" s="8">
        <f t="shared" si="72"/>
        <v>3.6666666666666714</v>
      </c>
      <c r="H64" s="8">
        <f t="shared" si="73"/>
        <v>10.083333333333329</v>
      </c>
      <c r="I64" s="8">
        <f t="shared" si="74"/>
        <v>10.333333333333329</v>
      </c>
      <c r="J64" s="8">
        <f t="shared" si="75"/>
        <v>11.071428571428569</v>
      </c>
      <c r="K64" s="8">
        <f t="shared" si="76"/>
        <v>1.25</v>
      </c>
      <c r="L64" s="8">
        <f t="shared" si="77"/>
        <v>-10.166666666666671</v>
      </c>
      <c r="M64" s="8">
        <f t="shared" si="78"/>
        <v>-1.75</v>
      </c>
      <c r="N64" s="8">
        <f t="shared" si="79"/>
        <v>13.083333333333329</v>
      </c>
      <c r="O64" s="8">
        <f t="shared" si="80"/>
        <v>6</v>
      </c>
      <c r="P64" s="8">
        <f t="shared" si="81"/>
        <v>20.833333333333329</v>
      </c>
      <c r="Q64" s="8">
        <f t="shared" si="82"/>
        <v>18.166666666666671</v>
      </c>
      <c r="R64" s="8">
        <f t="shared" si="83"/>
        <v>16.166666666666671</v>
      </c>
      <c r="S64" s="8">
        <f t="shared" si="84"/>
        <v>19.666666666666671</v>
      </c>
      <c r="T64" s="8">
        <f t="shared" si="85"/>
        <v>7</v>
      </c>
      <c r="U64" s="8">
        <f t="shared" si="86"/>
        <v>-7.6666666666666714</v>
      </c>
      <c r="V64" s="38">
        <f t="shared" si="65"/>
        <v>7.1353383458646604</v>
      </c>
      <c r="W64" s="8">
        <f t="shared" si="66"/>
        <v>4.4071428571428566</v>
      </c>
      <c r="X64" s="39">
        <f t="shared" si="67"/>
        <v>10.166666666666666</v>
      </c>
      <c r="Y64" s="16"/>
      <c r="Z64" s="16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</row>
    <row r="65" spans="1:47" x14ac:dyDescent="0.3">
      <c r="A65" s="10" t="s">
        <v>44</v>
      </c>
      <c r="B65" s="17"/>
      <c r="C65" s="8">
        <f t="shared" si="68"/>
        <v>21.700000000000003</v>
      </c>
      <c r="D65" s="8">
        <f t="shared" si="69"/>
        <v>6.5333333333333314</v>
      </c>
      <c r="E65" s="8">
        <f t="shared" si="70"/>
        <v>7.7000000000000028</v>
      </c>
      <c r="F65" s="8">
        <f t="shared" si="71"/>
        <v>-1.0499999999999972</v>
      </c>
      <c r="G65" s="8">
        <f t="shared" si="72"/>
        <v>19.700000000000003</v>
      </c>
      <c r="H65" s="8">
        <f t="shared" si="73"/>
        <v>7.0333333333333314</v>
      </c>
      <c r="I65" s="8">
        <f t="shared" si="74"/>
        <v>-6.6333333333333258</v>
      </c>
      <c r="J65" s="8">
        <f t="shared" si="75"/>
        <v>-11.299999999999997</v>
      </c>
      <c r="K65" s="8">
        <f t="shared" si="76"/>
        <v>-22.799999999999997</v>
      </c>
      <c r="L65" s="8">
        <f t="shared" si="77"/>
        <v>-18.799999999999997</v>
      </c>
      <c r="M65" s="8">
        <f t="shared" si="78"/>
        <v>-1.7999999999999972</v>
      </c>
      <c r="N65" s="8">
        <f t="shared" si="79"/>
        <v>-17.799999999999997</v>
      </c>
      <c r="O65" s="8">
        <f t="shared" si="80"/>
        <v>-3.7999999999999972</v>
      </c>
      <c r="P65" s="8">
        <f t="shared" si="81"/>
        <v>-2.7999999999999972</v>
      </c>
      <c r="Q65" s="8">
        <f t="shared" si="82"/>
        <v>-21.299999999999997</v>
      </c>
      <c r="R65" s="8">
        <f t="shared" si="83"/>
        <v>-0.79999999999999716</v>
      </c>
      <c r="S65" s="8">
        <f t="shared" si="84"/>
        <v>0.70000000000000284</v>
      </c>
      <c r="T65" s="8">
        <f t="shared" si="85"/>
        <v>-7.2999999999999972</v>
      </c>
      <c r="U65" s="8">
        <f t="shared" si="86"/>
        <v>-5.1333333333333258</v>
      </c>
      <c r="V65" s="38">
        <f t="shared" si="65"/>
        <v>-3.0499999999999972</v>
      </c>
      <c r="W65" s="8">
        <f t="shared" si="66"/>
        <v>0.2083333333333357</v>
      </c>
      <c r="X65" s="39">
        <f t="shared" si="67"/>
        <v>-6.6703703703703674</v>
      </c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</row>
    <row r="66" spans="1:47" x14ac:dyDescent="0.3">
      <c r="A66" s="1" t="s">
        <v>45</v>
      </c>
      <c r="B66" s="17"/>
      <c r="C66" s="8">
        <f t="shared" si="68"/>
        <v>11.049999999999997</v>
      </c>
      <c r="D66" s="8">
        <f t="shared" si="69"/>
        <v>0.29999999999999716</v>
      </c>
      <c r="E66" s="8">
        <f t="shared" si="70"/>
        <v>-1.2000000000000028</v>
      </c>
      <c r="F66" s="8">
        <f t="shared" si="71"/>
        <v>-20.700000000000003</v>
      </c>
      <c r="G66" s="8">
        <f t="shared" si="72"/>
        <v>-19.700000000000003</v>
      </c>
      <c r="H66" s="8">
        <f t="shared" si="73"/>
        <v>-2.7000000000000028</v>
      </c>
      <c r="I66" s="8">
        <f t="shared" si="74"/>
        <v>-4.7000000000000028</v>
      </c>
      <c r="J66" s="8">
        <f t="shared" si="75"/>
        <v>9.7999999999999972</v>
      </c>
      <c r="K66" s="8">
        <f t="shared" si="76"/>
        <v>-13.866666666666674</v>
      </c>
      <c r="L66" s="8">
        <f t="shared" si="77"/>
        <v>-6.7000000000000028</v>
      </c>
      <c r="M66" s="8">
        <f t="shared" si="78"/>
        <v>-13.700000000000003</v>
      </c>
      <c r="N66" s="8">
        <f t="shared" si="79"/>
        <v>8.2999999999999972</v>
      </c>
      <c r="O66" s="8">
        <f t="shared" si="80"/>
        <v>4.7999999999999972</v>
      </c>
      <c r="P66" s="8">
        <f t="shared" si="81"/>
        <v>-4.2000000000000028</v>
      </c>
      <c r="Q66" s="8">
        <f t="shared" si="82"/>
        <v>21.299999999999997</v>
      </c>
      <c r="R66" s="8">
        <f t="shared" si="83"/>
        <v>19.799999999999997</v>
      </c>
      <c r="S66" s="8">
        <f t="shared" si="84"/>
        <v>19.299999999999997</v>
      </c>
      <c r="T66" s="8">
        <f t="shared" si="85"/>
        <v>6.7999999999999972</v>
      </c>
      <c r="U66" s="8">
        <f t="shared" si="86"/>
        <v>3.2999999999999972</v>
      </c>
      <c r="V66" s="38">
        <f t="shared" si="65"/>
        <v>0.90964912280701449</v>
      </c>
      <c r="W66" s="8">
        <f t="shared" si="66"/>
        <v>-4.8416666666666703</v>
      </c>
      <c r="X66" s="39">
        <f t="shared" si="67"/>
        <v>7.2999999999999972</v>
      </c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</row>
    <row r="67" spans="1:47" x14ac:dyDescent="0.3">
      <c r="A67" s="1" t="s">
        <v>46</v>
      </c>
      <c r="B67" s="17"/>
      <c r="C67" s="8">
        <f t="shared" si="68"/>
        <v>-7.6500000000000057</v>
      </c>
      <c r="D67" s="8">
        <f t="shared" si="69"/>
        <v>-14.733333333333348</v>
      </c>
      <c r="E67" s="8">
        <f t="shared" si="70"/>
        <v>-5.4000000000000057</v>
      </c>
      <c r="F67" s="8">
        <f t="shared" si="71"/>
        <v>-3.4000000000000057</v>
      </c>
      <c r="G67" s="8">
        <f t="shared" si="72"/>
        <v>-15.483333333333334</v>
      </c>
      <c r="H67" s="8">
        <f t="shared" si="73"/>
        <v>-3.7333333333333343</v>
      </c>
      <c r="I67" s="8">
        <f t="shared" si="74"/>
        <v>-3.9000000000000057</v>
      </c>
      <c r="J67" s="8">
        <f t="shared" si="75"/>
        <v>6.0999999999999943</v>
      </c>
      <c r="K67" s="8">
        <f t="shared" si="76"/>
        <v>-11.733333333333334</v>
      </c>
      <c r="L67" s="8">
        <f t="shared" si="77"/>
        <v>-9.4000000000000057</v>
      </c>
      <c r="M67" s="8">
        <f t="shared" si="78"/>
        <v>2.5999999999999943</v>
      </c>
      <c r="N67" s="8">
        <f t="shared" si="79"/>
        <v>-18.400000000000006</v>
      </c>
      <c r="O67" s="8">
        <f t="shared" si="80"/>
        <v>-4.2333333333333343</v>
      </c>
      <c r="P67" s="8">
        <f t="shared" si="81"/>
        <v>5.5999999999999943</v>
      </c>
      <c r="Q67" s="8">
        <f t="shared" si="82"/>
        <v>16.099999999999994</v>
      </c>
      <c r="R67" s="8">
        <f t="shared" si="83"/>
        <v>-1.9000000000000057</v>
      </c>
      <c r="S67" s="8">
        <f t="shared" si="84"/>
        <v>-2.9000000000000057</v>
      </c>
      <c r="T67" s="8">
        <f t="shared" si="85"/>
        <v>-4.4000000000000057</v>
      </c>
      <c r="U67" s="8">
        <f t="shared" si="86"/>
        <v>-6.4000000000000057</v>
      </c>
      <c r="V67" s="38">
        <f t="shared" si="65"/>
        <v>-4.3824561403508824</v>
      </c>
      <c r="W67" s="8">
        <f t="shared" si="66"/>
        <v>-6.9333333333333389</v>
      </c>
      <c r="X67" s="39">
        <f t="shared" si="67"/>
        <v>-1.5481481481481534</v>
      </c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</row>
    <row r="68" spans="1:47" ht="21" thickBot="1" x14ac:dyDescent="0.35">
      <c r="A68" s="1" t="s">
        <v>47</v>
      </c>
      <c r="B68" s="17"/>
      <c r="C68" s="8">
        <f t="shared" si="68"/>
        <v>-10.5</v>
      </c>
      <c r="D68" s="8">
        <f t="shared" si="69"/>
        <v>-20</v>
      </c>
      <c r="E68" s="8">
        <f t="shared" si="70"/>
        <v>-20.666666666666671</v>
      </c>
      <c r="F68" s="8">
        <f t="shared" si="71"/>
        <v>-6.3333333333333428</v>
      </c>
      <c r="G68" s="8">
        <f t="shared" si="72"/>
        <v>-1.6666666666666714</v>
      </c>
      <c r="H68" s="8">
        <f t="shared" si="73"/>
        <v>-15</v>
      </c>
      <c r="I68" s="8">
        <f t="shared" si="74"/>
        <v>-11.5</v>
      </c>
      <c r="J68" s="8">
        <f t="shared" si="75"/>
        <v>-13.166666666666671</v>
      </c>
      <c r="K68" s="8">
        <f t="shared" si="76"/>
        <v>-24.833333333333329</v>
      </c>
      <c r="L68" s="8">
        <f t="shared" si="77"/>
        <v>-19</v>
      </c>
      <c r="M68" s="8">
        <f t="shared" si="78"/>
        <v>-14.333333333333329</v>
      </c>
      <c r="N68" s="8">
        <f t="shared" si="79"/>
        <v>-5.5</v>
      </c>
      <c r="O68" s="8">
        <f t="shared" si="80"/>
        <v>-16</v>
      </c>
      <c r="P68" s="8">
        <f t="shared" si="81"/>
        <v>-11.5</v>
      </c>
      <c r="Q68" s="8">
        <f t="shared" si="82"/>
        <v>-5.5</v>
      </c>
      <c r="R68" s="8">
        <f t="shared" si="83"/>
        <v>-2.5</v>
      </c>
      <c r="S68" s="8">
        <f t="shared" si="84"/>
        <v>-21</v>
      </c>
      <c r="T68" s="8">
        <f t="shared" si="85"/>
        <v>-35.5</v>
      </c>
      <c r="U68" s="8">
        <f t="shared" si="86"/>
        <v>-15</v>
      </c>
      <c r="V68" s="40">
        <f t="shared" si="65"/>
        <v>-14.184210526315789</v>
      </c>
      <c r="W68" s="41">
        <f t="shared" si="66"/>
        <v>-14.266666666666669</v>
      </c>
      <c r="X68" s="42">
        <f t="shared" si="67"/>
        <v>-14.092592592592592</v>
      </c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</row>
    <row r="69" spans="1:47" s="16" customFormat="1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3"/>
      <c r="W69" s="2"/>
      <c r="X69" s="4"/>
    </row>
    <row r="70" spans="1:47" x14ac:dyDescent="0.3">
      <c r="A70" s="20" t="s">
        <v>48</v>
      </c>
      <c r="C70" s="7">
        <f>AVERAGE(C51:C69)</f>
        <v>2.1101851851851845</v>
      </c>
      <c r="D70" s="7">
        <f t="shared" ref="D70:X70" si="87">AVERAGE(D51:D69)</f>
        <v>-3.8203703703703717</v>
      </c>
      <c r="E70" s="7">
        <f t="shared" si="87"/>
        <v>1.4759259259259245</v>
      </c>
      <c r="F70" s="7">
        <f t="shared" si="87"/>
        <v>-3.7092592592592601</v>
      </c>
      <c r="G70" s="7">
        <f t="shared" si="87"/>
        <v>-2.9916666666666676</v>
      </c>
      <c r="H70" s="7">
        <f t="shared" si="87"/>
        <v>-0.22314814814814848</v>
      </c>
      <c r="I70" s="7">
        <f t="shared" si="87"/>
        <v>7.3148148148147143E-2</v>
      </c>
      <c r="J70" s="7">
        <f t="shared" si="87"/>
        <v>-0.18214285714285852</v>
      </c>
      <c r="K70" s="7">
        <f t="shared" si="87"/>
        <v>-3.6953703703703713</v>
      </c>
      <c r="L70" s="7">
        <f t="shared" si="87"/>
        <v>-5.5379629629629639</v>
      </c>
      <c r="M70" s="7">
        <f t="shared" si="87"/>
        <v>-6.426851851851854</v>
      </c>
      <c r="N70" s="7">
        <f t="shared" si="87"/>
        <v>-3.0379629629629634</v>
      </c>
      <c r="O70" s="7">
        <f t="shared" si="87"/>
        <v>-2.931481481481482</v>
      </c>
      <c r="P70" s="7">
        <f t="shared" si="87"/>
        <v>-3.0518518518518536</v>
      </c>
      <c r="Q70" s="7">
        <f t="shared" si="87"/>
        <v>-1.8064814814814822</v>
      </c>
      <c r="R70" s="7">
        <f t="shared" si="87"/>
        <v>9.3595679012344765E-2</v>
      </c>
      <c r="S70" s="7">
        <f t="shared" si="87"/>
        <v>-2.3567781819517934</v>
      </c>
      <c r="T70" s="7">
        <f t="shared" si="87"/>
        <v>-6.0392320321904487</v>
      </c>
      <c r="U70" s="7">
        <f t="shared" si="87"/>
        <v>-4.869842878783583</v>
      </c>
      <c r="V70" s="7">
        <f t="shared" si="87"/>
        <v>-2.4698709694318146</v>
      </c>
      <c r="W70" s="7">
        <f t="shared" si="87"/>
        <v>-1.6500661375661387</v>
      </c>
      <c r="X70" s="7">
        <f t="shared" si="87"/>
        <v>-3.3807652270603463</v>
      </c>
    </row>
    <row r="71" spans="1:47" x14ac:dyDescent="0.3">
      <c r="A71" s="6" t="s">
        <v>77</v>
      </c>
      <c r="C71" s="7">
        <f>_xlfn.STDEV.S(C51:C68)</f>
        <v>12.881014223059827</v>
      </c>
      <c r="D71" s="7">
        <f t="shared" ref="D71:X71" si="88">_xlfn.STDEV.S(D51:D68)</f>
        <v>15.824722690169642</v>
      </c>
      <c r="E71" s="7">
        <f t="shared" si="88"/>
        <v>9.2322170030592279</v>
      </c>
      <c r="F71" s="7">
        <f t="shared" si="88"/>
        <v>13.283731539068134</v>
      </c>
      <c r="G71" s="7">
        <f t="shared" si="88"/>
        <v>13.20520452210371</v>
      </c>
      <c r="H71" s="7">
        <f t="shared" si="88"/>
        <v>17.550294803111072</v>
      </c>
      <c r="I71" s="7">
        <f t="shared" si="88"/>
        <v>15.083983995162008</v>
      </c>
      <c r="J71" s="7">
        <f t="shared" si="88"/>
        <v>18.218839771393593</v>
      </c>
      <c r="K71" s="7">
        <f t="shared" si="88"/>
        <v>19.107504433382978</v>
      </c>
      <c r="L71" s="7">
        <f t="shared" si="88"/>
        <v>13.888961862553392</v>
      </c>
      <c r="M71" s="7">
        <f t="shared" si="88"/>
        <v>10.897461986236378</v>
      </c>
      <c r="N71" s="7">
        <f t="shared" si="88"/>
        <v>16.645432360927359</v>
      </c>
      <c r="O71" s="7">
        <f t="shared" si="88"/>
        <v>11.466464158165172</v>
      </c>
      <c r="P71" s="7">
        <f t="shared" si="88"/>
        <v>16.936947554011887</v>
      </c>
      <c r="Q71" s="7">
        <f t="shared" si="88"/>
        <v>15.45749298903845</v>
      </c>
      <c r="R71" s="7">
        <f t="shared" si="88"/>
        <v>14.143680707728315</v>
      </c>
      <c r="S71" s="7">
        <f t="shared" si="88"/>
        <v>14.768463402075412</v>
      </c>
      <c r="T71" s="7">
        <f t="shared" si="88"/>
        <v>16.288837671861398</v>
      </c>
      <c r="U71" s="7">
        <f t="shared" si="88"/>
        <v>13.667998243073969</v>
      </c>
      <c r="V71" s="7">
        <f t="shared" si="88"/>
        <v>10.269987996287622</v>
      </c>
      <c r="W71" s="7">
        <f t="shared" si="88"/>
        <v>10.43930135036714</v>
      </c>
      <c r="X71" s="7">
        <f t="shared" si="88"/>
        <v>11.270700790307096</v>
      </c>
    </row>
    <row r="72" spans="1:47" x14ac:dyDescent="0.3">
      <c r="A72" s="18" t="s">
        <v>78</v>
      </c>
      <c r="C72" s="18">
        <f t="shared" ref="C72:X72" si="89">_xlfn.STDEV.S(C51:C68)/SQRT(COUNT(C51:C68))</f>
        <v>3.0360841685619908</v>
      </c>
      <c r="D72" s="18">
        <f t="shared" si="89"/>
        <v>3.729922908205193</v>
      </c>
      <c r="E72" s="18">
        <f t="shared" si="89"/>
        <v>2.1760544160829753</v>
      </c>
      <c r="F72" s="18">
        <f t="shared" si="89"/>
        <v>3.1310055502455638</v>
      </c>
      <c r="G72" s="18">
        <f t="shared" si="89"/>
        <v>3.1124965548449324</v>
      </c>
      <c r="H72" s="18">
        <f t="shared" si="89"/>
        <v>4.1366441557009548</v>
      </c>
      <c r="I72" s="18">
        <f t="shared" si="89"/>
        <v>3.5553291234294693</v>
      </c>
      <c r="J72" s="18">
        <f t="shared" si="89"/>
        <v>4.2942217159011937</v>
      </c>
      <c r="K72" s="18">
        <f t="shared" si="89"/>
        <v>4.5036819854657084</v>
      </c>
      <c r="L72" s="18">
        <f t="shared" si="89"/>
        <v>3.2736597055509487</v>
      </c>
      <c r="M72" s="18">
        <f t="shared" si="89"/>
        <v>2.5685564227301221</v>
      </c>
      <c r="N72" s="18">
        <f t="shared" si="89"/>
        <v>3.9233660327312467</v>
      </c>
      <c r="O72" s="18">
        <f t="shared" si="89"/>
        <v>2.7026715208236971</v>
      </c>
      <c r="P72" s="18">
        <f t="shared" si="89"/>
        <v>3.9920768226809051</v>
      </c>
      <c r="Q72" s="18">
        <f t="shared" si="89"/>
        <v>3.6433660375642014</v>
      </c>
      <c r="R72" s="18">
        <f t="shared" si="89"/>
        <v>3.3336975131240134</v>
      </c>
      <c r="S72" s="18">
        <f t="shared" si="89"/>
        <v>3.4809602064376248</v>
      </c>
      <c r="T72" s="18">
        <f t="shared" si="89"/>
        <v>3.8393158584733635</v>
      </c>
      <c r="U72" s="18">
        <f t="shared" si="89"/>
        <v>3.2215780809744738</v>
      </c>
      <c r="V72" s="18">
        <f t="shared" si="89"/>
        <v>2.4206593849598073</v>
      </c>
      <c r="W72" s="18">
        <f t="shared" si="89"/>
        <v>2.4605669252314959</v>
      </c>
      <c r="X72" s="18">
        <f t="shared" si="89"/>
        <v>2.6565296525169098</v>
      </c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Z31"/>
  <sheetViews>
    <sheetView topLeftCell="A4" zoomScale="60" zoomScaleNormal="60" workbookViewId="0">
      <selection activeCell="Z11" sqref="Z11"/>
    </sheetView>
  </sheetViews>
  <sheetFormatPr defaultColWidth="8.85546875" defaultRowHeight="15" x14ac:dyDescent="0.25"/>
  <sheetData>
    <row r="2" spans="1:26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</row>
    <row r="3" spans="1:26" x14ac:dyDescent="0.25">
      <c r="A3" t="s">
        <v>51</v>
      </c>
      <c r="B3">
        <v>7.083333333333333</v>
      </c>
      <c r="C3">
        <v>3.0972222222222228</v>
      </c>
      <c r="D3">
        <v>2.076388888888888</v>
      </c>
      <c r="E3">
        <v>5.166666666666667</v>
      </c>
      <c r="F3">
        <v>5.8611111111111098</v>
      </c>
      <c r="G3">
        <v>3.6944444444444446</v>
      </c>
      <c r="H3">
        <v>4.3472222222222223</v>
      </c>
      <c r="I3">
        <v>4.5555555555555562</v>
      </c>
      <c r="J3">
        <v>3.5833333333333339</v>
      </c>
      <c r="K3">
        <v>3.0243055555555598</v>
      </c>
      <c r="L3">
        <v>2.5625</v>
      </c>
      <c r="M3">
        <v>0.61805555555555569</v>
      </c>
      <c r="N3">
        <v>-0.47916666666666696</v>
      </c>
      <c r="O3">
        <v>-2.5746527777777777</v>
      </c>
      <c r="P3">
        <v>-3.1263020833333339</v>
      </c>
      <c r="Q3">
        <v>-4.0490813078703702</v>
      </c>
      <c r="R3">
        <v>-5.8591911410108013</v>
      </c>
      <c r="S3">
        <v>-6.4184301556873713</v>
      </c>
      <c r="T3">
        <v>-4.9509636312518763</v>
      </c>
    </row>
    <row r="4" spans="1:26" x14ac:dyDescent="0.25">
      <c r="A4" t="s">
        <v>52</v>
      </c>
      <c r="B4">
        <v>20.079710144927535</v>
      </c>
      <c r="C4">
        <v>14.721014492753625</v>
      </c>
      <c r="D4">
        <v>12.202898550724639</v>
      </c>
      <c r="E4">
        <v>11.304347826086953</v>
      </c>
      <c r="F4">
        <v>9.1449275362318829</v>
      </c>
      <c r="G4">
        <v>11.815217391304346</v>
      </c>
      <c r="H4">
        <v>10.108695652173912</v>
      </c>
      <c r="I4">
        <v>10.111801242236025</v>
      </c>
      <c r="J4">
        <v>7.6449275362318856</v>
      </c>
      <c r="K4">
        <v>6.2318840579710137</v>
      </c>
      <c r="L4">
        <v>4.2681159420289863</v>
      </c>
      <c r="M4">
        <v>2.0362318840579716</v>
      </c>
      <c r="N4">
        <v>2.0289855072463765</v>
      </c>
      <c r="O4">
        <v>1.5543478260869565</v>
      </c>
      <c r="P4">
        <v>3.3749999999999996</v>
      </c>
      <c r="Q4">
        <v>-5.1177536231884473E-2</v>
      </c>
      <c r="R4">
        <v>-2.1264719202898559</v>
      </c>
      <c r="S4">
        <v>-2.1682510028467905</v>
      </c>
      <c r="T4">
        <v>-1.3056855809579275</v>
      </c>
    </row>
    <row r="10" spans="1:26" x14ac:dyDescent="0.25">
      <c r="V10" t="s">
        <v>53</v>
      </c>
      <c r="W10" t="s">
        <v>54</v>
      </c>
      <c r="Y10" t="s">
        <v>53</v>
      </c>
      <c r="Z10" t="s">
        <v>54</v>
      </c>
    </row>
    <row r="11" spans="1:26" x14ac:dyDescent="0.25">
      <c r="U11" t="s">
        <v>55</v>
      </c>
      <c r="V11">
        <v>1.1845151072124753</v>
      </c>
      <c r="W11">
        <v>9.1999999999999993</v>
      </c>
      <c r="Y11">
        <v>8.6999999999999993</v>
      </c>
      <c r="Z11">
        <v>6</v>
      </c>
    </row>
    <row r="12" spans="1:26" x14ac:dyDescent="0.25">
      <c r="U12" t="s">
        <v>21</v>
      </c>
      <c r="V12">
        <v>7.6188425925925953</v>
      </c>
      <c r="W12">
        <v>13.183333333333332</v>
      </c>
      <c r="Y12">
        <v>1.6627163876903106</v>
      </c>
      <c r="Z12">
        <v>1.0623035503856073</v>
      </c>
    </row>
    <row r="13" spans="1:26" x14ac:dyDescent="0.25">
      <c r="U13" t="s">
        <v>22</v>
      </c>
      <c r="V13">
        <v>-5.9647376543209871</v>
      </c>
      <c r="W13">
        <v>4.7841502625265262</v>
      </c>
      <c r="Y13">
        <v>7.5061660592071471</v>
      </c>
      <c r="Z13">
        <v>6.1610990210297638</v>
      </c>
    </row>
    <row r="30" spans="9:11" ht="15.75" thickBot="1" x14ac:dyDescent="0.3"/>
    <row r="31" spans="9:11" ht="21" thickBot="1" x14ac:dyDescent="0.35">
      <c r="I31" s="26"/>
      <c r="J31" s="27"/>
      <c r="K31" s="28"/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AA31"/>
  <sheetViews>
    <sheetView topLeftCell="B1" zoomScale="60" zoomScaleNormal="60" workbookViewId="0">
      <selection activeCell="AN25" sqref="AN25"/>
    </sheetView>
  </sheetViews>
  <sheetFormatPr defaultColWidth="8.85546875" defaultRowHeight="15" x14ac:dyDescent="0.25"/>
  <cols>
    <col min="1" max="1" width="19.28515625" customWidth="1"/>
    <col min="14" max="14" width="8.85546875" customWidth="1"/>
    <col min="24" max="25" width="15.42578125" customWidth="1"/>
    <col min="28" max="28" width="11.28515625" customWidth="1"/>
  </cols>
  <sheetData>
    <row r="2" spans="1:27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</row>
    <row r="3" spans="1:27" x14ac:dyDescent="0.25">
      <c r="A3" t="s">
        <v>97</v>
      </c>
      <c r="B3">
        <v>8.1124074074074066</v>
      </c>
      <c r="C3">
        <v>6.9590740740740751</v>
      </c>
      <c r="D3">
        <v>6.3611111111111143</v>
      </c>
      <c r="E3">
        <v>8.8851851851851862</v>
      </c>
      <c r="F3">
        <v>6.2003086419753082</v>
      </c>
      <c r="G3">
        <v>9.2898148148148145</v>
      </c>
      <c r="H3">
        <v>7.8016666666666685</v>
      </c>
      <c r="I3">
        <v>7.9977777777777801</v>
      </c>
      <c r="J3">
        <v>7.3266666666666662</v>
      </c>
      <c r="K3">
        <v>9.0255555555555578</v>
      </c>
      <c r="L3">
        <v>9.1831481481481472</v>
      </c>
      <c r="M3">
        <v>6.7685185185185173</v>
      </c>
      <c r="N3">
        <v>0.18351851851851819</v>
      </c>
      <c r="O3">
        <v>-3.7703703703703701</v>
      </c>
      <c r="P3">
        <v>-7.4464814814814826</v>
      </c>
      <c r="Q3">
        <v>-9.418333333333333</v>
      </c>
      <c r="R3">
        <v>-10.075740740740741</v>
      </c>
      <c r="S3">
        <v>-9.3444444444444432</v>
      </c>
      <c r="T3">
        <v>-13.649999999999999</v>
      </c>
    </row>
    <row r="4" spans="1:27" x14ac:dyDescent="0.25">
      <c r="A4" t="s">
        <v>98</v>
      </c>
      <c r="B4">
        <v>6.3825925925925917</v>
      </c>
      <c r="C4">
        <v>5.4220370370370388</v>
      </c>
      <c r="D4">
        <v>1.9587037037037034</v>
      </c>
      <c r="E4">
        <v>2.5335185185185178</v>
      </c>
      <c r="F4">
        <v>-1.6883333333333317</v>
      </c>
      <c r="G4">
        <v>3.7844444444444441</v>
      </c>
      <c r="H4">
        <v>9.3103703703703715</v>
      </c>
      <c r="I4">
        <v>5.092777777777779</v>
      </c>
      <c r="J4">
        <v>7.8144444444444456</v>
      </c>
      <c r="K4">
        <v>5.3288888888888879</v>
      </c>
      <c r="L4">
        <v>0.94462962962963026</v>
      </c>
      <c r="M4">
        <v>4.3705555555555566</v>
      </c>
      <c r="N4">
        <v>-0.25944444444444298</v>
      </c>
      <c r="O4">
        <v>-5.3979629629629624</v>
      </c>
      <c r="P4">
        <v>-7.8888888888888893</v>
      </c>
      <c r="Q4">
        <v>-10.333333333333334</v>
      </c>
      <c r="R4">
        <v>-8.8705555555555531</v>
      </c>
      <c r="S4">
        <v>-10.657222222222222</v>
      </c>
      <c r="T4">
        <v>-12.105555555555554</v>
      </c>
    </row>
    <row r="6" spans="1:27" x14ac:dyDescent="0.25">
      <c r="A6" t="s">
        <v>99</v>
      </c>
      <c r="B6">
        <v>12.182407407407409</v>
      </c>
      <c r="C6">
        <v>10.585185185185184</v>
      </c>
      <c r="D6">
        <v>10.261111111111115</v>
      </c>
      <c r="E6">
        <v>16.844444444444449</v>
      </c>
      <c r="F6">
        <v>16.270370370370372</v>
      </c>
      <c r="G6">
        <v>11.668518518518519</v>
      </c>
      <c r="H6">
        <v>12.011111111111109</v>
      </c>
      <c r="I6">
        <v>11.640740740740743</v>
      </c>
      <c r="J6">
        <v>14.418518518518519</v>
      </c>
      <c r="K6">
        <v>16.923148148148147</v>
      </c>
      <c r="L6">
        <v>14.307407407407409</v>
      </c>
      <c r="M6">
        <v>14.358333333333336</v>
      </c>
      <c r="N6">
        <v>11.733333333333336</v>
      </c>
      <c r="O6">
        <v>9.1384259259259295</v>
      </c>
      <c r="P6">
        <v>7.1748842592592599</v>
      </c>
      <c r="Q6">
        <v>-8.0468749999998257E-2</v>
      </c>
      <c r="R6">
        <v>-0.11493778935185064</v>
      </c>
      <c r="S6">
        <v>-0.15570927372685064</v>
      </c>
      <c r="T6">
        <v>1.0948310004340012</v>
      </c>
    </row>
    <row r="7" spans="1:27" x14ac:dyDescent="0.25">
      <c r="A7" t="s">
        <v>100</v>
      </c>
      <c r="B7">
        <v>10.68888888888889</v>
      </c>
      <c r="C7">
        <v>7.0379629629629612</v>
      </c>
      <c r="D7">
        <v>11.068518518518522</v>
      </c>
      <c r="E7">
        <v>6.2166666666666659</v>
      </c>
      <c r="F7">
        <v>9.6796296296296305</v>
      </c>
      <c r="G7">
        <v>9.9500000000000011</v>
      </c>
      <c r="H7">
        <v>7.9203703703703701</v>
      </c>
      <c r="I7">
        <v>9.6186507936507937</v>
      </c>
      <c r="J7">
        <v>7.9499999999999984</v>
      </c>
      <c r="K7">
        <v>8.6259259259259249</v>
      </c>
      <c r="L7">
        <v>7.1675925925925936</v>
      </c>
      <c r="M7">
        <v>9.1814814814814802</v>
      </c>
      <c r="N7">
        <v>5.1907407407407398</v>
      </c>
      <c r="O7">
        <v>0.87129629629629646</v>
      </c>
      <c r="P7">
        <v>0.9037037037037029</v>
      </c>
      <c r="Q7">
        <v>-4.8277777777777793</v>
      </c>
      <c r="R7">
        <v>-5.9111111111111114</v>
      </c>
      <c r="S7">
        <v>-10.108730158730159</v>
      </c>
      <c r="T7">
        <v>-11.245956160241873</v>
      </c>
      <c r="X7" t="s">
        <v>98</v>
      </c>
      <c r="Y7" t="s">
        <v>97</v>
      </c>
      <c r="Z7" t="s">
        <v>100</v>
      </c>
      <c r="AA7" t="s">
        <v>99</v>
      </c>
    </row>
    <row r="8" spans="1:27" x14ac:dyDescent="0.25">
      <c r="W8" t="s">
        <v>32</v>
      </c>
      <c r="X8">
        <v>-0.22412280701754334</v>
      </c>
      <c r="Y8">
        <v>2.1257569850552311</v>
      </c>
      <c r="Z8">
        <v>4.7059493973027804</v>
      </c>
      <c r="AA8">
        <v>10.013771315903691</v>
      </c>
    </row>
    <row r="9" spans="1:27" x14ac:dyDescent="0.25">
      <c r="W9" t="s">
        <v>21</v>
      </c>
      <c r="X9">
        <v>4.5939444444444435</v>
      </c>
      <c r="Y9">
        <v>7.7959567901234585</v>
      </c>
      <c r="Z9">
        <v>9.8191798941798929</v>
      </c>
      <c r="AA9">
        <v>13.280555555555557</v>
      </c>
    </row>
    <row r="10" spans="1:27" x14ac:dyDescent="0.25">
      <c r="W10" t="s">
        <v>22</v>
      </c>
      <c r="X10">
        <v>-5.5775308641975307</v>
      </c>
      <c r="Y10">
        <v>-4.1744650205761298</v>
      </c>
      <c r="Z10">
        <v>-0.97541782144956835</v>
      </c>
      <c r="AA10">
        <v>6.3840110496238403</v>
      </c>
    </row>
    <row r="14" spans="1:27" x14ac:dyDescent="0.25">
      <c r="W14" t="s">
        <v>32</v>
      </c>
      <c r="X14">
        <v>2.5451997589612443</v>
      </c>
      <c r="Y14">
        <v>2.8362173008021774</v>
      </c>
      <c r="Z14">
        <v>1.801497699528058</v>
      </c>
      <c r="AA14">
        <v>2.0431233231012262</v>
      </c>
    </row>
    <row r="15" spans="1:27" x14ac:dyDescent="0.25">
      <c r="W15" t="s">
        <v>21</v>
      </c>
      <c r="X15">
        <v>2.2717778725995257</v>
      </c>
      <c r="Y15">
        <v>2.3501213476147127</v>
      </c>
      <c r="Z15">
        <v>2.1801811250052801</v>
      </c>
      <c r="AA15">
        <v>1.9750341272802265</v>
      </c>
    </row>
    <row r="16" spans="1:27" x14ac:dyDescent="0.25">
      <c r="W16" t="s">
        <v>22</v>
      </c>
      <c r="X16">
        <v>-3.2816532804435798</v>
      </c>
      <c r="Y16">
        <v>-3.7158188172297502</v>
      </c>
      <c r="Z16">
        <v>-2.4444286494049301</v>
      </c>
      <c r="AA16">
        <v>2.4450697053314228</v>
      </c>
    </row>
    <row r="30" spans="9:11" ht="15.75" thickBot="1" x14ac:dyDescent="0.3"/>
    <row r="31" spans="9:11" ht="21" thickBot="1" x14ac:dyDescent="0.35">
      <c r="I31" s="26"/>
      <c r="J31" s="27"/>
      <c r="K31" s="28"/>
    </row>
  </sheetData>
  <pageMargins left="0.7" right="0.7" top="0.75" bottom="0.75" header="0.3" footer="0.3"/>
  <pageSetup orientation="portrait" horizontalDpi="0" verticalDpi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AA31"/>
  <sheetViews>
    <sheetView zoomScale="60" zoomScaleNormal="60" workbookViewId="0">
      <selection activeCell="X31" sqref="X31"/>
    </sheetView>
  </sheetViews>
  <sheetFormatPr defaultColWidth="8.85546875" defaultRowHeight="15" x14ac:dyDescent="0.25"/>
  <cols>
    <col min="1" max="1" width="19.28515625" customWidth="1"/>
    <col min="23" max="23" width="14.5703125" customWidth="1"/>
    <col min="24" max="24" width="15.42578125" customWidth="1"/>
    <col min="26" max="26" width="15.42578125" customWidth="1"/>
    <col min="27" max="27" width="16.85546875" customWidth="1"/>
  </cols>
  <sheetData>
    <row r="2" spans="1:27" x14ac:dyDescent="0.25"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</row>
    <row r="3" spans="1:27" x14ac:dyDescent="0.25">
      <c r="A3" t="s">
        <v>97</v>
      </c>
      <c r="B3">
        <v>2.3733333333333331</v>
      </c>
      <c r="C3">
        <v>0.75759259259259204</v>
      </c>
      <c r="D3">
        <v>1.8131481481481484</v>
      </c>
      <c r="E3">
        <v>-0.52944444444444372</v>
      </c>
      <c r="F3">
        <v>-1.2856172839506175</v>
      </c>
      <c r="G3">
        <v>0.56314814814814751</v>
      </c>
      <c r="H3">
        <v>-2.5887037037037035</v>
      </c>
      <c r="I3">
        <v>-4.1035185185185181</v>
      </c>
      <c r="J3">
        <v>1.072407407407407</v>
      </c>
      <c r="K3">
        <v>-0.37203703703703739</v>
      </c>
      <c r="L3">
        <v>-1.552592592592593</v>
      </c>
      <c r="M3">
        <v>-2.6164814814814812</v>
      </c>
      <c r="N3">
        <v>-9.8627777777777794</v>
      </c>
      <c r="O3">
        <v>-13.186851851851852</v>
      </c>
      <c r="P3">
        <v>-15.001666666666669</v>
      </c>
      <c r="Q3">
        <v>-15.390555555555558</v>
      </c>
      <c r="R3">
        <v>-15.492407407407407</v>
      </c>
      <c r="S3">
        <v>-13.140555555555558</v>
      </c>
      <c r="T3">
        <v>-17.22388888888889</v>
      </c>
    </row>
    <row r="4" spans="1:27" x14ac:dyDescent="0.25">
      <c r="A4" t="s">
        <v>98</v>
      </c>
      <c r="B4">
        <v>5.0722222222222237</v>
      </c>
      <c r="C4">
        <v>-1.0629629629629624</v>
      </c>
      <c r="D4">
        <v>-3.6129629629629614</v>
      </c>
      <c r="E4">
        <v>-5.7444444444444436</v>
      </c>
      <c r="F4">
        <v>-4.3351851851851855</v>
      </c>
      <c r="G4">
        <v>-4.7444444444444436</v>
      </c>
      <c r="H4">
        <v>-3.0018518518518511</v>
      </c>
      <c r="I4">
        <v>-2.3907407407407399</v>
      </c>
      <c r="J4">
        <v>-1.7888888888888874</v>
      </c>
      <c r="K4">
        <v>-5.7888888888888879</v>
      </c>
      <c r="L4">
        <v>-7.7287037037037045</v>
      </c>
      <c r="M4">
        <v>-8.8629629629629605</v>
      </c>
      <c r="N4">
        <v>-11.501851851851853</v>
      </c>
      <c r="O4">
        <v>-14.761111111111111</v>
      </c>
      <c r="P4">
        <v>-17.094444444444445</v>
      </c>
      <c r="Q4">
        <v>-17.483333333333334</v>
      </c>
      <c r="R4">
        <v>-16.594444444444445</v>
      </c>
      <c r="S4">
        <v>-16.87222222222222</v>
      </c>
      <c r="T4">
        <v>-18.788888888888888</v>
      </c>
    </row>
    <row r="6" spans="1:27" x14ac:dyDescent="0.25">
      <c r="A6" t="s">
        <v>99</v>
      </c>
      <c r="B6">
        <v>6.0601851851851851</v>
      </c>
      <c r="C6">
        <v>7.1481481481481488</v>
      </c>
      <c r="D6">
        <v>6.4537037037037042</v>
      </c>
      <c r="E6">
        <v>7.4305555555555554</v>
      </c>
      <c r="F6">
        <v>5.2916666666666661</v>
      </c>
      <c r="G6">
        <v>2.6111111111111107</v>
      </c>
      <c r="H6">
        <v>2.768518518518519</v>
      </c>
      <c r="I6">
        <v>2.9027777777777768</v>
      </c>
      <c r="J6">
        <v>4.6851851851851851</v>
      </c>
      <c r="K6">
        <v>6.3009259259259256</v>
      </c>
      <c r="L6">
        <v>6.5787037037037042</v>
      </c>
      <c r="M6">
        <v>4.3657407407407405</v>
      </c>
      <c r="N6">
        <v>2.407407407407407</v>
      </c>
      <c r="O6">
        <v>-0.17129629629629603</v>
      </c>
      <c r="P6">
        <v>-1.625</v>
      </c>
      <c r="Q6">
        <v>-5.614583333333333</v>
      </c>
      <c r="R6">
        <v>-5.2844328703703702</v>
      </c>
      <c r="S6">
        <v>-4.5407262731481488</v>
      </c>
      <c r="T6">
        <v>-4.9733615451388893</v>
      </c>
      <c r="W6" t="s">
        <v>98</v>
      </c>
      <c r="X6" t="s">
        <v>97</v>
      </c>
      <c r="Z6" t="s">
        <v>100</v>
      </c>
      <c r="AA6" t="s">
        <v>99</v>
      </c>
    </row>
    <row r="7" spans="1:27" x14ac:dyDescent="0.25">
      <c r="A7" t="s">
        <v>100</v>
      </c>
      <c r="B7">
        <v>8.1703703703703709</v>
      </c>
      <c r="C7">
        <v>3.3277777777777766</v>
      </c>
      <c r="D7">
        <v>7.9296296296296269</v>
      </c>
      <c r="E7">
        <v>3.7212962962962957</v>
      </c>
      <c r="F7">
        <v>2.299999999999998</v>
      </c>
      <c r="G7">
        <v>2.3879629629629617</v>
      </c>
      <c r="H7">
        <v>2.8416666666666663</v>
      </c>
      <c r="I7">
        <v>2.7206349206349185</v>
      </c>
      <c r="J7">
        <v>0.98981481481481381</v>
      </c>
      <c r="K7">
        <v>0.7629629629629614</v>
      </c>
      <c r="L7">
        <v>0.15185185185185032</v>
      </c>
      <c r="M7">
        <v>1.3277777777777768</v>
      </c>
      <c r="N7">
        <v>-0.52407407407407502</v>
      </c>
      <c r="O7">
        <v>-3.2231481481481499</v>
      </c>
      <c r="P7">
        <v>-3.431481481481482</v>
      </c>
      <c r="Q7">
        <v>-5.5209876543209884</v>
      </c>
      <c r="R7">
        <v>-7.6412110523221646</v>
      </c>
      <c r="S7">
        <v>-10.579958305338595</v>
      </c>
      <c r="T7">
        <v>-9.8432044239224705</v>
      </c>
      <c r="V7" t="s">
        <v>101</v>
      </c>
      <c r="W7">
        <v>-8.2676900584795305</v>
      </c>
      <c r="X7">
        <v>-5.6073718610251113</v>
      </c>
      <c r="Y7">
        <v>-0.21749047936115287</v>
      </c>
      <c r="Z7">
        <v>2.2523804900706628</v>
      </c>
    </row>
    <row r="8" spans="1:27" x14ac:dyDescent="0.25">
      <c r="V8" t="s">
        <v>21</v>
      </c>
      <c r="W8">
        <v>-2.7398148148148138</v>
      </c>
      <c r="X8">
        <v>-7.6830065359477173E-2</v>
      </c>
      <c r="Y8">
        <v>3.5152116402116391</v>
      </c>
      <c r="Z8">
        <v>5.165277777777777</v>
      </c>
    </row>
    <row r="9" spans="1:27" x14ac:dyDescent="0.25">
      <c r="V9" t="s">
        <v>22</v>
      </c>
      <c r="W9">
        <v>-14.409773662551443</v>
      </c>
      <c r="X9">
        <v>-11.752418300653593</v>
      </c>
      <c r="Y9">
        <v>-4.3649372788864795</v>
      </c>
      <c r="Z9">
        <v>-0.98417205182613265</v>
      </c>
    </row>
    <row r="12" spans="1:27" x14ac:dyDescent="0.25">
      <c r="V12" t="s">
        <v>101</v>
      </c>
      <c r="W12" s="95">
        <v>2.2816060896721373</v>
      </c>
      <c r="X12" s="95">
        <v>1.7335949227198926</v>
      </c>
      <c r="Y12" s="95">
        <v>-2.04055948861303</v>
      </c>
      <c r="Z12" s="96">
        <v>2.7141199537148637</v>
      </c>
    </row>
    <row r="13" spans="1:27" x14ac:dyDescent="0.25">
      <c r="V13" t="s">
        <v>21</v>
      </c>
      <c r="W13" s="95">
        <v>2.2635583498579162</v>
      </c>
      <c r="X13" s="95">
        <v>1.4640959682000143</v>
      </c>
      <c r="Y13" s="95">
        <v>1.9602133973378018</v>
      </c>
      <c r="Z13" s="96">
        <v>2.6335671528594422</v>
      </c>
    </row>
    <row r="14" spans="1:27" x14ac:dyDescent="0.25">
      <c r="V14" t="s">
        <v>22</v>
      </c>
      <c r="W14" s="95">
        <v>2.493928522271716</v>
      </c>
      <c r="X14" s="95">
        <v>2.2092214946684883</v>
      </c>
      <c r="Y14" s="95">
        <v>-2.6374073752390301</v>
      </c>
      <c r="Z14" s="96">
        <v>-2.9719163983408698</v>
      </c>
    </row>
    <row r="15" spans="1:27" x14ac:dyDescent="0.25">
      <c r="W15" s="95">
        <v>2.2816060896721373</v>
      </c>
      <c r="X15" s="95">
        <v>1.7335949227198926</v>
      </c>
      <c r="Y15" s="95">
        <v>-2.04055948861303</v>
      </c>
      <c r="Z15" s="96">
        <v>2.7141199537148637</v>
      </c>
    </row>
    <row r="30" spans="9:11" ht="15.75" thickBot="1" x14ac:dyDescent="0.3"/>
    <row r="31" spans="9:11" ht="21" thickBot="1" x14ac:dyDescent="0.35">
      <c r="I31" s="26"/>
      <c r="J31" s="27"/>
      <c r="K31" s="28"/>
    </row>
  </sheetData>
  <pageMargins left="0.7" right="0.7" top="0.75" bottom="0.75" header="0.3" footer="0.3"/>
  <pageSetup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Subject Charecteristics</vt:lpstr>
      <vt:lpstr>Baseline HRV</vt:lpstr>
      <vt:lpstr>Pre_SBP</vt:lpstr>
      <vt:lpstr>Pre_DBP</vt:lpstr>
      <vt:lpstr>Post_SBP</vt:lpstr>
      <vt:lpstr>Post_DBP</vt:lpstr>
      <vt:lpstr>Sample Figures</vt:lpstr>
      <vt:lpstr>Pre_SBP Figure</vt:lpstr>
      <vt:lpstr>Pre_DBP Figure</vt:lpstr>
      <vt:lpstr>Post_SBP Figure</vt:lpstr>
      <vt:lpstr>Post_DBP Figure</vt:lpstr>
    </vt:vector>
  </TitlesOfParts>
  <Company>University of Connecticut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 for Health, Intervention, and Prevention</dc:creator>
  <cp:lastModifiedBy>Burak Cilhoroz</cp:lastModifiedBy>
  <dcterms:created xsi:type="dcterms:W3CDTF">2013-02-15T20:51:12Z</dcterms:created>
  <dcterms:modified xsi:type="dcterms:W3CDTF">2023-01-16T01:13:45Z</dcterms:modified>
</cp:coreProperties>
</file>