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ucdk-my.sharepoint.com/personal/ltd_ruc_dk/Documents/Documents/Manuscripts/Circulating miRNAs weight loss/August 15/Revision/"/>
    </mc:Choice>
  </mc:AlternateContent>
  <xr:revisionPtr revIDLastSave="0" documentId="8_{3B611E2E-EEEE-47B5-A867-722627F00502}" xr6:coauthVersionLast="47" xr6:coauthVersionMax="47" xr10:uidLastSave="{00000000-0000-0000-0000-000000000000}"/>
  <bookViews>
    <workbookView xWindow="-108" yWindow="-108" windowWidth="23256" windowHeight="12576" xr2:uid="{76D1C4C6-8D2C-AD48-9D65-67417367BBA6}"/>
  </bookViews>
  <sheets>
    <sheet name="Extraction sheet" sheetId="1" r:id="rId1"/>
    <sheet name="NOS" sheetId="4" r:id="rId2"/>
    <sheet name="NOS-points" sheetId="2" r:id="rId3"/>
    <sheet name="Pie chart" sheetId="5" r:id="rId4"/>
    <sheet name="Formulas used" sheetId="3" r:id="rId5"/>
  </sheets>
  <definedNames>
    <definedName name="_xlnm._FilterDatabase" localSheetId="2" hidden="1">'NOS-points'!$A$1:$P$1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5" l="1"/>
  <c r="P17" i="2"/>
  <c r="P11" i="2"/>
  <c r="K31" i="2"/>
  <c r="J31" i="2"/>
  <c r="I31" i="2"/>
  <c r="H31" i="2"/>
  <c r="G31" i="2"/>
  <c r="F31" i="2"/>
  <c r="E31" i="2"/>
  <c r="D31" i="2"/>
  <c r="C31" i="2"/>
  <c r="O4" i="2"/>
  <c r="P4" i="2" s="1"/>
  <c r="L4" i="2"/>
  <c r="O3" i="2"/>
  <c r="P3" i="2" s="1"/>
  <c r="L3" i="2"/>
  <c r="O5" i="2"/>
  <c r="P5" i="2" s="1"/>
  <c r="L5" i="2"/>
  <c r="O12" i="2"/>
  <c r="P12" i="2" s="1"/>
  <c r="L12" i="2"/>
  <c r="O11" i="2"/>
  <c r="L11" i="2"/>
  <c r="O10" i="2"/>
  <c r="P10" i="2" s="1"/>
  <c r="L10" i="2"/>
  <c r="O9" i="2"/>
  <c r="P9" i="2" s="1"/>
  <c r="L9" i="2"/>
  <c r="O8" i="2"/>
  <c r="P8" i="2" s="1"/>
  <c r="L8" i="2"/>
  <c r="O7" i="2"/>
  <c r="P7" i="2" s="1"/>
  <c r="L7" i="2"/>
  <c r="O6" i="2"/>
  <c r="P6" i="2" s="1"/>
  <c r="L6" i="2"/>
  <c r="O18" i="2"/>
  <c r="P18" i="2" s="1"/>
  <c r="O17" i="2"/>
  <c r="L17" i="2"/>
  <c r="O16" i="2"/>
  <c r="P16" i="2" s="1"/>
  <c r="L16" i="2"/>
  <c r="O15" i="2"/>
  <c r="P15" i="2" s="1"/>
  <c r="L15" i="2"/>
  <c r="O14" i="2"/>
  <c r="P14" i="2" s="1"/>
  <c r="L14" i="2"/>
  <c r="O13" i="2"/>
  <c r="P13" i="2" s="1"/>
  <c r="L13" i="2"/>
  <c r="O22" i="2"/>
  <c r="P22" i="2" s="1"/>
  <c r="L22" i="2"/>
  <c r="O21" i="2"/>
  <c r="P21" i="2" s="1"/>
  <c r="L21" i="2"/>
  <c r="O20" i="2"/>
  <c r="P20" i="2" s="1"/>
  <c r="L20" i="2"/>
  <c r="O19" i="2"/>
  <c r="P19" i="2" s="1"/>
  <c r="L19" i="2"/>
  <c r="O28" i="2"/>
  <c r="P28" i="2" s="1"/>
  <c r="L28" i="2"/>
  <c r="O27" i="2"/>
  <c r="P27" i="2" s="1"/>
  <c r="L27" i="2"/>
  <c r="O26" i="2"/>
  <c r="P26" i="2" s="1"/>
  <c r="L26" i="2"/>
  <c r="O25" i="2"/>
  <c r="P25" i="2" s="1"/>
  <c r="L25" i="2"/>
  <c r="O24" i="2"/>
  <c r="P24" i="2" s="1"/>
  <c r="L24" i="2"/>
  <c r="O23" i="2"/>
  <c r="P23" i="2" s="1"/>
  <c r="L23" i="2"/>
  <c r="O29" i="2"/>
  <c r="P29" i="2" s="1"/>
  <c r="L29" i="2"/>
  <c r="M96" i="1" l="1"/>
  <c r="M95" i="1"/>
  <c r="M91" i="1"/>
  <c r="M90" i="1"/>
  <c r="M89" i="1"/>
  <c r="M88" i="1"/>
  <c r="AH58" i="1"/>
  <c r="Z58" i="1"/>
</calcChain>
</file>

<file path=xl/sharedStrings.xml><?xml version="1.0" encoding="utf-8"?>
<sst xmlns="http://schemas.openxmlformats.org/spreadsheetml/2006/main" count="3980" uniqueCount="1157">
  <si>
    <t xml:space="preserve">Study no. </t>
  </si>
  <si>
    <t xml:space="preserve">Author </t>
  </si>
  <si>
    <t>DOI</t>
  </si>
  <si>
    <t xml:space="preserve">Year </t>
  </si>
  <si>
    <t>Title</t>
  </si>
  <si>
    <t xml:space="preserve">Given miR name </t>
  </si>
  <si>
    <t>Systematic name (hsa-miR-xx-xp)</t>
  </si>
  <si>
    <t>Length of intervention/observation</t>
  </si>
  <si>
    <t>Type of intervention</t>
  </si>
  <si>
    <t xml:space="preserve">Intervention details </t>
  </si>
  <si>
    <t>Study design (cohort design i.e. multiple groups, diet or others)</t>
  </si>
  <si>
    <t xml:space="preserve">Total n </t>
  </si>
  <si>
    <t>Intervention group 1  (n)</t>
  </si>
  <si>
    <t>Intervention group 2 (n)</t>
  </si>
  <si>
    <t>Intervention group 3 (n)</t>
  </si>
  <si>
    <t>Intervention group 4 (n)</t>
  </si>
  <si>
    <t xml:space="preserve">Control group (n) </t>
  </si>
  <si>
    <t xml:space="preserve">Sample material (plasma, serum, whole blood etc.) </t>
  </si>
  <si>
    <t xml:space="preserve">Normalization method and details  (spike-in, endogenous gene, etc.) </t>
  </si>
  <si>
    <t>Data represented as (fold change, median, mean, STD, etc.)</t>
  </si>
  <si>
    <t>Article given largest significant p-value</t>
  </si>
  <si>
    <t>Baseline measurements (intervention group 1)</t>
  </si>
  <si>
    <t>After intervention measurement (intervention group 1)</t>
  </si>
  <si>
    <t>Expression change</t>
  </si>
  <si>
    <t>SD</t>
  </si>
  <si>
    <t>CIs /IQR</t>
  </si>
  <si>
    <t>P-value (intervention 1)</t>
  </si>
  <si>
    <t>Adjusted P-value</t>
  </si>
  <si>
    <t>Up/down regulated</t>
  </si>
  <si>
    <t>Baseline measurements (intervention group 2)</t>
  </si>
  <si>
    <t>After intervention measurement (intervention group 2)</t>
  </si>
  <si>
    <t>Expression change2</t>
  </si>
  <si>
    <t>SD2</t>
  </si>
  <si>
    <t>Cis/IQR</t>
  </si>
  <si>
    <t>P-value (intervention 2)</t>
  </si>
  <si>
    <t>Up/down regulated2</t>
  </si>
  <si>
    <t>Baseline measurements (intervention group 3)</t>
  </si>
  <si>
    <t>After intervention measurement (intervention group 3)</t>
  </si>
  <si>
    <t>Expression change3</t>
  </si>
  <si>
    <t>P-value (intervention 3)</t>
  </si>
  <si>
    <t>Up/down regulated3</t>
  </si>
  <si>
    <t xml:space="preserve">Baseline measurements (Control if obese, NOT lean) </t>
  </si>
  <si>
    <t>After intervention measurement (Control)</t>
  </si>
  <si>
    <t>Expression change4</t>
  </si>
  <si>
    <t>P-value (Control)</t>
  </si>
  <si>
    <t>Up/down regulated4</t>
  </si>
  <si>
    <t>Hess et al.</t>
  </si>
  <si>
    <t>10.1002/oby.22704</t>
  </si>
  <si>
    <t>Levels of Circulating miR-122 are Associated with Weight Loss and Metabolic Syndrome</t>
  </si>
  <si>
    <t>miR-21-5p</t>
  </si>
  <si>
    <t>hsa-miR-21-5p</t>
  </si>
  <si>
    <t xml:space="preserve">12 weeks </t>
  </si>
  <si>
    <t>Energy restricted dietry</t>
  </si>
  <si>
    <t>Two-armed parallel intervention trial. Patients were randomized to one of two dietary supplements (fiber-containing dietary supplements or matched placebo).</t>
  </si>
  <si>
    <t>Cohort design with two different diets. One is fiber-containing and one is matched placebo.</t>
  </si>
  <si>
    <t>n = 85 (diet and placebo)</t>
  </si>
  <si>
    <t>normalized to the geometric mean of spiked-in ath-miR-159a and U6 small nuclear RNA using the ΔCT method</t>
  </si>
  <si>
    <t>Log fold change</t>
  </si>
  <si>
    <t>P ≤ 0.05</t>
  </si>
  <si>
    <t>1.03+/-4.74</t>
  </si>
  <si>
    <t>1.24+/-4.03</t>
  </si>
  <si>
    <t>miR-34a-5p</t>
  </si>
  <si>
    <t>hsa-miR-34a-5p</t>
  </si>
  <si>
    <t>0.71+/-48.98</t>
  </si>
  <si>
    <t>0.55+/-29.52</t>
  </si>
  <si>
    <t xml:space="preserve">miR-122-5p </t>
  </si>
  <si>
    <t>hsa-miR-122-5p</t>
  </si>
  <si>
    <t>0.84+/-1.11</t>
  </si>
  <si>
    <t>0.73+/-0.7</t>
  </si>
  <si>
    <t>miR-140-5p</t>
  </si>
  <si>
    <t>hsa-miR-140-5p</t>
  </si>
  <si>
    <t>0.9+/-6.61</t>
  </si>
  <si>
    <t>1.24+/-3.68</t>
  </si>
  <si>
    <t>miR-142a-3p</t>
  </si>
  <si>
    <t>hsa-miR-142-3p</t>
  </si>
  <si>
    <t>0.92+/-9.78</t>
  </si>
  <si>
    <t>0.98+/-8.82</t>
  </si>
  <si>
    <t xml:space="preserve">miR-193a-5p </t>
  </si>
  <si>
    <t>hsa-miR-193a-5p</t>
  </si>
  <si>
    <t>0.75+/-1.18</t>
  </si>
  <si>
    <t>0.62+/-1.02</t>
  </si>
  <si>
    <t>miR-126a-3p *</t>
  </si>
  <si>
    <t>hsa-miR-126-3p</t>
  </si>
  <si>
    <t>0.8+/-0.82</t>
  </si>
  <si>
    <t>1.15+/-0.83</t>
  </si>
  <si>
    <t>miR-16-5p</t>
  </si>
  <si>
    <t>hsa-miR-16-1-5p</t>
  </si>
  <si>
    <t>1.03+/-4.22</t>
  </si>
  <si>
    <t>1.13+/-4.42</t>
  </si>
  <si>
    <t>miR-17-5p</t>
  </si>
  <si>
    <t>hsa-miR-17-5p</t>
  </si>
  <si>
    <t>1.05+/-7.08</t>
  </si>
  <si>
    <t>1.26+/-7.08</t>
  </si>
  <si>
    <t>miR-221-3p</t>
  </si>
  <si>
    <t>hsa-miR-221-3p</t>
  </si>
  <si>
    <t>0.92+/-7.5</t>
  </si>
  <si>
    <t>1.1+/-8.82</t>
  </si>
  <si>
    <t>miR-223-3p</t>
  </si>
  <si>
    <t>hsa-miR-223-3p</t>
  </si>
  <si>
    <t>1.32+/-9.45</t>
  </si>
  <si>
    <t xml:space="preserve">Ravanidis et al. </t>
  </si>
  <si>
    <t>10.1016/j.fct.2021.112187</t>
  </si>
  <si>
    <t>Fasting-mediated metabolic and toxicity reprogramming impacts circulating microRNA levels in humans</t>
  </si>
  <si>
    <t xml:space="preserve">miR-19b-3p </t>
  </si>
  <si>
    <t>hsa-miR-19b-3p</t>
  </si>
  <si>
    <t>10 days</t>
  </si>
  <si>
    <t>Fasting</t>
  </si>
  <si>
    <t xml:space="preserve">Both sexes were included in the group of 32 participants that all followed the dietary. </t>
  </si>
  <si>
    <t xml:space="preserve">One group following fasting program with a daily intake of 250 kcal. </t>
  </si>
  <si>
    <t>n = 32 (fasting)</t>
  </si>
  <si>
    <t>Hemolysis control to normalize and also a reference miRNA.</t>
  </si>
  <si>
    <t>Mean fold expression before and after</t>
  </si>
  <si>
    <t>1.741 (+- 0.202)</t>
  </si>
  <si>
    <t>1.280 (+-0.065)</t>
  </si>
  <si>
    <t>0.0346</t>
  </si>
  <si>
    <t>miR-20a-5p</t>
  </si>
  <si>
    <t>hsa-miR-20a-5p</t>
  </si>
  <si>
    <t>1.421 (+- 0.082)</t>
  </si>
  <si>
    <t>1.323 (+- 0.085)</t>
  </si>
  <si>
    <t>0.1748</t>
  </si>
  <si>
    <t>miR-27b-3p</t>
  </si>
  <si>
    <t>hsa-miR-27b-3p</t>
  </si>
  <si>
    <t>1.313 (+-0.061)</t>
  </si>
  <si>
    <t>1.423 (+-0.092)</t>
  </si>
  <si>
    <t>0.4056</t>
  </si>
  <si>
    <t>miR-93-5p</t>
  </si>
  <si>
    <t>hsa-miR-93-5p</t>
  </si>
  <si>
    <t>1.274 (+-0.052)</t>
  </si>
  <si>
    <t>1.282 (+-0.046)</t>
  </si>
  <si>
    <t>0.3686</t>
  </si>
  <si>
    <t>miR-103a-3p</t>
  </si>
  <si>
    <t>hsa-miR-103a-3p</t>
  </si>
  <si>
    <t>1.543 (+-0.133)</t>
  </si>
  <si>
    <t>1.428 (+-0.110)</t>
  </si>
  <si>
    <t>0.8336</t>
  </si>
  <si>
    <t>1.634 (+-0.208)</t>
  </si>
  <si>
    <t>2.788 (+-0.628)</t>
  </si>
  <si>
    <t>0.0172</t>
  </si>
  <si>
    <t xml:space="preserve">miR-126-3p </t>
  </si>
  <si>
    <t>1.151 (+-0.026)</t>
  </si>
  <si>
    <t>1.328 (+-0.052)</t>
  </si>
  <si>
    <t>0.0024</t>
  </si>
  <si>
    <t xml:space="preserve">miR-142-3p </t>
  </si>
  <si>
    <t>1.609 (+-0.143)</t>
  </si>
  <si>
    <t>1.181 (+-0.038)</t>
  </si>
  <si>
    <t>0.0006</t>
  </si>
  <si>
    <t>miR-146-5p</t>
  </si>
  <si>
    <t>hsa-miR-146a-5p</t>
  </si>
  <si>
    <t>1.267 (+-0.039)</t>
  </si>
  <si>
    <t>1.418 (+-0.083)</t>
  </si>
  <si>
    <t>0.4405</t>
  </si>
  <si>
    <t>miR-150-5p</t>
  </si>
  <si>
    <t>hsa-miR-150-5p</t>
  </si>
  <si>
    <t>1.464 (+-0.127)</t>
  </si>
  <si>
    <t>1.314 (+-0.075)</t>
  </si>
  <si>
    <t>0.7361</t>
  </si>
  <si>
    <t>miR-192-5p</t>
  </si>
  <si>
    <t>hsa-miR-192-5p</t>
  </si>
  <si>
    <t>1.542 (+-0.160)</t>
  </si>
  <si>
    <t>1.606 (+-0.121)</t>
  </si>
  <si>
    <t>0.7922</t>
  </si>
  <si>
    <t>miR-193a-5p</t>
  </si>
  <si>
    <t>1.519 (+-0.141)</t>
  </si>
  <si>
    <t>1.533 (+-0.105)</t>
  </si>
  <si>
    <t>0.6914</t>
  </si>
  <si>
    <t>miR-215-5p</t>
  </si>
  <si>
    <t>hsa-miR-215-5p</t>
  </si>
  <si>
    <t>1.496 (+-0.107)</t>
  </si>
  <si>
    <t>1.578 (+-0.120)</t>
  </si>
  <si>
    <t>0.6191</t>
  </si>
  <si>
    <t>miR-486-5p</t>
  </si>
  <si>
    <t>hsa-miR-486-5p</t>
  </si>
  <si>
    <t>1.538 (+-0.151)</t>
  </si>
  <si>
    <t>1.468 (+-0.111)</t>
  </si>
  <si>
    <t>0.4770</t>
  </si>
  <si>
    <t>1.385 (+-0.066)</t>
  </si>
  <si>
    <t>1.202 (+-0.030)</t>
  </si>
  <si>
    <t>0.1393</t>
  </si>
  <si>
    <t>miR-26a-5p</t>
  </si>
  <si>
    <t>hsa-miR-26a-5p</t>
  </si>
  <si>
    <t>1.231 (+-0.036)</t>
  </si>
  <si>
    <t>1.365 (+- 0.053)</t>
  </si>
  <si>
    <t>0.0574</t>
  </si>
  <si>
    <t>miR-375-3p</t>
  </si>
  <si>
    <t>hsa-miR-375-3p</t>
  </si>
  <si>
    <t>1.775 (+- 0.184)</t>
  </si>
  <si>
    <t>1.478 (+-0.110)</t>
  </si>
  <si>
    <t>0.4607</t>
  </si>
  <si>
    <t>Sangiao-Alvarellos</t>
  </si>
  <si>
    <t>10.1136/bmjdrc-2020-001441</t>
  </si>
  <si>
    <t>Metabolic recovery after weight loss surgery is reflected in serum microRNAs</t>
  </si>
  <si>
    <t>let-7b</t>
  </si>
  <si>
    <t>hsa-let-7b-5p</t>
  </si>
  <si>
    <t xml:space="preserve">12 months </t>
  </si>
  <si>
    <t>Surgery (Bariatric surgery [RYGB or sleeve])</t>
  </si>
  <si>
    <t xml:space="preserve">Group of 155 morbidly obese patients that underwent surgery. </t>
  </si>
  <si>
    <t xml:space="preserve">Discovery cohort and a validation cohort that acts like a control with obese persons. </t>
  </si>
  <si>
    <t>3 mdr n = 29</t>
  </si>
  <si>
    <t>6 mdr n = 27</t>
  </si>
  <si>
    <t>12 mdr n = 27</t>
  </si>
  <si>
    <t xml:space="preserve">normalizing either to the C. elegans spike-in control (cel-miR-39) or to a global Cq average of the 30 miRNAs that is measured. </t>
  </si>
  <si>
    <t>Log (2) fold change</t>
  </si>
  <si>
    <t>p &lt; 0.05</t>
  </si>
  <si>
    <t> </t>
  </si>
  <si>
    <t>1.48+/-0.39</t>
  </si>
  <si>
    <t>&lt;0.05</t>
  </si>
  <si>
    <t>1.61+/-0.61</t>
  </si>
  <si>
    <t>1.24+/-0.33</t>
  </si>
  <si>
    <t>NS</t>
  </si>
  <si>
    <t>miR-19b</t>
  </si>
  <si>
    <t>1.34+/-0.34</t>
  </si>
  <si>
    <t>1.45+/-0.44</t>
  </si>
  <si>
    <t>1.37+/-0.41</t>
  </si>
  <si>
    <t>miR-20b</t>
  </si>
  <si>
    <t>hsa-miR-20b-5p</t>
  </si>
  <si>
    <t>1.34+/-0.37</t>
  </si>
  <si>
    <t>2.1+/-0.68</t>
  </si>
  <si>
    <t>&lt;0.001</t>
  </si>
  <si>
    <t>1.61+/-0.52</t>
  </si>
  <si>
    <t>miR-21</t>
  </si>
  <si>
    <t>1.14+/-0.18</t>
  </si>
  <si>
    <t>1.12+/-0.28</t>
  </si>
  <si>
    <t>1.06+/-0.24</t>
  </si>
  <si>
    <t xml:space="preserve">miR-27b </t>
  </si>
  <si>
    <t>0.93+/-0.32</t>
  </si>
  <si>
    <t>1.06+/-0.72</t>
  </si>
  <si>
    <t>0.77+/-0.22</t>
  </si>
  <si>
    <t>miR-122</t>
  </si>
  <si>
    <t>0.22+/-0.14</t>
  </si>
  <si>
    <t>0.06+/-0.07</t>
  </si>
  <si>
    <t>0.08+/-0.06</t>
  </si>
  <si>
    <t>miR-140</t>
  </si>
  <si>
    <t>hsa-miR-140-3p</t>
  </si>
  <si>
    <t>1.14+/-0.97</t>
  </si>
  <si>
    <t>1.99+/-0.65</t>
  </si>
  <si>
    <t>miR-148b</t>
  </si>
  <si>
    <t>hsa-miR-148b-3p</t>
  </si>
  <si>
    <t>0.98+/-0.73</t>
  </si>
  <si>
    <t>1.79+/-2.58</t>
  </si>
  <si>
    <t>2.09+/-1.64</t>
  </si>
  <si>
    <t>miR-150</t>
  </si>
  <si>
    <t>2.37+/-0.93</t>
  </si>
  <si>
    <t>2.21+/-0.97</t>
  </si>
  <si>
    <t>1.37+/-0.57</t>
  </si>
  <si>
    <t>miR-191</t>
  </si>
  <si>
    <t>hsa-miR-191-5p</t>
  </si>
  <si>
    <t>1.56+/-0.47</t>
  </si>
  <si>
    <t>2.33+/-0.8</t>
  </si>
  <si>
    <t>1.61+/-0.38</t>
  </si>
  <si>
    <t>miR-192</t>
  </si>
  <si>
    <t>0.3+/-0.17</t>
  </si>
  <si>
    <t>0.32+/-0.2</t>
  </si>
  <si>
    <t>0.24+/-0.1</t>
  </si>
  <si>
    <t>miR-486</t>
  </si>
  <si>
    <t>1.42+/-0.43</t>
  </si>
  <si>
    <t>0.85+/-0.6</t>
  </si>
  <si>
    <t>0.74+/-0.51</t>
  </si>
  <si>
    <t>miR-221</t>
  </si>
  <si>
    <t>1.56+/-0.53</t>
  </si>
  <si>
    <t>3.75+/-1.91</t>
  </si>
  <si>
    <t>2.57+/-1.01</t>
  </si>
  <si>
    <t>miR-222</t>
  </si>
  <si>
    <t>hsa-miR-222-3p</t>
  </si>
  <si>
    <t>1.41+/-0.37</t>
  </si>
  <si>
    <t>1.79+/-0.42</t>
  </si>
  <si>
    <t>1.27+/-0.2</t>
  </si>
  <si>
    <t>miR-223</t>
  </si>
  <si>
    <t>1.5+/-0.46</t>
  </si>
  <si>
    <t>2.21+/-0.68</t>
  </si>
  <si>
    <t>1.35+/-0.52</t>
  </si>
  <si>
    <t>miR-26a</t>
  </si>
  <si>
    <t>1.48+/-0.53</t>
  </si>
  <si>
    <t>2.33+/-0.93</t>
  </si>
  <si>
    <t>1.78+/-0.48</t>
  </si>
  <si>
    <t xml:space="preserve">miR-375 </t>
  </si>
  <si>
    <t>1.34+/-1.24</t>
  </si>
  <si>
    <t>0.59+/-0.62</t>
  </si>
  <si>
    <t>0.7+/-0.56</t>
  </si>
  <si>
    <t>Marsetti et. al</t>
  </si>
  <si>
    <t>10.1016/j.nut.2020.111085</t>
  </si>
  <si>
    <t>Changes in miRNA expression with two weight-loss dietary strategies in a population with metabolic syndrome</t>
  </si>
  <si>
    <t>miR-126</t>
  </si>
  <si>
    <t>hsa-miR-126-xp</t>
  </si>
  <si>
    <t>8 weeks</t>
  </si>
  <si>
    <t>Dietary</t>
  </si>
  <si>
    <t xml:space="preserve">Two groups, one are following RESMENA (high meal frequency and high adherence to the Mediterranean diet) and one is a control (based on recommendations from the American Heart Association) </t>
  </si>
  <si>
    <t>Cohort design with two different diets, one is interventional and one is a control (AHA).</t>
  </si>
  <si>
    <t>RESMENA n=11</t>
  </si>
  <si>
    <t>Control (AHA) n=13</t>
  </si>
  <si>
    <t>Whole blood (white blood cells)</t>
  </si>
  <si>
    <t xml:space="preserve">No description of normalization method. </t>
  </si>
  <si>
    <t>Median (Q1, Q3) (Interquartile range)</t>
  </si>
  <si>
    <t>5.05 +/- 0.075 (5.02, 5.07)</t>
  </si>
  <si>
    <t>5.09 +/- 0.075 (5.06, 5.11)</t>
  </si>
  <si>
    <t>(0.03, 0.07)</t>
  </si>
  <si>
    <t>0.028</t>
  </si>
  <si>
    <t>Up</t>
  </si>
  <si>
    <t>miR-15a</t>
  </si>
  <si>
    <t>hsa-miR-15a-5p</t>
  </si>
  <si>
    <t>5.06 (5.04, 5.08)</t>
  </si>
  <si>
    <t xml:space="preserve"> 5.09 (5.07, 5.17)</t>
  </si>
  <si>
    <t xml:space="preserve"> 0.03 (0.00, 0.11)</t>
  </si>
  <si>
    <t>0.050</t>
  </si>
  <si>
    <t>miR-27b</t>
  </si>
  <si>
    <t>5.05 (5.02, 5.09)</t>
  </si>
  <si>
    <t>5.08 (5.05, 5.13)</t>
  </si>
  <si>
    <t>0.03 (_x0001_0.01, 0.07)</t>
  </si>
  <si>
    <t>0.034</t>
  </si>
  <si>
    <t>miR-215</t>
  </si>
  <si>
    <t>5.15 (5.08, 5.17)</t>
  </si>
  <si>
    <t>5.06 (5.02, 5.12)</t>
  </si>
  <si>
    <t>_x0001_0.07 (_x0001_0.14, 0.01)</t>
  </si>
  <si>
    <t>0.041</t>
  </si>
  <si>
    <t>Down</t>
  </si>
  <si>
    <t>miR-320a</t>
  </si>
  <si>
    <t>hsa-miR-320a-3p</t>
  </si>
  <si>
    <t>5.13 (5.10, 5.17)</t>
  </si>
  <si>
    <t>0.05 (0.02, 0.13)</t>
  </si>
  <si>
    <t>0.010</t>
  </si>
  <si>
    <t>miR-320b1</t>
  </si>
  <si>
    <t>hsa-miR-320b-3p</t>
  </si>
  <si>
    <t>5.08 (5.06, 5.13)</t>
  </si>
  <si>
    <t>5.05 (5.04, 5.07)</t>
  </si>
  <si>
    <t>_x0001_0.03 (_x0001_0.06, _x0001_0.02)</t>
  </si>
  <si>
    <t>Manning et. al</t>
  </si>
  <si>
    <t>10.1210/jc.2018-00684</t>
  </si>
  <si>
    <t>Acute Weight Loss Restores Dysregulated Circulating MicroRNAs in Individuals Who Are Obese</t>
  </si>
  <si>
    <t xml:space="preserve">4 weeks </t>
  </si>
  <si>
    <t>Hypocaloric diet</t>
  </si>
  <si>
    <t xml:space="preserve">Two groups, one are following POWER study (prevention of weight regain, very-low-calorie diet &lt;800 kcal/d), and one lean control group. </t>
  </si>
  <si>
    <t xml:space="preserve">Cohort design with one group following a diet and one lean control group. </t>
  </si>
  <si>
    <t>POWER n=80</t>
  </si>
  <si>
    <t>Lean control n=80</t>
  </si>
  <si>
    <t>Normalized to spike-in cel-miR-39-3p</t>
  </si>
  <si>
    <t>Fold changes +/- SD or Log (2) transformed (geometric means and geometric SDs - marked with bold)</t>
  </si>
  <si>
    <t>0.15 +- 2.83</t>
  </si>
  <si>
    <t>0.84 +- 1.94</t>
  </si>
  <si>
    <t>5.50 (4.32 to 6.99</t>
  </si>
  <si>
    <t>P &lt; 0.001</t>
  </si>
  <si>
    <t>N/A</t>
  </si>
  <si>
    <t>hsa-miR-34a</t>
  </si>
  <si>
    <t>3.04 +- 0.58</t>
  </si>
  <si>
    <t>1.19 +- 0.65</t>
  </si>
  <si>
    <t>21.85 (-2.02 to 21.68)</t>
  </si>
  <si>
    <t>hsa-miR-193a</t>
  </si>
  <si>
    <t>hsa-miR-193a-3p</t>
  </si>
  <si>
    <t>23.107 +- 1.91</t>
  </si>
  <si>
    <t>29.12 +- 2.00</t>
  </si>
  <si>
    <t>29.12 6 2.00</t>
  </si>
  <si>
    <t>hsa-miR-320</t>
  </si>
  <si>
    <t>3.15 +/- 1.09</t>
  </si>
  <si>
    <t>1.91 +- 0.82</t>
  </si>
  <si>
    <t>21.25 (-1.49 to 21.00)</t>
  </si>
  <si>
    <t>hsa-miR-375a</t>
  </si>
  <si>
    <t>hsa-miR-375a-3p</t>
  </si>
  <si>
    <t>0.13 +- 2.41</t>
  </si>
  <si>
    <t>0.96 +- 1.57</t>
  </si>
  <si>
    <t>7.26 (5.78 to 9.13)</t>
  </si>
  <si>
    <t>Adams et. al</t>
  </si>
  <si>
    <t>10.1007/s10549-018-4738-6</t>
  </si>
  <si>
    <t>Exercise and weight loss interventions and miRNA expression in women with breast cancer</t>
  </si>
  <si>
    <t>hsa_let_7b_5p</t>
  </si>
  <si>
    <t>6 months</t>
  </si>
  <si>
    <t xml:space="preserve">Weight loss counseling </t>
  </si>
  <si>
    <t>They have measured miRNA from LEAN study (Lifestyle, Exercise, and Nutrition) which were related to BMI in HOPE trial (Hormones and Physical Exercise)</t>
  </si>
  <si>
    <t>Cohort design with a diet change which they compare to HOPE study.</t>
  </si>
  <si>
    <t>intervention n=54</t>
  </si>
  <si>
    <t>UC = 31</t>
  </si>
  <si>
    <t xml:space="preserve">miRNA candidates are used to normalize. </t>
  </si>
  <si>
    <t>Least square mean with 95% confidence interval</t>
  </si>
  <si>
    <t>p &lt; 0.1</t>
  </si>
  <si>
    <t>3.9 to 35.7</t>
  </si>
  <si>
    <t>P &lt; 0.093</t>
  </si>
  <si>
    <t>Up (it is assumed that + is up and - i down regulation)</t>
  </si>
  <si>
    <t>-9.9 to 14.9</t>
  </si>
  <si>
    <t>hsa_miR_24_3p</t>
  </si>
  <si>
    <t>hsa-miR-24-3p</t>
  </si>
  <si>
    <t>-13 to 26.2</t>
  </si>
  <si>
    <t>P &lt; 0.099</t>
  </si>
  <si>
    <t>12.2 to 42.7</t>
  </si>
  <si>
    <t>hsa_miR_92a_3p</t>
  </si>
  <si>
    <t>hsa-miR-92a-3p</t>
  </si>
  <si>
    <t xml:space="preserve">6 months </t>
  </si>
  <si>
    <t>-23 to 87.3</t>
  </si>
  <si>
    <t>P &lt; 0.094</t>
  </si>
  <si>
    <t>-27</t>
  </si>
  <si>
    <t>-70 to 15.9</t>
  </si>
  <si>
    <t>hsa_miR_106b_5p</t>
  </si>
  <si>
    <t>hsa-miR-106b-5p</t>
  </si>
  <si>
    <t>2.3 to 22.7</t>
  </si>
  <si>
    <t>P &lt; 0.041</t>
  </si>
  <si>
    <t>-1</t>
  </si>
  <si>
    <t>-9.0 to 6.9</t>
  </si>
  <si>
    <t>hsa_miR_191_5p</t>
  </si>
  <si>
    <t>-4.6</t>
  </si>
  <si>
    <t xml:space="preserve">-37 to 28.0 </t>
  </si>
  <si>
    <t>P &lt; 0.082</t>
  </si>
  <si>
    <t>6.6 to 57.6</t>
  </si>
  <si>
    <t xml:space="preserve">Bae et al. </t>
  </si>
  <si>
    <t>10.1002/oby.22379</t>
  </si>
  <si>
    <t>Bariatric Surgery Alters microRNA Content of Circulating Exosomes in Patients with Obesity</t>
  </si>
  <si>
    <t>Surgery (Bariatric surgery)</t>
  </si>
  <si>
    <t>Two groups, one are obese and underwent surgery, and one lean group.</t>
  </si>
  <si>
    <t xml:space="preserve">Cohort design with one group with intervention and one lean control group. </t>
  </si>
  <si>
    <t>n = 16</t>
  </si>
  <si>
    <t>Lean control n=18</t>
  </si>
  <si>
    <t>fold change expression</t>
  </si>
  <si>
    <t>hsa-miR-15a-3p</t>
  </si>
  <si>
    <t>-4.1</t>
  </si>
  <si>
    <t>-3.7</t>
  </si>
  <si>
    <t xml:space="preserve">Wen et al. </t>
  </si>
  <si>
    <t>10.1016/j.orcp.2015.01.006</t>
  </si>
  <si>
    <t>Circulating microRNA-223 as a potential biomarker for obesity</t>
  </si>
  <si>
    <t>3 months</t>
  </si>
  <si>
    <t>Dietary and excercise intervention</t>
  </si>
  <si>
    <t>Three groups, two overweight groups and one lean control.</t>
  </si>
  <si>
    <t xml:space="preserve">Cohort design with two groups with intervention and one lean control. </t>
  </si>
  <si>
    <t>n = 40 (obese)</t>
  </si>
  <si>
    <t>n = 40 (overweight)</t>
  </si>
  <si>
    <t>n = 41 (normal weight)</t>
  </si>
  <si>
    <t>Normalized to spike-in cel-miR-39</t>
  </si>
  <si>
    <t>Median (Interquartile range)</t>
  </si>
  <si>
    <t>6.17+/-0.31</t>
  </si>
  <si>
    <t>7.63+/-0.27</t>
  </si>
  <si>
    <t>4.33+/-0.1</t>
  </si>
  <si>
    <t>5.06+/-0.1</t>
  </si>
  <si>
    <t xml:space="preserve">Müller et al. </t>
  </si>
  <si>
    <t>10.1016/j.gene.2020.144787</t>
  </si>
  <si>
    <t>SNP dependent modulation of circulating miRNAs from the miR25/93/106 T cluster in patients undergoing weight loss</t>
  </si>
  <si>
    <t>Weight loss program where participants were allowed to consume a low-calorie formula diet shake (800 kcal/day)</t>
  </si>
  <si>
    <t xml:space="preserve">Cohort design with diet induced weight loss due to diet. </t>
  </si>
  <si>
    <t>n = 12</t>
  </si>
  <si>
    <t>Log(2) fold change</t>
  </si>
  <si>
    <t xml:space="preserve">Not defined for the specific results </t>
  </si>
  <si>
    <t>-0.54</t>
  </si>
  <si>
    <t>P &lt; 0.039</t>
  </si>
  <si>
    <t>P &lt; 0.036</t>
  </si>
  <si>
    <t>hsa-miR-25-3p</t>
  </si>
  <si>
    <t>-0.67</t>
  </si>
  <si>
    <t>P &lt; 0.027</t>
  </si>
  <si>
    <t>-0.86</t>
  </si>
  <si>
    <t>P &lt; 0.061</t>
  </si>
  <si>
    <t>P &lt; 0.058</t>
  </si>
  <si>
    <t>-0.20</t>
  </si>
  <si>
    <t>P &lt; 0.062</t>
  </si>
  <si>
    <t>P &lt; 0.059</t>
  </si>
  <si>
    <t>0.49</t>
  </si>
  <si>
    <t>P &lt; 0.068</t>
  </si>
  <si>
    <t>P &lt; 0.064</t>
  </si>
  <si>
    <t>-1.47</t>
  </si>
  <si>
    <t>P &lt; 0.090</t>
  </si>
  <si>
    <t>P &lt; 0.089</t>
  </si>
  <si>
    <t>-0.58</t>
  </si>
  <si>
    <t>P &lt; 0.084</t>
  </si>
  <si>
    <t>P &lt; 0.080</t>
  </si>
  <si>
    <t>0.52</t>
  </si>
  <si>
    <t>P &lt; 0.037</t>
  </si>
  <si>
    <t>P &lt; 0.035</t>
  </si>
  <si>
    <t xml:space="preserve">Ortega et al. </t>
  </si>
  <si>
    <t>10.1373/clinchem.2012.195776</t>
  </si>
  <si>
    <t>Targeting the Circulating MicroRNA Signature of Obesity</t>
  </si>
  <si>
    <t>miR-16-1</t>
  </si>
  <si>
    <t>1 year</t>
  </si>
  <si>
    <t xml:space="preserve">measured miRNA in pre- and post-surgery induced weight loss, to target the signature of obesity. </t>
  </si>
  <si>
    <t xml:space="preserve">Cohort design with surgery induced weightloss.  </t>
  </si>
  <si>
    <t>n = 22</t>
  </si>
  <si>
    <t>Plasma</t>
  </si>
  <si>
    <t xml:space="preserve">Normalized to four most stable miRs found in study </t>
  </si>
  <si>
    <t xml:space="preserve">Given as mean and 95% Cis </t>
  </si>
  <si>
    <t>11.84+/-3.8</t>
  </si>
  <si>
    <t>3.84+/-0.8</t>
  </si>
  <si>
    <t>P &lt; 0.0001 (AB)</t>
  </si>
  <si>
    <t>3.02+/-1.39</t>
  </si>
  <si>
    <t>3.64+/-3.87</t>
  </si>
  <si>
    <t>Surgery (Bariatric surgery) and dieting</t>
  </si>
  <si>
    <t xml:space="preserve">measured miRNA in pre- and post-surgery induced weight loss, to target the signature of obesity. As well as the effect of dieting on miRNA profile in a weight loss. </t>
  </si>
  <si>
    <t xml:space="preserve">Cohort design with surgery induced weightloss as well as diet induced weight loss.  </t>
  </si>
  <si>
    <t>n = 22 (surgery induced)</t>
  </si>
  <si>
    <t>n = 9 (diet induced)</t>
  </si>
  <si>
    <t>9.24+/-5.11</t>
  </si>
  <si>
    <t>0.38+/-0.2</t>
  </si>
  <si>
    <t>P &lt; 0.05 (AB)</t>
  </si>
  <si>
    <t>0.53+/-0.51</t>
  </si>
  <si>
    <t>0.53+/-0.63</t>
  </si>
  <si>
    <t>2.02+/-0.56</t>
  </si>
  <si>
    <t>0.71+/-0.16</t>
  </si>
  <si>
    <t>0.78+/-0.38</t>
  </si>
  <si>
    <t>1.08+/-0.49</t>
  </si>
  <si>
    <t>miR-142-3p</t>
  </si>
  <si>
    <t>1.88+/-0.8</t>
  </si>
  <si>
    <t>0.92+/-0.31</t>
  </si>
  <si>
    <t>0.93+/-0.49</t>
  </si>
  <si>
    <t>0.83+/-0.76</t>
  </si>
  <si>
    <t>n = 22 surgery induced</t>
  </si>
  <si>
    <t>n = 9 diet induced</t>
  </si>
  <si>
    <t>0.45+/-0.16</t>
  </si>
  <si>
    <t>0.8+/-0.2</t>
  </si>
  <si>
    <t>0.87+/-0.14</t>
  </si>
  <si>
    <t>1.11+/-0.42</t>
  </si>
  <si>
    <t xml:space="preserve">Cereijo et al. </t>
  </si>
  <si>
    <t>10.1007/s11695-019-04104-y</t>
  </si>
  <si>
    <t>Elevated Levels of Circulating miR-92a Are Associated with Impaired Glucose Homeostasis in Patients with Obesity and Correlate with Metabolic Status After Bariatric Surgery</t>
  </si>
  <si>
    <t>miR-92a</t>
  </si>
  <si>
    <t>Group of 26 obese people underwent surgery and were then compared with a lean group.</t>
  </si>
  <si>
    <t>n = 26</t>
  </si>
  <si>
    <t>Lean n = 7</t>
  </si>
  <si>
    <t>Normalized to reference genes</t>
  </si>
  <si>
    <t>median, interquartile range (IQR)</t>
  </si>
  <si>
    <t>&lt; 0.05</t>
  </si>
  <si>
    <t>1.38+/-0.74</t>
  </si>
  <si>
    <t>0.5+/-0.3</t>
  </si>
  <si>
    <t xml:space="preserve">Tabet et al. </t>
  </si>
  <si>
    <t>10.1371/journal.pone.0151061</t>
  </si>
  <si>
    <t>High-Density Lipoprotein-Associated miR-223 Is Altered after Diet-Induced Weight Loss in Overweight and Obese Males</t>
  </si>
  <si>
    <t xml:space="preserve">Weight loss program where a high protein diet is compared with normal protein diet. Both groups lost weight. </t>
  </si>
  <si>
    <t>Cohort design with two groups on two different diets.</t>
  </si>
  <si>
    <t>High protein n = 20</t>
  </si>
  <si>
    <t>Normal protein n = 27</t>
  </si>
  <si>
    <t>Serum (They isolated HDL)</t>
  </si>
  <si>
    <t>Mean +/- SD</t>
  </si>
  <si>
    <t>0.89+/-0.45</t>
  </si>
  <si>
    <t>1.27+/-0.73</t>
  </si>
  <si>
    <t xml:space="preserve">miR-16 </t>
  </si>
  <si>
    <t>1.12+/-0.94</t>
  </si>
  <si>
    <t>1.16+/-0.99</t>
  </si>
  <si>
    <t xml:space="preserve">miR-17 </t>
  </si>
  <si>
    <t>0.86+/-0.54</t>
  </si>
  <si>
    <t>1.44+/-0.99</t>
  </si>
  <si>
    <t>1.18+/-1.12</t>
  </si>
  <si>
    <t>1.13+/-0.99</t>
  </si>
  <si>
    <t>0.78+/-0.47</t>
  </si>
  <si>
    <t>1.1+/-0.78</t>
  </si>
  <si>
    <t xml:space="preserve">Ho et al. </t>
  </si>
  <si>
    <t>10.1194/jlr.RA120000963</t>
  </si>
  <si>
    <t>High density lipoprotein-associated miRNA is increased following Roux-en-Y gastric bypass surgery for severe obesity</t>
  </si>
  <si>
    <t>Surgery ( Roux - en-Y gastric bypass)</t>
  </si>
  <si>
    <t xml:space="preserve">Each patient was enrolled in standard protocol for gastric bypass surgery. </t>
  </si>
  <si>
    <t xml:space="preserve">Cohort design with surgery induced weight loss and a healthy lean group. </t>
  </si>
  <si>
    <t>n = 54 (baseline)</t>
  </si>
  <si>
    <t>n = 42 (6 months)</t>
  </si>
  <si>
    <t xml:space="preserve">n = 53 (12 months) </t>
  </si>
  <si>
    <t>Lean control n = 18</t>
  </si>
  <si>
    <t>geometric mean and SD with log scale on the y axis</t>
  </si>
  <si>
    <t>two-tailed P &lt; 0.05</t>
  </si>
  <si>
    <t>1.01+/-0.0014</t>
  </si>
  <si>
    <t>1.01+/-0.0018</t>
  </si>
  <si>
    <t>P = 0.943</t>
  </si>
  <si>
    <t>1.01+/-0.0016</t>
  </si>
  <si>
    <t>P = 0.023</t>
  </si>
  <si>
    <t>miR-24</t>
  </si>
  <si>
    <t>RYGB n = 53</t>
  </si>
  <si>
    <t>P = 0.006</t>
  </si>
  <si>
    <t>1.01+/-0.0017</t>
  </si>
  <si>
    <t>P = 0.033</t>
  </si>
  <si>
    <t>P = 0.004</t>
  </si>
  <si>
    <t>RYGB n = 55</t>
  </si>
  <si>
    <t>1.01+/-0.000009</t>
  </si>
  <si>
    <t>P = 0.011</t>
  </si>
  <si>
    <t>1.01+/-0.000011</t>
  </si>
  <si>
    <t>P = 0.016</t>
  </si>
  <si>
    <t>1.01+/-0.000008</t>
  </si>
  <si>
    <t>P = 0.062</t>
  </si>
  <si>
    <t>RYGB n = 56</t>
  </si>
  <si>
    <t>1.04+/-0.013</t>
  </si>
  <si>
    <t>P = 0.052</t>
  </si>
  <si>
    <t>1.05+/-0.0147</t>
  </si>
  <si>
    <t>P = 0.071</t>
  </si>
  <si>
    <t>1.05+/-0.0139</t>
  </si>
  <si>
    <t>P = 0.112</t>
  </si>
  <si>
    <t xml:space="preserve">Parr et al. </t>
  </si>
  <si>
    <t>10.1371/journal.pone.0152545</t>
  </si>
  <si>
    <t>Circulating MicroRNA Responses between ‘High’ and ‘Low’ Responders to a 16-Wk Diet and Exercise Weight Loss Intervention</t>
  </si>
  <si>
    <t>16 weeks</t>
  </si>
  <si>
    <t>Hypocaloric diet and exercise</t>
  </si>
  <si>
    <t>Each patient was following a 16 week diet (250kcal/d) and exercise intervention.</t>
  </si>
  <si>
    <t>Cohort design investigating the effect of intervention in low responders and high responders.</t>
  </si>
  <si>
    <t>HiRes = 22</t>
  </si>
  <si>
    <t xml:space="preserve">LoRes = 18 </t>
  </si>
  <si>
    <t>Resting plasma</t>
  </si>
  <si>
    <t>Normalized to spike-in Cel-miR-39</t>
  </si>
  <si>
    <t>1.07+/-1.03</t>
  </si>
  <si>
    <t>1.82+/-1.9</t>
  </si>
  <si>
    <t>1.27+/-1.23</t>
  </si>
  <si>
    <t>2+/-1.72</t>
  </si>
  <si>
    <t>0.93+/-0.72</t>
  </si>
  <si>
    <t>0.99+/-0.64</t>
  </si>
  <si>
    <t>1.35+/-0.9</t>
  </si>
  <si>
    <t>1.66+/-0.95</t>
  </si>
  <si>
    <t>LoRes = 18</t>
  </si>
  <si>
    <t>1.37+/-1.38</t>
  </si>
  <si>
    <t>2.58+/-2.21</t>
  </si>
  <si>
    <t>1.75+/-1.51</t>
  </si>
  <si>
    <t>2.2+/-1.81</t>
  </si>
  <si>
    <t xml:space="preserve">Russo et al. </t>
  </si>
  <si>
    <t>10.1002/iub.1926</t>
  </si>
  <si>
    <t>Physical Activity Modulates the Overexpression of the Inflammatory miR-146a-5p in Obese Patients</t>
  </si>
  <si>
    <t>Physical activity</t>
  </si>
  <si>
    <t xml:space="preserve">Physical activity program from the CURIAMO trial </t>
  </si>
  <si>
    <t>Cohort of obese patients measuring miRNA before and 3 months after CURIAMO physical intervention</t>
  </si>
  <si>
    <t>n = 31</t>
  </si>
  <si>
    <t>Lean control n = 37</t>
  </si>
  <si>
    <t>considered statistically significant atP≤0.05.</t>
  </si>
  <si>
    <t>0.3+/--0.05</t>
  </si>
  <si>
    <t>0.26+/--0.03</t>
  </si>
  <si>
    <t>miR-146a</t>
  </si>
  <si>
    <t>0.593+/-0.17</t>
  </si>
  <si>
    <t>0.17+/--0.02</t>
  </si>
  <si>
    <t>P &lt; 0.05</t>
  </si>
  <si>
    <t xml:space="preserve">Shin et al. </t>
  </si>
  <si>
    <t>10.3390/nu12092558</t>
  </si>
  <si>
    <t>A Traditional Korean Diet Alters the Expression of Circulating MicroRNAs Linked to Diabetes Mellitus in a Pilot Trial</t>
  </si>
  <si>
    <t>2 weeks</t>
  </si>
  <si>
    <t xml:space="preserve">Two groups of obese patients divided into K-diet group or control diet group. Same amount of calories. </t>
  </si>
  <si>
    <t>Cohort design with two groups on two different diets. Both looses weight</t>
  </si>
  <si>
    <t>n = 5 (control diet)</t>
  </si>
  <si>
    <t>Normalized to the Ct values of RNU4</t>
  </si>
  <si>
    <t>1.01+/-0.02</t>
  </si>
  <si>
    <t>2.71+/--0.06</t>
  </si>
  <si>
    <t>n = 5 (K diet)</t>
  </si>
  <si>
    <t>Normalized to the Ct values of RNU5</t>
  </si>
  <si>
    <t>1.34+/-0.03</t>
  </si>
  <si>
    <t>0.17+/--0.03</t>
  </si>
  <si>
    <t>Normalized to the Ct values of RNU6</t>
  </si>
  <si>
    <t>4.88+/--0.05</t>
  </si>
  <si>
    <t>0.84+/-0.04</t>
  </si>
  <si>
    <t xml:space="preserve">Donghui et al. </t>
  </si>
  <si>
    <t>10.1016/j.mvr.2018.10.009</t>
  </si>
  <si>
    <t>Improvement of microvascular endothelial dysfunction induced by exercise T and diet is associated with microRNA-126 in obese adolescents</t>
  </si>
  <si>
    <t>6 weeks</t>
  </si>
  <si>
    <t>Exercise and dietary</t>
  </si>
  <si>
    <t>Dietary and exercise program which were followed by one obese group and one lean group</t>
  </si>
  <si>
    <t>Cohort design with diet and exercise induced weight loss</t>
  </si>
  <si>
    <t>n = 57 (obese)</t>
  </si>
  <si>
    <t>Lean control n=10</t>
  </si>
  <si>
    <t xml:space="preserve">Normalized using mir-39 as internal reference </t>
  </si>
  <si>
    <t>Values of p &lt; 0.05 were considered sta- tistically significant.</t>
  </si>
  <si>
    <t>0.52+/-0.62</t>
  </si>
  <si>
    <t>0.67+/-0.75</t>
  </si>
  <si>
    <t>P &lt; 0.01</t>
  </si>
  <si>
    <t xml:space="preserve">Nunez Lopez et al. </t>
  </si>
  <si>
    <t>10.1038/ijo.2017.84</t>
  </si>
  <si>
    <t>Gastric bypass surgery with exercise alters plasma microRNAs that predict improvements in cardiometabolic risk</t>
  </si>
  <si>
    <t xml:space="preserve">miR- 221 </t>
  </si>
  <si>
    <t>Surgery and exercise ( Roux - en-Y gastric bypass)</t>
  </si>
  <si>
    <t xml:space="preserve">Patients which underwent surgery where divided into exercise group or no exercise group. </t>
  </si>
  <si>
    <t>Cohort design with patiens who underwent surgery and after that followed an exercise program or no exercise program.</t>
  </si>
  <si>
    <t>n = 11 (exercise program)</t>
  </si>
  <si>
    <t>n = 11 (no exercise program)</t>
  </si>
  <si>
    <t>Data presented are quantile-normalized log fold changes respective to spiked-in cel-miR-42</t>
  </si>
  <si>
    <t>10.66+/--0.09</t>
  </si>
  <si>
    <t>10.64+/--0.29</t>
  </si>
  <si>
    <t>10.89+/-0.17</t>
  </si>
  <si>
    <t>10.39+/--0.13</t>
  </si>
  <si>
    <t xml:space="preserve">miR-15a </t>
  </si>
  <si>
    <t>Data presented are quantile-normalized log fold changes respective to spiked-in cel-miR-39</t>
  </si>
  <si>
    <t>4.65+/--0.07</t>
  </si>
  <si>
    <t>5.25+/-0.19</t>
  </si>
  <si>
    <t>4.77+/-0.09</t>
  </si>
  <si>
    <t>5.38+/-0.29</t>
  </si>
  <si>
    <t xml:space="preserve">miR-34a </t>
  </si>
  <si>
    <t>Data presented are quantile-normalized log fold changes respective to spiked-in cel-miR-40</t>
  </si>
  <si>
    <t>3.35+/-0.04</t>
  </si>
  <si>
    <t>2.83+/--0.51</t>
  </si>
  <si>
    <t>3.54+/--0.23</t>
  </si>
  <si>
    <t>2.49+/-0.15</t>
  </si>
  <si>
    <t xml:space="preserve">miR-106b </t>
  </si>
  <si>
    <t>Data presented are quantile-normalized log fold changes respective to spiked-in cel-miR-41</t>
  </si>
  <si>
    <t>8.6+/-0.23</t>
  </si>
  <si>
    <t>8.78+/--0.05</t>
  </si>
  <si>
    <t>8.6+/--0.09</t>
  </si>
  <si>
    <t>8.9+/--0.02</t>
  </si>
  <si>
    <t xml:space="preserve">miR-122 </t>
  </si>
  <si>
    <t>quantatiles and mean (log scale)</t>
  </si>
  <si>
    <t>7.26+/-0.17</t>
  </si>
  <si>
    <t>5.35+/--0.61</t>
  </si>
  <si>
    <t>8.52+/--0.52</t>
  </si>
  <si>
    <t>6.02+/--0.11</t>
  </si>
  <si>
    <t xml:space="preserve">Hubal et al. </t>
  </si>
  <si>
    <t>10.1002/oby.21709</t>
  </si>
  <si>
    <t>Circulating adipocyte-derived exosomal microRNAs associated with decreased insulin resistance after gastric bypass</t>
  </si>
  <si>
    <t>Surgery (Gastric bypass)</t>
  </si>
  <si>
    <t>Cohort design with surgery induced weightloss including 6 patients.</t>
  </si>
  <si>
    <t>n = 6</t>
  </si>
  <si>
    <t>Fold change +/- SD and P value</t>
  </si>
  <si>
    <t>-1.59 +/- 0.11</t>
  </si>
  <si>
    <t>P &lt; 0.02</t>
  </si>
  <si>
    <t xml:space="preserve">miR-103-3p </t>
  </si>
  <si>
    <t>1.59 +/- 0.25</t>
  </si>
  <si>
    <t xml:space="preserve">Blum et al. </t>
  </si>
  <si>
    <t>PMID: 29103239</t>
  </si>
  <si>
    <t>Elevated Levels of miR-122 in Serum May Contribute to Improved Endothelial Function and Lower Oncologic Risk Following Bariatric Surgery</t>
  </si>
  <si>
    <t>Surgery (Sleeve)</t>
  </si>
  <si>
    <t xml:space="preserve">Each patient was enrolled in standard protocol for sleeve operation. </t>
  </si>
  <si>
    <t xml:space="preserve">Cohort design with surgery induced weightloss. The highest increased miRNA served as cDNA for the search of candidate miRNAs. </t>
  </si>
  <si>
    <t>n = 21</t>
  </si>
  <si>
    <t>Serum</t>
  </si>
  <si>
    <t>Normalized to miR-451a, which previ- ously showed no significant change following treatment??</t>
  </si>
  <si>
    <t xml:space="preserve">Log scale individual entries (calculated to mean and sd) </t>
  </si>
  <si>
    <t>Not described</t>
  </si>
  <si>
    <t>88.09+/-205.71</t>
  </si>
  <si>
    <t>55.54+/-72.86</t>
  </si>
  <si>
    <t>-0.37+/-0.65</t>
  </si>
  <si>
    <t>P = 0.025</t>
  </si>
  <si>
    <t>down</t>
  </si>
  <si>
    <t xml:space="preserve">Dimassi et al. </t>
  </si>
  <si>
    <t>10.1002/oby.22298</t>
  </si>
  <si>
    <t>Microparticle miRNAs as Biomarkers of Vascular Function and Inflammation Response to Aerobic Exercise in Obesity?</t>
  </si>
  <si>
    <t>Aerobic exercise program in a obese group and a lean control group.</t>
  </si>
  <si>
    <t xml:space="preserve">Cohort design with a obese group and lean control. </t>
  </si>
  <si>
    <t>n = 9 (obese)</t>
  </si>
  <si>
    <t>Lean control n=6</t>
  </si>
  <si>
    <t>mean +/- SEM</t>
  </si>
  <si>
    <t>116.05+/-45</t>
  </si>
  <si>
    <t>202.85+/-73.95</t>
  </si>
  <si>
    <t>119.66+/-57.45</t>
  </si>
  <si>
    <t>220.51+/-76.59</t>
  </si>
  <si>
    <t>miR-146</t>
  </si>
  <si>
    <t>114.53+/-61.29</t>
  </si>
  <si>
    <t>249+/-81.7</t>
  </si>
  <si>
    <t xml:space="preserve">miR-150 </t>
  </si>
  <si>
    <t>138.14+/-30.87</t>
  </si>
  <si>
    <t>259.88+/-82.32</t>
  </si>
  <si>
    <t>163.07+/-68.91</t>
  </si>
  <si>
    <t>232+/-84.24</t>
  </si>
  <si>
    <t>Ojeda-Rodríguez</t>
  </si>
  <si>
    <t>10.1111/ijpo.12910</t>
  </si>
  <si>
    <t xml:space="preserve"> Circulating miRNAs in girls with abdominal obesity: miR-221-3p as a biomarker of response to weight loss interventions</t>
  </si>
  <si>
    <t>8 weeks and a 22 month follow up</t>
  </si>
  <si>
    <t>nutritional education based on mediterranean diet style and an increment in physical activity to at least 200 minutes per week</t>
  </si>
  <si>
    <t>Patients where divided into high or low responders according to the change of BMI</t>
  </si>
  <si>
    <t>n = 26 (low responders)</t>
  </si>
  <si>
    <t>n = 25 (high responders)</t>
  </si>
  <si>
    <t>Normalized to spike-in cel-miR-42</t>
  </si>
  <si>
    <t>fig 3?  mean +/- SEM</t>
  </si>
  <si>
    <t>0.98+/-0.01</t>
  </si>
  <si>
    <t>0.57+/--0.01</t>
  </si>
  <si>
    <t>P = 0.014</t>
  </si>
  <si>
    <t>1.26+/-0</t>
  </si>
  <si>
    <t>0.51+/-0.01</t>
  </si>
  <si>
    <t xml:space="preserve">Saini et al. </t>
  </si>
  <si>
    <t>10.3390/nu14091843</t>
  </si>
  <si>
    <t>Time-Restricted Eating Regimen Differentially Affects Circulatory miRNA Expression in Older Overweight Adults</t>
  </si>
  <si>
    <t xml:space="preserve">Alkandri et al. </t>
  </si>
  <si>
    <t>10.1186/s40608-018-0199-z</t>
  </si>
  <si>
    <t>Improved physiology and metabolic flux after Roux-en-Y gastric bypass is associated with temporal changes in the circulating microRNaome: a longitudinal study in humans</t>
  </si>
  <si>
    <t>miR-20b-5p</t>
  </si>
  <si>
    <t>Cohort design with surgery induced weightloss including 9 patients.</t>
  </si>
  <si>
    <t xml:space="preserve">n = 9 (3 months) </t>
  </si>
  <si>
    <t xml:space="preserve">n = 9 (6 months) </t>
  </si>
  <si>
    <t xml:space="preserve">n = 9 (9 months) </t>
  </si>
  <si>
    <t xml:space="preserve">n = 9 (12 months) </t>
  </si>
  <si>
    <t>Normalized to 150Amoles of spike-in cel-miR-39</t>
  </si>
  <si>
    <t>P&lt; 0.0847</t>
  </si>
  <si>
    <t>-2.99</t>
  </si>
  <si>
    <t>P &lt; 0.0262</t>
  </si>
  <si>
    <t>miR-92a-3p</t>
  </si>
  <si>
    <t>-4.51</t>
  </si>
  <si>
    <t>P &lt; 0.015</t>
  </si>
  <si>
    <t>-11.42</t>
  </si>
  <si>
    <t>P &lt; 0.0481</t>
  </si>
  <si>
    <t>miR-106b-5p</t>
  </si>
  <si>
    <t>-2.25</t>
  </si>
  <si>
    <t>P &lt; 0.0277</t>
  </si>
  <si>
    <t>miR-148b-3p</t>
  </si>
  <si>
    <t>P &lt; 0.0496</t>
  </si>
  <si>
    <t>P &lt; 0.0069</t>
  </si>
  <si>
    <t>-3.68</t>
  </si>
  <si>
    <t>P &lt; 0.0158</t>
  </si>
  <si>
    <t>-4.93</t>
  </si>
  <si>
    <t>P &lt; 0.0367</t>
  </si>
  <si>
    <t>-5.06</t>
  </si>
  <si>
    <t>P &lt; 0.0072</t>
  </si>
  <si>
    <t>miR-320b</t>
  </si>
  <si>
    <t>-3.36</t>
  </si>
  <si>
    <t>P &lt; 0.0397</t>
  </si>
  <si>
    <t>let-7b-5p</t>
  </si>
  <si>
    <t xml:space="preserve">n = 8 (3 months) </t>
  </si>
  <si>
    <t xml:space="preserve">n = 7 (6 months) </t>
  </si>
  <si>
    <t xml:space="preserve">n = 7 (9 months) </t>
  </si>
  <si>
    <t xml:space="preserve">n = 4 (12 months) </t>
  </si>
  <si>
    <t xml:space="preserve">Normalized to 150Amoles of spike-in cel-miR-39 </t>
  </si>
  <si>
    <t>-1.82723</t>
  </si>
  <si>
    <t>P &lt; 0.0436</t>
  </si>
  <si>
    <t>miR-15a-5p</t>
  </si>
  <si>
    <t>-6.5224</t>
  </si>
  <si>
    <t>P &lt; 0.0127</t>
  </si>
  <si>
    <t xml:space="preserve">Lirun et al. </t>
  </si>
  <si>
    <t>10.1007/s11695-015-1711-x</t>
  </si>
  <si>
    <t>A Pilot Study: The Effect of Roux-en-Y Gastric Bypass on the Serum MicroRNAs of the Type 2 Diabetes Patient</t>
  </si>
  <si>
    <t xml:space="preserve">Divided into two groups, high BMI and low BMI. 9 out of 11 took dietetic and exercise therapy meanwhile. Each patient was enrolled in standard protocol for gastric bypass surgery. </t>
  </si>
  <si>
    <t xml:space="preserve">Cohort design with 11 patient divided into two groups according to BMI. </t>
  </si>
  <si>
    <t>n = 8 (high BMI group)</t>
  </si>
  <si>
    <t>n = 7 (low BMI group)</t>
  </si>
  <si>
    <t>Fold change</t>
  </si>
  <si>
    <t>miR-16</t>
  </si>
  <si>
    <t>miR-17</t>
  </si>
  <si>
    <t>miR-20a</t>
  </si>
  <si>
    <t>miR-25</t>
  </si>
  <si>
    <t>miR-93</t>
  </si>
  <si>
    <t>miR-103a</t>
  </si>
  <si>
    <t>miR-106b</t>
  </si>
  <si>
    <t>NA</t>
  </si>
  <si>
    <t>Cannataro et al.</t>
  </si>
  <si>
    <t>10.2174/2211536608666181126093903</t>
  </si>
  <si>
    <t>Ketogenic Diet Acts on Body Remodeling and MicroRNAs Expression Profile</t>
  </si>
  <si>
    <t>the patients followed a ketotonic diet (KD)</t>
  </si>
  <si>
    <t xml:space="preserve">Cohort design with one group divided into men and women following KD. Measurement at baseline and 6 week post. </t>
  </si>
  <si>
    <t>n = 36 men</t>
  </si>
  <si>
    <t>n = 36 women</t>
  </si>
  <si>
    <t>Normalized to spike-in</t>
  </si>
  <si>
    <t>box and whiskers, no description of how data is represented</t>
  </si>
  <si>
    <t>157.49+/-202.88</t>
  </si>
  <si>
    <t>454.55+/-966.995</t>
  </si>
  <si>
    <t>172+/-37.53</t>
  </si>
  <si>
    <t>478.27+/-1018.675</t>
  </si>
  <si>
    <t>n = 36</t>
  </si>
  <si>
    <t>64.36+/-31.92</t>
  </si>
  <si>
    <t>65.92+/-373.685</t>
  </si>
  <si>
    <t xml:space="preserve">Heianza et al. </t>
  </si>
  <si>
    <t>10.2337/dc21-2517</t>
  </si>
  <si>
    <t>Changes in Circulating miR-375-3p and Improvements in Visceral and Hepatic Fat Contents in Response to Lifestyle Interventions: The CENTRAL Trial</t>
  </si>
  <si>
    <t>18 months</t>
  </si>
  <si>
    <t>The patients were randomly divided into low-fat diet or a Medi- terranean/low-carbohydrate diet. After 6 months they were further divided into physical activity/none groups</t>
  </si>
  <si>
    <t>Cohort desing with a total of 278 patients in the beginning divided randomly into two groups: low fat diet or Medi- terranean/low-carbohydrate diet. After 6 month they were further random divided into physical activity/no PA groups.</t>
  </si>
  <si>
    <t>n = 139 low fat diet</t>
  </si>
  <si>
    <t>n = 139 Mediterranean/low-carbohydrate diet</t>
  </si>
  <si>
    <t>n = 139 Physical activity</t>
  </si>
  <si>
    <t>n = 139 No physical activity</t>
  </si>
  <si>
    <t>Log transformed</t>
  </si>
  <si>
    <t>P&lt;0.001</t>
  </si>
  <si>
    <t>P = 0.01</t>
  </si>
  <si>
    <t>Blum et al., 2017</t>
  </si>
  <si>
    <t>Cereijo et al., 2019</t>
  </si>
  <si>
    <t>Hubal et al., 2017</t>
  </si>
  <si>
    <t>Saini et al., 2022</t>
  </si>
  <si>
    <t>Lirun et al., 2015</t>
  </si>
  <si>
    <t>Parr et al., 2016</t>
  </si>
  <si>
    <t>Russo et al., 2018</t>
  </si>
  <si>
    <t>Donghui et al., 2018</t>
  </si>
  <si>
    <t>Dimassi et al., 2018</t>
  </si>
  <si>
    <t>Manning et al., 2018</t>
  </si>
  <si>
    <t>Ho et al., 2021</t>
  </si>
  <si>
    <t>Shin et al., 2020</t>
  </si>
  <si>
    <t>Ojeda-Rodrígez et al., 2022</t>
  </si>
  <si>
    <t>Heianza et al., 2022</t>
  </si>
  <si>
    <t>Ravanidis et al., 2021</t>
  </si>
  <si>
    <t>Marsetti et al., 2020</t>
  </si>
  <si>
    <t>Adams et al., 2018</t>
  </si>
  <si>
    <t>Wen et al., 2015</t>
  </si>
  <si>
    <t>Müller et al., 2020</t>
  </si>
  <si>
    <t>Tabet et al., 2016</t>
  </si>
  <si>
    <t>Cannataro et al., 2019</t>
  </si>
  <si>
    <t>Sangiao-Alvarellos et al., 2020</t>
  </si>
  <si>
    <t>Hess et. al., 2020</t>
  </si>
  <si>
    <t>Ortega et al., 2022</t>
  </si>
  <si>
    <t>Study name</t>
  </si>
  <si>
    <t>Study number</t>
  </si>
  <si>
    <t>Selection</t>
  </si>
  <si>
    <t>Comparability</t>
  </si>
  <si>
    <t xml:space="preserve">Method </t>
  </si>
  <si>
    <t>Total points</t>
  </si>
  <si>
    <t xml:space="preserve">Total sum </t>
  </si>
  <si>
    <t>Point</t>
  </si>
  <si>
    <t>1A</t>
  </si>
  <si>
    <t>1B</t>
  </si>
  <si>
    <t>1C</t>
  </si>
  <si>
    <t>1D</t>
  </si>
  <si>
    <t>2A</t>
  </si>
  <si>
    <t>3A</t>
  </si>
  <si>
    <t>3B</t>
  </si>
  <si>
    <t>3C</t>
  </si>
  <si>
    <t>3D</t>
  </si>
  <si>
    <t>% points</t>
  </si>
  <si>
    <t>% no point</t>
  </si>
  <si>
    <t>Value calculated</t>
  </si>
  <si>
    <t>Formula used</t>
  </si>
  <si>
    <t>SD from SEM</t>
  </si>
  <si>
    <t>SEM*sqrt(N)</t>
  </si>
  <si>
    <t>SD from 25th quartile</t>
  </si>
  <si>
    <t>(25th quartile-average)/-0.67</t>
  </si>
  <si>
    <t>SD from 75th quartile</t>
  </si>
  <si>
    <t>(75th quartile-average)/0.67</t>
  </si>
  <si>
    <t>[@[Mean.BL]]/[@[Mean.BL]]</t>
  </si>
  <si>
    <t>([@[SD.BL]]/[@[Mean.BL]])*[@[R.mean.BL]]</t>
  </si>
  <si>
    <t>[@[Mean.FU]]/[@[Mean.BL]]</t>
  </si>
  <si>
    <t>([@[SD.FU]]/[@[Mean.FU]])</t>
  </si>
  <si>
    <t>[@[R.mean.BL]]/[@[R.mean.FU]]</t>
  </si>
  <si>
    <t>Mean baseline (BL)</t>
  </si>
  <si>
    <t>Mean follow-up (FU)</t>
  </si>
  <si>
    <t>Standard Deviation (SD) BL</t>
  </si>
  <si>
    <t>SD FU</t>
  </si>
  <si>
    <t>NEWCASTLE-OTTAWA QUALITY ASSESMENT SCALE FOR COHORT STUDIES </t>
  </si>
  <si>
    <t xml:space="preserve">The articles included will always have: Interventions with weight loss, circulating miRNA, obese subjects BMI &gt; 25, before and after intervention measurements, and significant data. </t>
  </si>
  <si>
    <t>Representativeness of the exposed cohort:</t>
  </si>
  <si>
    <t>1a </t>
  </si>
  <si>
    <t xml:space="preserve">Truly representative of the average obese person*. </t>
  </si>
  <si>
    <t xml:space="preserve">Somewhat representative of the average obese person (morbidly obese, comorbidities, or other subgroups) *. </t>
  </si>
  <si>
    <t xml:space="preserve">Selected group of people (healthy people). </t>
  </si>
  <si>
    <t>No description of the derivation of the cohort.</t>
  </si>
  <si>
    <t>Selection of the non-exposed cohort:</t>
  </si>
  <si>
    <t>1b </t>
  </si>
  <si>
    <t xml:space="preserve">Drawn from the same community as the exposed cohort*. </t>
  </si>
  <si>
    <t>Drawn from a different source.</t>
  </si>
  <si>
    <t>No description of the derivation of the non-exposed cohort.</t>
  </si>
  <si>
    <t>Ascertainment of exposure:</t>
  </si>
  <si>
    <t>1c </t>
  </si>
  <si>
    <t>Secure record (e.g., surgical records, written consents) *.</t>
  </si>
  <si>
    <t>Structured interviews *.</t>
  </si>
  <si>
    <t>Written self-report.</t>
  </si>
  <si>
    <t>No description. </t>
  </si>
  <si>
    <t>Description that no weight loss had begun before start of the study: </t>
  </si>
  <si>
    <t>1d </t>
  </si>
  <si>
    <t>Yes *. </t>
  </si>
  <si>
    <t>No. </t>
  </si>
  <si>
    <t>Comparability of cohorts based on the design or analysis:</t>
  </si>
  <si>
    <t>2a </t>
  </si>
  <si>
    <t>Study adjusts for age and sex *.  </t>
  </si>
  <si>
    <t xml:space="preserve">Study adjusts for any additional factors (BMI or other described factors) *. </t>
  </si>
  <si>
    <t>2a</t>
  </si>
  <si>
    <t>No description of adjustment.</t>
  </si>
  <si>
    <t>Methods</t>
  </si>
  <si>
    <t>Description of statistical analyses and statement of p-value:</t>
  </si>
  <si>
    <t>3a </t>
  </si>
  <si>
    <r>
      <t xml:space="preserve">Yes </t>
    </r>
    <r>
      <rPr>
        <b/>
        <sz val="12"/>
        <color theme="1"/>
        <rFont val="Times New Roman"/>
        <family val="1"/>
      </rPr>
      <t>*.</t>
    </r>
    <r>
      <rPr>
        <sz val="12"/>
        <color theme="1"/>
        <rFont val="Times New Roman"/>
        <family val="1"/>
      </rPr>
      <t> </t>
    </r>
  </si>
  <si>
    <t>Not described.</t>
  </si>
  <si>
    <t>Hypothesis approach for miRNA selection: </t>
  </si>
  <si>
    <t>3b </t>
  </si>
  <si>
    <t>Hypothesis free *. </t>
  </si>
  <si>
    <t>Hypothesis driven. </t>
  </si>
  <si>
    <t>Normalization of miRNA expression data:</t>
  </si>
  <si>
    <t>3c </t>
  </si>
  <si>
    <t>Strong normalization (global mean, two factors i.e., spike-in and endogenous RNA, or two within same method) **.  </t>
  </si>
  <si>
    <t>Normalization using only one spike-in or endogenous RNA *. </t>
  </si>
  <si>
    <t>Normalization method not indicated.</t>
  </si>
  <si>
    <t>Is there transparency in data presentation and calculations? </t>
  </si>
  <si>
    <t>3d </t>
  </si>
  <si>
    <t>miR diversity</t>
  </si>
  <si>
    <t>Seperate miRNAs investigated in one article</t>
  </si>
  <si>
    <t>Seperate miRNAs investigated in two articles</t>
  </si>
  <si>
    <t xml:space="preserve">Seperate miRNAs investigated in three articles </t>
  </si>
  <si>
    <t>Seperate miRNAs investigated in four articles</t>
  </si>
  <si>
    <t>Seperate miRNAs investigated in five articles</t>
  </si>
  <si>
    <t xml:space="preserve">Seperate miRNAs investigated in six articles </t>
  </si>
  <si>
    <t xml:space="preserve">Seperate miRNAs investigated in eight articles </t>
  </si>
  <si>
    <t xml:space="preserve">Seperate miRNAs investigated in nine articles </t>
  </si>
  <si>
    <t>Seperate miRNAs investigated in 10 articles (miR-126)</t>
  </si>
  <si>
    <t>miR-193a</t>
  </si>
  <si>
    <t>miR-34a</t>
  </si>
  <si>
    <t>miR-142a</t>
  </si>
  <si>
    <t>miR-143</t>
  </si>
  <si>
    <t>miR-223-5</t>
  </si>
  <si>
    <t>miR-224</t>
  </si>
  <si>
    <t>miR-361</t>
  </si>
  <si>
    <t>miR-485</t>
  </si>
  <si>
    <t>miR-935</t>
  </si>
  <si>
    <t>miR-22</t>
  </si>
  <si>
    <t>miR-142</t>
  </si>
  <si>
    <t>miR-145</t>
  </si>
  <si>
    <t>miR-15</t>
  </si>
  <si>
    <t>miR-29a</t>
  </si>
  <si>
    <t>miR-155</t>
  </si>
  <si>
    <t>miR-194</t>
  </si>
  <si>
    <t>miR-375</t>
  </si>
  <si>
    <t>miR-210</t>
  </si>
  <si>
    <t>miR-148a</t>
  </si>
  <si>
    <t>miR-574</t>
  </si>
  <si>
    <t>miR-200a</t>
  </si>
  <si>
    <t>miR-885</t>
  </si>
  <si>
    <t>miR-99b</t>
  </si>
  <si>
    <t>miR-30b</t>
  </si>
  <si>
    <t>miR-130a</t>
  </si>
  <si>
    <t>miR-125a</t>
  </si>
  <si>
    <t>miR-324</t>
  </si>
  <si>
    <t>miR-190</t>
  </si>
  <si>
    <t>miR-214</t>
  </si>
  <si>
    <t>miR-649</t>
  </si>
  <si>
    <t>miR-449b</t>
  </si>
  <si>
    <t>miR-616</t>
  </si>
  <si>
    <t>miR-1978</t>
  </si>
  <si>
    <t>miR-10b</t>
  </si>
  <si>
    <t>miR-1229</t>
  </si>
  <si>
    <t>miR-1908</t>
  </si>
  <si>
    <t>miR-1243</t>
  </si>
  <si>
    <t>miR-208b</t>
  </si>
  <si>
    <t>miR-629</t>
  </si>
  <si>
    <t>miR-1286</t>
  </si>
  <si>
    <t>miR-410</t>
  </si>
  <si>
    <t>miR-637</t>
  </si>
  <si>
    <t>miR-5112</t>
  </si>
  <si>
    <t>miR-1298</t>
  </si>
  <si>
    <t>miR-30c1</t>
  </si>
  <si>
    <t>miR-3652</t>
  </si>
  <si>
    <t>miR-5212</t>
  </si>
  <si>
    <t>miR-370</t>
  </si>
  <si>
    <t>miR-491</t>
  </si>
  <si>
    <t>miR-let7f2</t>
  </si>
  <si>
    <t>miR-1278</t>
  </si>
  <si>
    <t>miR-557</t>
  </si>
  <si>
    <t>miR-644</t>
  </si>
  <si>
    <t>miR-1291</t>
  </si>
  <si>
    <t>miR-331</t>
  </si>
  <si>
    <t>miR-411</t>
  </si>
  <si>
    <t>miR-891b</t>
  </si>
  <si>
    <t>miR-1266</t>
  </si>
  <si>
    <t>miR-1271</t>
  </si>
  <si>
    <t>miR-1301</t>
  </si>
  <si>
    <t>miR-216b</t>
  </si>
  <si>
    <t>miR-453</t>
  </si>
  <si>
    <t>miR-33a</t>
  </si>
  <si>
    <t>miR-196b</t>
  </si>
  <si>
    <t>miR-597</t>
  </si>
  <si>
    <t>miR-523</t>
  </si>
  <si>
    <t>miR-1274b</t>
  </si>
  <si>
    <t>miR-483</t>
  </si>
  <si>
    <t>miR-376a</t>
  </si>
  <si>
    <t>miR-208a</t>
  </si>
  <si>
    <t>miR-499</t>
  </si>
  <si>
    <t>miR-30a</t>
  </si>
  <si>
    <t>miR-181a</t>
  </si>
  <si>
    <t>miR-433</t>
  </si>
  <si>
    <t>miR-568</t>
  </si>
  <si>
    <t>miR-642a</t>
  </si>
  <si>
    <t>miR-27a</t>
  </si>
  <si>
    <t>miR-4792</t>
  </si>
  <si>
    <t>let-7</t>
  </si>
  <si>
    <t>miR-4485</t>
  </si>
  <si>
    <t>miR-1260b</t>
  </si>
  <si>
    <t>miR-1273e</t>
  </si>
  <si>
    <t>miR-625</t>
  </si>
  <si>
    <t>miR-1290</t>
  </si>
  <si>
    <t>miR-4461</t>
  </si>
  <si>
    <t>miR-199b</t>
  </si>
  <si>
    <t>miR-378g</t>
  </si>
  <si>
    <t>miR-101</t>
  </si>
  <si>
    <t>miR-6126</t>
  </si>
  <si>
    <t>miR-127</t>
  </si>
  <si>
    <t>miR-3615</t>
  </si>
  <si>
    <t>miR-130b</t>
  </si>
  <si>
    <t>miR-7</t>
  </si>
  <si>
    <t>miR-135b</t>
  </si>
  <si>
    <t>miR-144</t>
  </si>
  <si>
    <t>miR-149</t>
  </si>
  <si>
    <t>miR-206</t>
  </si>
  <si>
    <t>miR-1227</t>
  </si>
  <si>
    <t>miR-4691</t>
  </si>
  <si>
    <t>miR-219a</t>
  </si>
  <si>
    <t>miR-4728</t>
  </si>
  <si>
    <t>miR-103</t>
  </si>
  <si>
    <t>miR-3622a</t>
  </si>
  <si>
    <t>miR-4749</t>
  </si>
  <si>
    <t>miR-125b</t>
  </si>
  <si>
    <t>miR-3926</t>
  </si>
  <si>
    <t>miR-4723</t>
  </si>
  <si>
    <t>miR-3690</t>
  </si>
  <si>
    <t>miR-4716</t>
  </si>
  <si>
    <t>miR-4525</t>
  </si>
  <si>
    <t>miR-2355</t>
  </si>
  <si>
    <t>miR-4782</t>
  </si>
  <si>
    <t>miR-451a</t>
  </si>
  <si>
    <t>miR-423</t>
  </si>
  <si>
    <t>miR-7641-2</t>
  </si>
  <si>
    <t>miR-30d</t>
  </si>
  <si>
    <t>miR-30e</t>
  </si>
  <si>
    <t>miR-124a</t>
  </si>
  <si>
    <t>miR-2467</t>
  </si>
  <si>
    <t>miR-4649</t>
  </si>
  <si>
    <t>miR-4513</t>
  </si>
  <si>
    <t>miR-3132</t>
  </si>
  <si>
    <t>miR-7162</t>
  </si>
  <si>
    <t>miR-301a</t>
  </si>
  <si>
    <t>miR-5682</t>
  </si>
  <si>
    <t>miR-19a</t>
  </si>
  <si>
    <t>miR-543</t>
  </si>
  <si>
    <t>miR-495</t>
  </si>
  <si>
    <t>miR-4761</t>
  </si>
  <si>
    <t>miR-623</t>
  </si>
  <si>
    <t>miR-4303</t>
  </si>
  <si>
    <t>miR-338</t>
  </si>
  <si>
    <t>miR-374b</t>
  </si>
  <si>
    <t>let-7i</t>
  </si>
  <si>
    <t>miR-378a</t>
  </si>
  <si>
    <t>miR-590</t>
  </si>
  <si>
    <t>let-7d</t>
  </si>
  <si>
    <t>miR-28</t>
  </si>
  <si>
    <t>miR-29c</t>
  </si>
  <si>
    <t>miR-32</t>
  </si>
  <si>
    <t>miR-99a</t>
  </si>
  <si>
    <t>miR-363</t>
  </si>
  <si>
    <t>miR-365a</t>
  </si>
  <si>
    <t>miR-424</t>
  </si>
  <si>
    <t>miR-502</t>
  </si>
  <si>
    <t>miR-532</t>
  </si>
  <si>
    <t>miR-660</t>
  </si>
  <si>
    <t>miR-29b</t>
  </si>
  <si>
    <t>miR-93-3p</t>
  </si>
  <si>
    <t>miR-339</t>
  </si>
  <si>
    <t>miR-497</t>
  </si>
  <si>
    <t>miR-505</t>
  </si>
  <si>
    <t>miR-766</t>
  </si>
  <si>
    <t>miR-638</t>
  </si>
  <si>
    <t>miR-320c</t>
  </si>
  <si>
    <t>miR-1281</t>
  </si>
  <si>
    <t>miR-4763</t>
  </si>
  <si>
    <t>miR-4787</t>
  </si>
  <si>
    <t>miR-1469</t>
  </si>
  <si>
    <t>miR-4487</t>
  </si>
  <si>
    <t>miR-2861</t>
  </si>
  <si>
    <t>miR-3960</t>
  </si>
  <si>
    <t>miR-1825</t>
  </si>
  <si>
    <t>miR-2277</t>
  </si>
  <si>
    <t>miR-4497</t>
  </si>
  <si>
    <t>miR-378</t>
  </si>
  <si>
    <t>miR-4508</t>
  </si>
  <si>
    <t>miR-4530</t>
  </si>
  <si>
    <t>let-7a</t>
  </si>
  <si>
    <t>miR-451</t>
  </si>
  <si>
    <t>miR-23b</t>
  </si>
  <si>
    <t>miR-151</t>
  </si>
  <si>
    <t>miR-107</t>
  </si>
  <si>
    <t>miR-425</t>
  </si>
  <si>
    <t>miR-106a</t>
  </si>
  <si>
    <t>let-7c</t>
  </si>
  <si>
    <t>miR-23a</t>
  </si>
  <si>
    <t>miR-520h</t>
  </si>
  <si>
    <t>miR-548d</t>
  </si>
  <si>
    <t>miR-644a</t>
  </si>
  <si>
    <t>miRNA name</t>
  </si>
  <si>
    <t xml:space="preserve">Representations </t>
  </si>
  <si>
    <t xml:space="preserve">Seperate miRNAs investigated in seven articles </t>
  </si>
  <si>
    <t>Citation no.</t>
  </si>
  <si>
    <t>NOS</t>
  </si>
  <si>
    <t>Sex (M/F/M+F)</t>
  </si>
  <si>
    <t>F</t>
  </si>
  <si>
    <t>M+F</t>
  </si>
  <si>
    <t>M</t>
  </si>
  <si>
    <t>Preparation</t>
  </si>
  <si>
    <t>Extraction</t>
  </si>
  <si>
    <t>Measurement</t>
  </si>
  <si>
    <t>Hypothesis (driven/free)</t>
  </si>
  <si>
    <t>1x centrifugation</t>
  </si>
  <si>
    <t>2x centrifugation</t>
  </si>
  <si>
    <t>immunoprecipitated</t>
  </si>
  <si>
    <t>not declared</t>
  </si>
  <si>
    <t>Trizol</t>
  </si>
  <si>
    <t>MirVana</t>
  </si>
  <si>
    <t>miRNeasy</t>
  </si>
  <si>
    <t>other</t>
  </si>
  <si>
    <t>not defined</t>
  </si>
  <si>
    <t>Taqman qPCR</t>
  </si>
  <si>
    <t>Sybr qPCR</t>
  </si>
  <si>
    <t>free</t>
  </si>
  <si>
    <t>driven</t>
  </si>
  <si>
    <t>Nunez Lopez et al., 2017</t>
  </si>
  <si>
    <t>Bae et al., 2019</t>
  </si>
  <si>
    <t>Alkandari et al., 2018</t>
  </si>
  <si>
    <t>91.3+/-30.63</t>
  </si>
  <si>
    <t>137.25+/-61.29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</si>
</sst>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>
    <font>
      <sz val="12"/>
      <color theme="1"/>
      <name val="Calibri"/>
      <family val="2"/>
      <scheme val="minor"/>
    </font>
    <font>
      <sz val="12"/>
      <color rgb="FF000000"/>
      <name val="Times Roman"/>
    </font>
    <font>
      <sz val="12"/>
      <color theme="1"/>
      <name val="Times New Roman"/>
      <family val="1"/>
    </font>
    <font>
      <sz val="12"/>
      <color theme="1"/>
      <name val="Calibri"/>
      <family val="2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rgb="FF000000"/>
      <name val="Calibri"/>
      <family val="2"/>
      <scheme val="minor"/>
    </font>
    <font>
      <sz val="12"/>
      <color rgb="FF000000"/>
      <name val="Times New Roman"/>
      <family val="1"/>
    </font>
    <font>
      <sz val="6"/>
      <color rgb="FF000000"/>
      <name val="Times New Roman"/>
      <family val="1"/>
    </font>
    <font>
      <sz val="6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6" tint="0.39997558519241921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1" xfId="0" applyFont="1" applyBorder="1"/>
    <xf numFmtId="0" fontId="2" fillId="0" borderId="6" xfId="0" applyFont="1" applyBorder="1"/>
    <xf numFmtId="0" fontId="2" fillId="2" borderId="5" xfId="0" applyFont="1" applyFill="1" applyBorder="1"/>
    <xf numFmtId="0" fontId="2" fillId="0" borderId="5" xfId="0" applyFont="1" applyBorder="1"/>
    <xf numFmtId="9" fontId="2" fillId="0" borderId="0" xfId="0" applyNumberFormat="1" applyFont="1"/>
    <xf numFmtId="0" fontId="2" fillId="0" borderId="3" xfId="0" applyFont="1" applyBorder="1"/>
    <xf numFmtId="0" fontId="2" fillId="2" borderId="1" xfId="0" applyFont="1" applyFill="1" applyBorder="1"/>
    <xf numFmtId="0" fontId="0" fillId="0" borderId="1" xfId="0" applyBorder="1"/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/>
    <xf numFmtId="0" fontId="0" fillId="0" borderId="1" xfId="0" quotePrefix="1" applyBorder="1"/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3" fontId="2" fillId="0" borderId="0" xfId="0" applyNumberFormat="1" applyFont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wrapText="1"/>
    </xf>
    <xf numFmtId="0" fontId="2" fillId="0" borderId="0" xfId="0" quotePrefix="1" applyFont="1"/>
    <xf numFmtId="0" fontId="12" fillId="0" borderId="0" xfId="0" applyFont="1"/>
    <xf numFmtId="164" fontId="2" fillId="0" borderId="0" xfId="0" applyNumberFormat="1" applyFont="1"/>
    <xf numFmtId="4" fontId="2" fillId="0" borderId="0" xfId="0" applyNumberFormat="1" applyFont="1"/>
    <xf numFmtId="3" fontId="2" fillId="0" borderId="0" xfId="0" quotePrefix="1" applyNumberFormat="1" applyFont="1"/>
    <xf numFmtId="0" fontId="1" fillId="0" borderId="8" xfId="0" applyFont="1" applyBorder="1"/>
    <xf numFmtId="0" fontId="0" fillId="0" borderId="9" xfId="0" applyBorder="1"/>
    <xf numFmtId="0" fontId="4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/>
    <xf numFmtId="0" fontId="2" fillId="0" borderId="2" xfId="0" applyFont="1" applyBorder="1" applyAlignment="1">
      <alignment horizontal="center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0" fillId="0" borderId="16" xfId="0" applyBorder="1" applyAlignment="1">
      <alignment vertical="top" wrapText="1"/>
    </xf>
    <xf numFmtId="0" fontId="0" fillId="0" borderId="17" xfId="0" applyBorder="1" applyAlignment="1">
      <alignment vertical="top" wrapText="1"/>
    </xf>
  </cellXfs>
  <cellStyles count="1">
    <cellStyle name="Normal" xfId="0" builtinId="0"/>
  </cellStyles>
  <dxfs count="55"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Times New Roman"/>
        <family val="1"/>
        <scheme val="none"/>
      </font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rgb="FF000000"/>
        <name val="Times Roman"/>
        <scheme val="none"/>
      </font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" pitchFamily="2" charset="77"/>
                <a:ea typeface="Palatino" pitchFamily="2" charset="77"/>
                <a:cs typeface="+mn-cs"/>
              </a:defRPr>
            </a:pPr>
            <a:r>
              <a:rPr lang="en-GB"/>
              <a:t>NOS Quality-estimates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Palatino" pitchFamily="2" charset="77"/>
              <a:ea typeface="Palatino" pitchFamily="2" charset="77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% of awarded points on NOS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'NOS-points'!$A$2:$A$28</c:f>
              <c:strCache>
                <c:ptCount val="27"/>
                <c:pt idx="0">
                  <c:v>Study name</c:v>
                </c:pt>
                <c:pt idx="1">
                  <c:v>Hess et. al., 2020</c:v>
                </c:pt>
                <c:pt idx="2">
                  <c:v>Ortega et al., 2022</c:v>
                </c:pt>
                <c:pt idx="3">
                  <c:v>Sangiao-Alvarellos et al., 2020</c:v>
                </c:pt>
                <c:pt idx="4">
                  <c:v>Ravanidis et al., 2021</c:v>
                </c:pt>
                <c:pt idx="5">
                  <c:v>Marsetti et al., 2020</c:v>
                </c:pt>
                <c:pt idx="6">
                  <c:v>Adams et al., 2018</c:v>
                </c:pt>
                <c:pt idx="7">
                  <c:v>Wen et al., 2015</c:v>
                </c:pt>
                <c:pt idx="8">
                  <c:v>Müller et al., 2020</c:v>
                </c:pt>
                <c:pt idx="9">
                  <c:v>Tabet et al., 2016</c:v>
                </c:pt>
                <c:pt idx="10">
                  <c:v>Cannataro et al., 2019</c:v>
                </c:pt>
                <c:pt idx="11">
                  <c:v>Manning et al., 2018</c:v>
                </c:pt>
                <c:pt idx="12">
                  <c:v>Ho et al., 2021</c:v>
                </c:pt>
                <c:pt idx="13">
                  <c:v>Shin et al., 2020</c:v>
                </c:pt>
                <c:pt idx="14">
                  <c:v>Nunez Lopez et al., 2017</c:v>
                </c:pt>
                <c:pt idx="15">
                  <c:v>Ojeda-Rodrígez et al., 2022</c:v>
                </c:pt>
                <c:pt idx="16">
                  <c:v>Heianza et al., 2022</c:v>
                </c:pt>
                <c:pt idx="17">
                  <c:v>Parr et al., 2016</c:v>
                </c:pt>
                <c:pt idx="18">
                  <c:v>Russo et al., 2018</c:v>
                </c:pt>
                <c:pt idx="19">
                  <c:v>Donghui et al., 2018</c:v>
                </c:pt>
                <c:pt idx="20">
                  <c:v>Dimassi et al., 2018</c:v>
                </c:pt>
                <c:pt idx="21">
                  <c:v>Bae et al., 2019</c:v>
                </c:pt>
                <c:pt idx="22">
                  <c:v>Cereijo et al., 2019</c:v>
                </c:pt>
                <c:pt idx="23">
                  <c:v>Hubal et al., 2017</c:v>
                </c:pt>
                <c:pt idx="24">
                  <c:v>Saini et al., 2022</c:v>
                </c:pt>
                <c:pt idx="25">
                  <c:v>Alkandari et al., 2018</c:v>
                </c:pt>
                <c:pt idx="26">
                  <c:v>Lirun et al., 2015</c:v>
                </c:pt>
              </c:strCache>
            </c:strRef>
          </c:cat>
          <c:val>
            <c:numRef>
              <c:f>'NOS-points'!$O$2:$O$28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0.9</c:v>
                </c:pt>
                <c:pt idx="2">
                  <c:v>0.9</c:v>
                </c:pt>
                <c:pt idx="3">
                  <c:v>0.8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0.6</c:v>
                </c:pt>
                <c:pt idx="12">
                  <c:v>0.6</c:v>
                </c:pt>
                <c:pt idx="13">
                  <c:v>0.6</c:v>
                </c:pt>
                <c:pt idx="14">
                  <c:v>0.6</c:v>
                </c:pt>
                <c:pt idx="15">
                  <c:v>0.6</c:v>
                </c:pt>
                <c:pt idx="16">
                  <c:v>0.6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0.4</c:v>
                </c:pt>
                <c:pt idx="22">
                  <c:v>0.4</c:v>
                </c:pt>
                <c:pt idx="23">
                  <c:v>0.4</c:v>
                </c:pt>
                <c:pt idx="24">
                  <c:v>0.4</c:v>
                </c:pt>
                <c:pt idx="25">
                  <c:v>0.4</c:v>
                </c:pt>
                <c:pt idx="26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D2-1540-A877-33C0DFF2E6A9}"/>
            </c:ext>
          </c:extLst>
        </c:ser>
        <c:ser>
          <c:idx val="1"/>
          <c:order val="1"/>
          <c:tx>
            <c:v>Not awarded point %</c:v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'NOS-points'!$A$2:$A$28</c:f>
              <c:strCache>
                <c:ptCount val="27"/>
                <c:pt idx="0">
                  <c:v>Study name</c:v>
                </c:pt>
                <c:pt idx="1">
                  <c:v>Hess et. al., 2020</c:v>
                </c:pt>
                <c:pt idx="2">
                  <c:v>Ortega et al., 2022</c:v>
                </c:pt>
                <c:pt idx="3">
                  <c:v>Sangiao-Alvarellos et al., 2020</c:v>
                </c:pt>
                <c:pt idx="4">
                  <c:v>Ravanidis et al., 2021</c:v>
                </c:pt>
                <c:pt idx="5">
                  <c:v>Marsetti et al., 2020</c:v>
                </c:pt>
                <c:pt idx="6">
                  <c:v>Adams et al., 2018</c:v>
                </c:pt>
                <c:pt idx="7">
                  <c:v>Wen et al., 2015</c:v>
                </c:pt>
                <c:pt idx="8">
                  <c:v>Müller et al., 2020</c:v>
                </c:pt>
                <c:pt idx="9">
                  <c:v>Tabet et al., 2016</c:v>
                </c:pt>
                <c:pt idx="10">
                  <c:v>Cannataro et al., 2019</c:v>
                </c:pt>
                <c:pt idx="11">
                  <c:v>Manning et al., 2018</c:v>
                </c:pt>
                <c:pt idx="12">
                  <c:v>Ho et al., 2021</c:v>
                </c:pt>
                <c:pt idx="13">
                  <c:v>Shin et al., 2020</c:v>
                </c:pt>
                <c:pt idx="14">
                  <c:v>Nunez Lopez et al., 2017</c:v>
                </c:pt>
                <c:pt idx="15">
                  <c:v>Ojeda-Rodrígez et al., 2022</c:v>
                </c:pt>
                <c:pt idx="16">
                  <c:v>Heianza et al., 2022</c:v>
                </c:pt>
                <c:pt idx="17">
                  <c:v>Parr et al., 2016</c:v>
                </c:pt>
                <c:pt idx="18">
                  <c:v>Russo et al., 2018</c:v>
                </c:pt>
                <c:pt idx="19">
                  <c:v>Donghui et al., 2018</c:v>
                </c:pt>
                <c:pt idx="20">
                  <c:v>Dimassi et al., 2018</c:v>
                </c:pt>
                <c:pt idx="21">
                  <c:v>Bae et al., 2019</c:v>
                </c:pt>
                <c:pt idx="22">
                  <c:v>Cereijo et al., 2019</c:v>
                </c:pt>
                <c:pt idx="23">
                  <c:v>Hubal et al., 2017</c:v>
                </c:pt>
                <c:pt idx="24">
                  <c:v>Saini et al., 2022</c:v>
                </c:pt>
                <c:pt idx="25">
                  <c:v>Alkandari et al., 2018</c:v>
                </c:pt>
                <c:pt idx="26">
                  <c:v>Lirun et al., 2015</c:v>
                </c:pt>
              </c:strCache>
            </c:strRef>
          </c:cat>
          <c:val>
            <c:numRef>
              <c:f>'NOS-points'!$P$2:$P$28</c:f>
              <c:numCache>
                <c:formatCode>0%</c:formatCode>
                <c:ptCount val="27"/>
                <c:pt idx="0" formatCode="General">
                  <c:v>0</c:v>
                </c:pt>
                <c:pt idx="1">
                  <c:v>9.9999999999999978E-2</c:v>
                </c:pt>
                <c:pt idx="2">
                  <c:v>9.9999999999999978E-2</c:v>
                </c:pt>
                <c:pt idx="3">
                  <c:v>0.19999999999999996</c:v>
                </c:pt>
                <c:pt idx="4">
                  <c:v>0.30000000000000004</c:v>
                </c:pt>
                <c:pt idx="5">
                  <c:v>0.30000000000000004</c:v>
                </c:pt>
                <c:pt idx="6">
                  <c:v>0.30000000000000004</c:v>
                </c:pt>
                <c:pt idx="7">
                  <c:v>0.30000000000000004</c:v>
                </c:pt>
                <c:pt idx="8">
                  <c:v>0.30000000000000004</c:v>
                </c:pt>
                <c:pt idx="9">
                  <c:v>0.30000000000000004</c:v>
                </c:pt>
                <c:pt idx="10">
                  <c:v>0.30000000000000004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0.4</c:v>
                </c:pt>
                <c:pt idx="16">
                  <c:v>0.4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0.6</c:v>
                </c:pt>
                <c:pt idx="22">
                  <c:v>0.6</c:v>
                </c:pt>
                <c:pt idx="23">
                  <c:v>0.6</c:v>
                </c:pt>
                <c:pt idx="24">
                  <c:v>0.6</c:v>
                </c:pt>
                <c:pt idx="25">
                  <c:v>0.6</c:v>
                </c:pt>
                <c:pt idx="26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D2-1540-A877-33C0DFF2E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8647999"/>
        <c:axId val="438984431"/>
      </c:barChart>
      <c:catAx>
        <c:axId val="4386479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" pitchFamily="2" charset="77"/>
                <a:ea typeface="Palatino" pitchFamily="2" charset="77"/>
                <a:cs typeface="+mn-cs"/>
              </a:defRPr>
            </a:pPr>
            <a:endParaRPr lang="en-US"/>
          </a:p>
        </c:txPr>
        <c:crossAx val="438984431"/>
        <c:crosses val="autoZero"/>
        <c:auto val="1"/>
        <c:lblAlgn val="ctr"/>
        <c:lblOffset val="100"/>
        <c:noMultiLvlLbl val="0"/>
      </c:catAx>
      <c:valAx>
        <c:axId val="438984431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Palatino" pitchFamily="2" charset="77"/>
                <a:ea typeface="Palatino" pitchFamily="2" charset="77"/>
                <a:cs typeface="+mn-cs"/>
              </a:defRPr>
            </a:pPr>
            <a:endParaRPr lang="en-US"/>
          </a:p>
        </c:txPr>
        <c:crossAx val="438647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Palatino" pitchFamily="2" charset="77"/>
              <a:ea typeface="Palatino" pitchFamily="2" charset="77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Palatino" pitchFamily="2" charset="77"/>
          <a:ea typeface="Palatino" pitchFamily="2" charset="77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368300</xdr:colOff>
      <xdr:row>1</xdr:row>
      <xdr:rowOff>73025</xdr:rowOff>
    </xdr:from>
    <xdr:to>
      <xdr:col>30</xdr:col>
      <xdr:colOff>177800</xdr:colOff>
      <xdr:row>38</xdr:row>
      <xdr:rowOff>60325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B3B0AB4-2066-5B4E-82E9-93E0C73575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15</xdr:row>
      <xdr:rowOff>116840</xdr:rowOff>
    </xdr:from>
    <xdr:to>
      <xdr:col>3</xdr:col>
      <xdr:colOff>556260</xdr:colOff>
      <xdr:row>53</xdr:row>
      <xdr:rowOff>75804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D49DD4E-C26D-CCE3-3B2B-9CB803EFDD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882" r="9314" b="24019"/>
        <a:stretch/>
      </xdr:blipFill>
      <xdr:spPr>
        <a:xfrm>
          <a:off x="60960" y="3088640"/>
          <a:ext cx="8618220" cy="748752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6B9DB6-A9B0-024D-A6EA-870CF27F6262}" name="Table1" displayName="Table1" ref="A1:BA148" totalsRowShown="0" headerRowDxfId="54" dataDxfId="53">
  <autoFilter ref="A1:BA148" xr:uid="{E76B9DB6-A9B0-024D-A6EA-870CF27F6262}"/>
  <sortState xmlns:xlrd2="http://schemas.microsoft.com/office/spreadsheetml/2017/richdata2" ref="A2:BA148">
    <sortCondition ref="A1:A148"/>
  </sortState>
  <tableColumns count="53">
    <tableColumn id="1" xr3:uid="{9012FFD3-8B44-E943-909E-0DE8EE619A85}" name="Study no. " dataDxfId="52"/>
    <tableColumn id="36" xr3:uid="{E859ED42-A670-4378-B944-BEFF26A4876A}" name="Citation no." dataDxfId="51"/>
    <tableColumn id="2" xr3:uid="{457D7308-A597-464E-BBCD-CBEBFBAECD64}" name="Author " dataDxfId="50"/>
    <tableColumn id="35" xr3:uid="{F26F8154-39BB-E044-8CF9-CC82A005365A}" name="DOI" dataDxfId="49"/>
    <tableColumn id="3" xr3:uid="{0181188B-9C84-FF40-9703-A612CEB9CDD9}" name="Year " dataDxfId="48"/>
    <tableColumn id="4" xr3:uid="{E5511371-84D8-4A45-A7C7-378F17D513AB}" name="Title" dataDxfId="47"/>
    <tableColumn id="5" xr3:uid="{25130759-5788-CD40-9671-FE78683B4EA6}" name="Given miR name " dataDxfId="46"/>
    <tableColumn id="6" xr3:uid="{3E5FCF9C-7B0A-1C42-AC07-26CDE88D9DC1}" name="Systematic name (hsa-miR-xx-xp)" dataDxfId="45"/>
    <tableColumn id="7" xr3:uid="{EC9E8EF0-EE27-9140-B25F-42C7B55E63F1}" name="Length of intervention/observation" dataDxfId="44"/>
    <tableColumn id="8" xr3:uid="{451F7AE0-E069-AA4D-9E69-50959E4DBEE9}" name="Type of intervention" dataDxfId="43"/>
    <tableColumn id="9" xr3:uid="{9952A9A0-D81E-C346-ADB5-ABF8C575D588}" name="Intervention details " dataDxfId="42"/>
    <tableColumn id="10" xr3:uid="{E2EC55FF-4CD5-E549-B82E-D36757BD0069}" name="Study design (cohort design i.e. multiple groups, diet or others)" dataDxfId="41"/>
    <tableColumn id="11" xr3:uid="{4A5FE436-3D45-BE46-99B9-E64E60FD220F}" name="Total n " dataDxfId="40"/>
    <tableColumn id="12" xr3:uid="{AB092384-C517-9945-8465-E0DEB6B00868}" name="Intervention group 1  (n)" dataDxfId="39"/>
    <tableColumn id="13" xr3:uid="{0E813330-570D-684C-8BC4-FF4B6BED5812}" name="Intervention group 2 (n)" dataDxfId="38"/>
    <tableColumn id="38" xr3:uid="{2F0EF223-80B6-F24E-89B2-F3B4F869AD63}" name="Intervention group 3 (n)" dataDxfId="37"/>
    <tableColumn id="43" xr3:uid="{EBBBB2C4-D88C-4F48-AE38-D3F63E94F093}" name="Intervention group 4 (n)" dataDxfId="36"/>
    <tableColumn id="14" xr3:uid="{AC4DCF8A-2348-B84E-B000-350178E66BFB}" name="Control group (n) " dataDxfId="35"/>
    <tableColumn id="15" xr3:uid="{6C894D58-62D2-E94B-BEAA-4F9DB1B7BF2F}" name="Sample material (plasma, serum, whole blood etc.) " dataDxfId="34"/>
    <tableColumn id="16" xr3:uid="{A66C6729-B9DD-E342-9A78-3AB6912BBAB6}" name="Normalization method and details  (spike-in, endogenous gene, etc.) " dataDxfId="33"/>
    <tableColumn id="39" xr3:uid="{E8221211-0FE9-EE40-9840-A107BAE4BCA5}" name="Data represented as (fold change, median, mean, STD, etc.)" dataDxfId="32"/>
    <tableColumn id="20" xr3:uid="{B2C2FF3F-113A-BA4C-A6C4-1978C28D8B86}" name="Article given largest significant p-value" dataDxfId="31"/>
    <tableColumn id="17" xr3:uid="{667CD1A2-94C5-C94F-BD17-54B4EF35461D}" name="Baseline measurements (intervention group 1)" dataDxfId="30"/>
    <tableColumn id="18" xr3:uid="{B8955A14-8061-A141-A51C-78282AD7985C}" name="After intervention measurement (intervention group 1)" dataDxfId="29"/>
    <tableColumn id="19" xr3:uid="{50E2FC29-1A88-C04E-9910-FE715F6FB5FF}" name="Expression change" dataDxfId="28"/>
    <tableColumn id="48" xr3:uid="{5FD0FCBF-CA7F-E94F-8B0F-494D845B420C}" name="SD" dataDxfId="27"/>
    <tableColumn id="45" xr3:uid="{B31B3640-B2B6-A84B-9DBA-55D2910989ED}" name="CIs /IQR" dataDxfId="26"/>
    <tableColumn id="21" xr3:uid="{BA31F1C4-1637-9B4C-9541-AACFE3407A0B}" name="P-value (intervention 1)" dataDxfId="25"/>
    <tableColumn id="44" xr3:uid="{956C0004-8345-2940-9213-8D92F96A6088}" name="Adjusted P-value" dataDxfId="24"/>
    <tableColumn id="40" xr3:uid="{E9D5D13C-41C6-A042-B923-A0CD2C61BD5C}" name="Up/down regulated" dataDxfId="23"/>
    <tableColumn id="22" xr3:uid="{62D77755-D038-4E46-86EC-4F5308CE1C21}" name="Baseline measurements (intervention group 2)" dataDxfId="22"/>
    <tableColumn id="23" xr3:uid="{368A3CD2-A16E-0B48-A904-E618E4C082A3}" name="After intervention measurement (intervention group 2)" dataDxfId="21"/>
    <tableColumn id="24" xr3:uid="{A13004FE-22C4-AA43-85FF-09DFFE89A3EB}" name="Expression change2" dataDxfId="20"/>
    <tableColumn id="49" xr3:uid="{C95D5DCC-B840-224C-8959-B7A52388B48A}" name="SD2" dataDxfId="19"/>
    <tableColumn id="47" xr3:uid="{E9F49B2F-01E9-2B4F-8CD0-F847F4DB8393}" name="Cis/IQR" dataDxfId="18"/>
    <tableColumn id="25" xr3:uid="{B930BB2D-2AF3-A048-8FF1-BA78F5AEB656}" name="P-value (intervention 2)" dataDxfId="17"/>
    <tableColumn id="41" xr3:uid="{D3C0347E-ADC9-2C4B-ACD7-2676A4246F10}" name="Up/down regulated2" dataDxfId="16"/>
    <tableColumn id="26" xr3:uid="{D318173B-BAC5-C941-9FFD-A81437CCF013}" name="Baseline measurements (intervention group 3)" dataDxfId="15"/>
    <tableColumn id="27" xr3:uid="{24CBC356-C09B-9949-95E4-0E2EB0014AA7}" name="After intervention measurement (intervention group 3)" dataDxfId="14"/>
    <tableColumn id="28" xr3:uid="{95FD536F-B56C-C449-9527-B857A3655FD9}" name="Expression change3" dataDxfId="13"/>
    <tableColumn id="29" xr3:uid="{EC3CB29B-F2A7-4C49-A70D-1EBD83CDB44D}" name="P-value (intervention 3)" dataDxfId="12"/>
    <tableColumn id="42" xr3:uid="{AD77085B-E89D-E84B-AC51-5CB08D7FC864}" name="Up/down regulated3" dataDxfId="11"/>
    <tableColumn id="30" xr3:uid="{83665C2A-04F6-3447-A7BD-F60C925D4E3E}" name="Baseline measurements (Control if obese, NOT lean) " dataDxfId="10"/>
    <tableColumn id="31" xr3:uid="{E030876B-FABA-734C-BC68-811F572E58FE}" name="After intervention measurement (Control)" dataDxfId="9"/>
    <tableColumn id="32" xr3:uid="{05284667-418E-6945-A7B8-CF85F5341A01}" name="Expression change4" dataDxfId="8"/>
    <tableColumn id="33" xr3:uid="{ABE1B88A-7FB2-3245-B73F-B88DCCD9DE91}" name="P-value (Control)" dataDxfId="7"/>
    <tableColumn id="34" xr3:uid="{6FEB8F43-DB94-9A41-8E70-0917180C35D3}" name="Up/down regulated4" dataDxfId="6"/>
    <tableColumn id="37" xr3:uid="{BDAD0DBE-25FB-4BC0-8C11-DE8EA14160B6}" name="NOS" dataDxfId="5"/>
    <tableColumn id="46" xr3:uid="{91B4BE1C-E7D3-4B57-A68D-6D6F3C720789}" name="Sex (M/F/M+F)" dataDxfId="4"/>
    <tableColumn id="50" xr3:uid="{D9B2B604-052F-447F-A6F4-432D01CD9D55}" name="Preparation" dataDxfId="3"/>
    <tableColumn id="51" xr3:uid="{CB89DDF4-3A24-4F82-80EC-C37C2F4F919E}" name="Extraction" dataDxfId="2"/>
    <tableColumn id="52" xr3:uid="{94F61A39-995B-4F8B-8CF4-05BA74A41ECF}" name="Measurement" dataDxfId="1"/>
    <tableColumn id="53" xr3:uid="{B7C52A5B-7ED5-423C-90D3-7221E80C31D1}" name="Hypothesis (driven/free)" dataDxfId="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2B6D99E-991F-7944-94C6-7958A5B10C93}" name="Table2" displayName="Table2" ref="E1:F213" totalsRowShown="0">
  <autoFilter ref="E1:F213" xr:uid="{92B6D99E-991F-7944-94C6-7958A5B10C93}"/>
  <sortState xmlns:xlrd2="http://schemas.microsoft.com/office/spreadsheetml/2017/richdata2" ref="E2:F213">
    <sortCondition descending="1" ref="F1:F213"/>
  </sortState>
  <tableColumns count="2">
    <tableColumn id="1" xr3:uid="{13F88980-F114-A840-8EAE-8F4447E38D7F}" name="miRNA name"/>
    <tableColumn id="2" xr3:uid="{94BFC05E-C4BB-7B4E-B734-3DCAA8FDD00E}" name="Representations 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B5CD3-E02B-B74E-A922-A0B54CB44E80}">
  <dimension ref="A1:BA148"/>
  <sheetViews>
    <sheetView tabSelected="1" topLeftCell="A96" workbookViewId="0">
      <selection activeCell="V119" sqref="V119"/>
    </sheetView>
  </sheetViews>
  <sheetFormatPr defaultColWidth="11.19921875" defaultRowHeight="15.6"/>
  <cols>
    <col min="4" max="5" width="11.19921875" customWidth="1"/>
    <col min="6" max="6" width="68.19921875" customWidth="1"/>
    <col min="7" max="11" width="11.19921875" customWidth="1"/>
    <col min="12" max="12" width="32.69921875" customWidth="1"/>
    <col min="13" max="47" width="11.19921875" customWidth="1"/>
  </cols>
  <sheetData>
    <row r="1" spans="1:53">
      <c r="A1" s="2" t="s">
        <v>0</v>
      </c>
      <c r="B1" s="2" t="s">
        <v>1129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33" t="s">
        <v>1130</v>
      </c>
      <c r="AW1" s="33" t="s">
        <v>1131</v>
      </c>
      <c r="AX1" s="33" t="s">
        <v>1135</v>
      </c>
      <c r="AY1" s="33" t="s">
        <v>1136</v>
      </c>
      <c r="AZ1" s="33" t="s">
        <v>1137</v>
      </c>
      <c r="BA1" s="33" t="s">
        <v>1138</v>
      </c>
    </row>
    <row r="2" spans="1:53">
      <c r="A2" s="1">
        <v>1</v>
      </c>
      <c r="B2" s="1">
        <v>12</v>
      </c>
      <c r="C2" s="1" t="s">
        <v>46</v>
      </c>
      <c r="D2" s="1" t="s">
        <v>47</v>
      </c>
      <c r="E2" s="1">
        <v>2020</v>
      </c>
      <c r="F2" s="23" t="s">
        <v>48</v>
      </c>
      <c r="G2" s="1" t="s">
        <v>49</v>
      </c>
      <c r="H2" s="1" t="s">
        <v>50</v>
      </c>
      <c r="I2" s="23" t="s">
        <v>51</v>
      </c>
      <c r="J2" s="23" t="s">
        <v>52</v>
      </c>
      <c r="K2" s="23" t="s">
        <v>53</v>
      </c>
      <c r="L2" s="23" t="s">
        <v>54</v>
      </c>
      <c r="M2" s="23">
        <v>85</v>
      </c>
      <c r="N2" s="23" t="s">
        <v>55</v>
      </c>
      <c r="O2" s="23"/>
      <c r="P2" s="23"/>
      <c r="Q2" s="23"/>
      <c r="R2" s="23"/>
      <c r="S2" s="1" t="s">
        <v>695</v>
      </c>
      <c r="T2" s="23" t="s">
        <v>56</v>
      </c>
      <c r="U2" s="23" t="s">
        <v>57</v>
      </c>
      <c r="V2" s="23" t="s">
        <v>58</v>
      </c>
      <c r="W2" s="23" t="s">
        <v>59</v>
      </c>
      <c r="X2" s="23" t="s">
        <v>60</v>
      </c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1">
        <v>90</v>
      </c>
      <c r="AW2" s="1" t="s">
        <v>1133</v>
      </c>
      <c r="AX2" s="1" t="s">
        <v>1142</v>
      </c>
      <c r="AY2" s="1" t="s">
        <v>1143</v>
      </c>
      <c r="AZ2" s="1" t="s">
        <v>1146</v>
      </c>
      <c r="BA2" s="1" t="s">
        <v>1151</v>
      </c>
    </row>
    <row r="3" spans="1:53">
      <c r="A3" s="1">
        <v>1</v>
      </c>
      <c r="B3" s="1">
        <v>12</v>
      </c>
      <c r="C3" s="1" t="s">
        <v>46</v>
      </c>
      <c r="D3" s="1" t="s">
        <v>47</v>
      </c>
      <c r="E3" s="1">
        <v>2020</v>
      </c>
      <c r="F3" s="23" t="s">
        <v>48</v>
      </c>
      <c r="G3" s="1" t="s">
        <v>61</v>
      </c>
      <c r="H3" s="1" t="s">
        <v>62</v>
      </c>
      <c r="I3" s="23" t="s">
        <v>51</v>
      </c>
      <c r="J3" s="23" t="s">
        <v>52</v>
      </c>
      <c r="K3" s="23" t="s">
        <v>53</v>
      </c>
      <c r="L3" s="23" t="s">
        <v>54</v>
      </c>
      <c r="M3" s="23">
        <v>85</v>
      </c>
      <c r="N3" s="23" t="s">
        <v>55</v>
      </c>
      <c r="O3" s="23"/>
      <c r="P3" s="23"/>
      <c r="Q3" s="23"/>
      <c r="R3" s="23"/>
      <c r="S3" s="1" t="s">
        <v>695</v>
      </c>
      <c r="T3" s="23" t="s">
        <v>56</v>
      </c>
      <c r="U3" s="23" t="s">
        <v>57</v>
      </c>
      <c r="V3" s="23" t="s">
        <v>58</v>
      </c>
      <c r="W3" s="23" t="s">
        <v>63</v>
      </c>
      <c r="X3" s="23" t="s">
        <v>64</v>
      </c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1">
        <v>90</v>
      </c>
      <c r="AW3" s="1" t="s">
        <v>1133</v>
      </c>
      <c r="AX3" s="1" t="s">
        <v>1142</v>
      </c>
      <c r="AY3" s="1" t="s">
        <v>1143</v>
      </c>
      <c r="AZ3" s="1" t="s">
        <v>1146</v>
      </c>
      <c r="BA3" s="1" t="s">
        <v>1151</v>
      </c>
    </row>
    <row r="4" spans="1:53">
      <c r="A4" s="1">
        <v>1</v>
      </c>
      <c r="B4" s="1">
        <v>12</v>
      </c>
      <c r="C4" s="1" t="s">
        <v>46</v>
      </c>
      <c r="D4" s="1" t="s">
        <v>47</v>
      </c>
      <c r="E4" s="1">
        <v>2020</v>
      </c>
      <c r="F4" s="23" t="s">
        <v>48</v>
      </c>
      <c r="G4" s="1" t="s">
        <v>65</v>
      </c>
      <c r="H4" s="1" t="s">
        <v>66</v>
      </c>
      <c r="I4" s="23" t="s">
        <v>51</v>
      </c>
      <c r="J4" s="23" t="s">
        <v>52</v>
      </c>
      <c r="K4" s="23" t="s">
        <v>53</v>
      </c>
      <c r="L4" s="23" t="s">
        <v>54</v>
      </c>
      <c r="M4" s="23">
        <v>85</v>
      </c>
      <c r="N4" s="23" t="s">
        <v>55</v>
      </c>
      <c r="O4" s="23"/>
      <c r="P4" s="23"/>
      <c r="Q4" s="23"/>
      <c r="R4" s="23"/>
      <c r="S4" s="1" t="s">
        <v>695</v>
      </c>
      <c r="T4" s="23" t="s">
        <v>56</v>
      </c>
      <c r="U4" s="23" t="s">
        <v>57</v>
      </c>
      <c r="V4" s="23" t="s">
        <v>58</v>
      </c>
      <c r="W4" s="23" t="s">
        <v>67</v>
      </c>
      <c r="X4" s="23" t="s">
        <v>68</v>
      </c>
      <c r="Y4" s="1"/>
      <c r="Z4" s="1"/>
      <c r="AA4" s="1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1">
        <v>90</v>
      </c>
      <c r="AW4" s="1" t="s">
        <v>1133</v>
      </c>
      <c r="AX4" s="1" t="s">
        <v>1142</v>
      </c>
      <c r="AY4" s="1" t="s">
        <v>1143</v>
      </c>
      <c r="AZ4" s="1" t="s">
        <v>1146</v>
      </c>
      <c r="BA4" s="1" t="s">
        <v>1151</v>
      </c>
    </row>
    <row r="5" spans="1:53">
      <c r="A5" s="1">
        <v>1</v>
      </c>
      <c r="B5" s="1">
        <v>12</v>
      </c>
      <c r="C5" s="1" t="s">
        <v>46</v>
      </c>
      <c r="D5" s="1" t="s">
        <v>47</v>
      </c>
      <c r="E5" s="1">
        <v>2020</v>
      </c>
      <c r="F5" s="23" t="s">
        <v>48</v>
      </c>
      <c r="G5" s="1" t="s">
        <v>69</v>
      </c>
      <c r="H5" s="1" t="s">
        <v>70</v>
      </c>
      <c r="I5" s="23" t="s">
        <v>51</v>
      </c>
      <c r="J5" s="23" t="s">
        <v>52</v>
      </c>
      <c r="K5" s="23" t="s">
        <v>53</v>
      </c>
      <c r="L5" s="23" t="s">
        <v>54</v>
      </c>
      <c r="M5" s="23">
        <v>85</v>
      </c>
      <c r="N5" s="23" t="s">
        <v>55</v>
      </c>
      <c r="O5" s="23"/>
      <c r="P5" s="23"/>
      <c r="Q5" s="23"/>
      <c r="R5" s="23"/>
      <c r="S5" s="1" t="s">
        <v>695</v>
      </c>
      <c r="T5" s="23" t="s">
        <v>56</v>
      </c>
      <c r="U5" s="23" t="s">
        <v>57</v>
      </c>
      <c r="V5" s="23" t="s">
        <v>58</v>
      </c>
      <c r="W5" s="23" t="s">
        <v>71</v>
      </c>
      <c r="X5" s="23" t="s">
        <v>72</v>
      </c>
      <c r="Y5" s="1"/>
      <c r="Z5" s="1"/>
      <c r="AA5" s="1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1">
        <v>90</v>
      </c>
      <c r="AW5" s="1" t="s">
        <v>1133</v>
      </c>
      <c r="AX5" s="1" t="s">
        <v>1142</v>
      </c>
      <c r="AY5" s="1" t="s">
        <v>1143</v>
      </c>
      <c r="AZ5" s="1" t="s">
        <v>1146</v>
      </c>
      <c r="BA5" s="1" t="s">
        <v>1151</v>
      </c>
    </row>
    <row r="6" spans="1:53">
      <c r="A6" s="1">
        <v>1</v>
      </c>
      <c r="B6" s="1">
        <v>12</v>
      </c>
      <c r="C6" s="1" t="s">
        <v>46</v>
      </c>
      <c r="D6" s="1" t="s">
        <v>47</v>
      </c>
      <c r="E6" s="1">
        <v>2020</v>
      </c>
      <c r="F6" s="23" t="s">
        <v>48</v>
      </c>
      <c r="G6" s="1" t="s">
        <v>73</v>
      </c>
      <c r="H6" s="1" t="s">
        <v>74</v>
      </c>
      <c r="I6" s="23" t="s">
        <v>51</v>
      </c>
      <c r="J6" s="23" t="s">
        <v>52</v>
      </c>
      <c r="K6" s="23" t="s">
        <v>53</v>
      </c>
      <c r="L6" s="23" t="s">
        <v>54</v>
      </c>
      <c r="M6" s="23">
        <v>85</v>
      </c>
      <c r="N6" s="23" t="s">
        <v>55</v>
      </c>
      <c r="O6" s="23"/>
      <c r="P6" s="23"/>
      <c r="Q6" s="23"/>
      <c r="R6" s="23"/>
      <c r="S6" s="1" t="s">
        <v>695</v>
      </c>
      <c r="T6" s="23" t="s">
        <v>56</v>
      </c>
      <c r="U6" s="23" t="s">
        <v>57</v>
      </c>
      <c r="V6" s="23" t="s">
        <v>58</v>
      </c>
      <c r="W6" s="23" t="s">
        <v>75</v>
      </c>
      <c r="X6" s="23" t="s">
        <v>76</v>
      </c>
      <c r="Y6" s="1"/>
      <c r="Z6" s="1"/>
      <c r="AA6" s="1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1">
        <v>90</v>
      </c>
      <c r="AW6" s="1" t="s">
        <v>1133</v>
      </c>
      <c r="AX6" s="1" t="s">
        <v>1142</v>
      </c>
      <c r="AY6" s="1" t="s">
        <v>1143</v>
      </c>
      <c r="AZ6" s="1" t="s">
        <v>1146</v>
      </c>
      <c r="BA6" s="1" t="s">
        <v>1151</v>
      </c>
    </row>
    <row r="7" spans="1:53">
      <c r="A7" s="1">
        <v>1</v>
      </c>
      <c r="B7" s="1">
        <v>12</v>
      </c>
      <c r="C7" s="1" t="s">
        <v>46</v>
      </c>
      <c r="D7" s="1" t="s">
        <v>47</v>
      </c>
      <c r="E7" s="1">
        <v>2020</v>
      </c>
      <c r="F7" s="23" t="s">
        <v>48</v>
      </c>
      <c r="G7" s="1" t="s">
        <v>77</v>
      </c>
      <c r="H7" s="1" t="s">
        <v>78</v>
      </c>
      <c r="I7" s="23" t="s">
        <v>51</v>
      </c>
      <c r="J7" s="23" t="s">
        <v>52</v>
      </c>
      <c r="K7" s="23" t="s">
        <v>53</v>
      </c>
      <c r="L7" s="23" t="s">
        <v>54</v>
      </c>
      <c r="M7" s="23">
        <v>85</v>
      </c>
      <c r="N7" s="23" t="s">
        <v>55</v>
      </c>
      <c r="O7" s="23"/>
      <c r="P7" s="23"/>
      <c r="Q7" s="23"/>
      <c r="R7" s="23"/>
      <c r="S7" s="1" t="s">
        <v>695</v>
      </c>
      <c r="T7" s="23" t="s">
        <v>56</v>
      </c>
      <c r="U7" s="23" t="s">
        <v>57</v>
      </c>
      <c r="V7" s="23" t="s">
        <v>58</v>
      </c>
      <c r="W7" s="23" t="s">
        <v>79</v>
      </c>
      <c r="X7" s="23" t="s">
        <v>80</v>
      </c>
      <c r="Y7" s="1"/>
      <c r="Z7" s="1"/>
      <c r="AA7" s="1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1">
        <v>90</v>
      </c>
      <c r="AW7" s="1" t="s">
        <v>1133</v>
      </c>
      <c r="AX7" s="1" t="s">
        <v>1142</v>
      </c>
      <c r="AY7" s="1" t="s">
        <v>1143</v>
      </c>
      <c r="AZ7" s="1" t="s">
        <v>1146</v>
      </c>
      <c r="BA7" s="1" t="s">
        <v>1151</v>
      </c>
    </row>
    <row r="8" spans="1:53">
      <c r="A8" s="1">
        <v>1</v>
      </c>
      <c r="B8" s="1">
        <v>12</v>
      </c>
      <c r="C8" s="1" t="s">
        <v>46</v>
      </c>
      <c r="D8" s="1" t="s">
        <v>47</v>
      </c>
      <c r="E8" s="1">
        <v>2020</v>
      </c>
      <c r="F8" s="23" t="s">
        <v>48</v>
      </c>
      <c r="G8" s="1" t="s">
        <v>81</v>
      </c>
      <c r="H8" s="1" t="s">
        <v>82</v>
      </c>
      <c r="I8" s="23" t="s">
        <v>51</v>
      </c>
      <c r="J8" s="23" t="s">
        <v>52</v>
      </c>
      <c r="K8" s="23" t="s">
        <v>53</v>
      </c>
      <c r="L8" s="23" t="s">
        <v>54</v>
      </c>
      <c r="M8" s="23">
        <v>85</v>
      </c>
      <c r="N8" s="23" t="s">
        <v>55</v>
      </c>
      <c r="O8" s="23"/>
      <c r="P8" s="23"/>
      <c r="Q8" s="23"/>
      <c r="R8" s="23"/>
      <c r="S8" s="1" t="s">
        <v>695</v>
      </c>
      <c r="T8" s="23" t="s">
        <v>56</v>
      </c>
      <c r="U8" s="23" t="s">
        <v>57</v>
      </c>
      <c r="V8" s="23" t="s">
        <v>58</v>
      </c>
      <c r="W8" s="23" t="s">
        <v>83</v>
      </c>
      <c r="X8" s="23" t="s">
        <v>84</v>
      </c>
      <c r="Y8" s="1"/>
      <c r="Z8" s="1"/>
      <c r="AA8" s="1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1">
        <v>90</v>
      </c>
      <c r="AW8" s="1" t="s">
        <v>1133</v>
      </c>
      <c r="AX8" s="1" t="s">
        <v>1142</v>
      </c>
      <c r="AY8" s="1" t="s">
        <v>1143</v>
      </c>
      <c r="AZ8" s="1" t="s">
        <v>1146</v>
      </c>
      <c r="BA8" s="1" t="s">
        <v>1151</v>
      </c>
    </row>
    <row r="9" spans="1:53">
      <c r="A9" s="1">
        <v>1</v>
      </c>
      <c r="B9" s="1">
        <v>12</v>
      </c>
      <c r="C9" s="1" t="s">
        <v>46</v>
      </c>
      <c r="D9" s="1" t="s">
        <v>47</v>
      </c>
      <c r="E9" s="1">
        <v>2020</v>
      </c>
      <c r="F9" s="23" t="s">
        <v>48</v>
      </c>
      <c r="G9" s="1" t="s">
        <v>85</v>
      </c>
      <c r="H9" s="1" t="s">
        <v>86</v>
      </c>
      <c r="I9" s="23" t="s">
        <v>51</v>
      </c>
      <c r="J9" s="23" t="s">
        <v>52</v>
      </c>
      <c r="K9" s="23" t="s">
        <v>53</v>
      </c>
      <c r="L9" s="23" t="s">
        <v>54</v>
      </c>
      <c r="M9" s="23">
        <v>85</v>
      </c>
      <c r="N9" s="23" t="s">
        <v>55</v>
      </c>
      <c r="O9" s="23"/>
      <c r="P9" s="23"/>
      <c r="Q9" s="23"/>
      <c r="R9" s="23"/>
      <c r="S9" s="1" t="s">
        <v>695</v>
      </c>
      <c r="T9" s="23" t="s">
        <v>56</v>
      </c>
      <c r="U9" s="23" t="s">
        <v>57</v>
      </c>
      <c r="V9" s="23" t="s">
        <v>58</v>
      </c>
      <c r="W9" s="23" t="s">
        <v>87</v>
      </c>
      <c r="X9" s="23" t="s">
        <v>88</v>
      </c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1">
        <v>90</v>
      </c>
      <c r="AW9" s="1" t="s">
        <v>1133</v>
      </c>
      <c r="AX9" s="1" t="s">
        <v>1142</v>
      </c>
      <c r="AY9" s="1" t="s">
        <v>1143</v>
      </c>
      <c r="AZ9" s="1" t="s">
        <v>1146</v>
      </c>
      <c r="BA9" s="1" t="s">
        <v>1151</v>
      </c>
    </row>
    <row r="10" spans="1:53">
      <c r="A10" s="1">
        <v>1</v>
      </c>
      <c r="B10" s="1">
        <v>12</v>
      </c>
      <c r="C10" s="1" t="s">
        <v>46</v>
      </c>
      <c r="D10" s="1" t="s">
        <v>47</v>
      </c>
      <c r="E10" s="1">
        <v>2020</v>
      </c>
      <c r="F10" s="23" t="s">
        <v>48</v>
      </c>
      <c r="G10" s="1" t="s">
        <v>89</v>
      </c>
      <c r="H10" s="1" t="s">
        <v>90</v>
      </c>
      <c r="I10" s="23" t="s">
        <v>51</v>
      </c>
      <c r="J10" s="23" t="s">
        <v>52</v>
      </c>
      <c r="K10" s="23" t="s">
        <v>53</v>
      </c>
      <c r="L10" s="23" t="s">
        <v>54</v>
      </c>
      <c r="M10" s="23">
        <v>85</v>
      </c>
      <c r="N10" s="23" t="s">
        <v>55</v>
      </c>
      <c r="O10" s="23"/>
      <c r="P10" s="23"/>
      <c r="Q10" s="23"/>
      <c r="R10" s="23"/>
      <c r="S10" s="1" t="s">
        <v>695</v>
      </c>
      <c r="T10" s="23" t="s">
        <v>56</v>
      </c>
      <c r="U10" s="23" t="s">
        <v>57</v>
      </c>
      <c r="V10" s="23" t="s">
        <v>58</v>
      </c>
      <c r="W10" s="23" t="s">
        <v>91</v>
      </c>
      <c r="X10" s="23" t="s">
        <v>92</v>
      </c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1">
        <v>90</v>
      </c>
      <c r="AW10" s="1" t="s">
        <v>1133</v>
      </c>
      <c r="AX10" s="1" t="s">
        <v>1142</v>
      </c>
      <c r="AY10" s="1" t="s">
        <v>1143</v>
      </c>
      <c r="AZ10" s="1" t="s">
        <v>1146</v>
      </c>
      <c r="BA10" s="1" t="s">
        <v>1151</v>
      </c>
    </row>
    <row r="11" spans="1:53">
      <c r="A11" s="1">
        <v>1</v>
      </c>
      <c r="B11" s="1">
        <v>12</v>
      </c>
      <c r="C11" s="1" t="s">
        <v>46</v>
      </c>
      <c r="D11" s="1" t="s">
        <v>47</v>
      </c>
      <c r="E11" s="1">
        <v>2020</v>
      </c>
      <c r="F11" s="23" t="s">
        <v>48</v>
      </c>
      <c r="G11" s="1" t="s">
        <v>93</v>
      </c>
      <c r="H11" s="1" t="s">
        <v>94</v>
      </c>
      <c r="I11" s="23" t="s">
        <v>51</v>
      </c>
      <c r="J11" s="23" t="s">
        <v>52</v>
      </c>
      <c r="K11" s="23" t="s">
        <v>53</v>
      </c>
      <c r="L11" s="23" t="s">
        <v>54</v>
      </c>
      <c r="M11" s="23">
        <v>85</v>
      </c>
      <c r="N11" s="23" t="s">
        <v>55</v>
      </c>
      <c r="O11" s="23"/>
      <c r="P11" s="23"/>
      <c r="Q11" s="23"/>
      <c r="R11" s="23"/>
      <c r="S11" s="1" t="s">
        <v>695</v>
      </c>
      <c r="T11" s="23" t="s">
        <v>56</v>
      </c>
      <c r="U11" s="23" t="s">
        <v>57</v>
      </c>
      <c r="V11" s="23" t="s">
        <v>58</v>
      </c>
      <c r="W11" s="23" t="s">
        <v>95</v>
      </c>
      <c r="X11" s="23" t="s">
        <v>96</v>
      </c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1">
        <v>90</v>
      </c>
      <c r="AW11" s="1" t="s">
        <v>1133</v>
      </c>
      <c r="AX11" s="1" t="s">
        <v>1142</v>
      </c>
      <c r="AY11" s="1" t="s">
        <v>1143</v>
      </c>
      <c r="AZ11" s="1" t="s">
        <v>1146</v>
      </c>
      <c r="BA11" s="1" t="s">
        <v>1151</v>
      </c>
    </row>
    <row r="12" spans="1:53">
      <c r="A12" s="1">
        <v>1</v>
      </c>
      <c r="B12" s="1">
        <v>12</v>
      </c>
      <c r="C12" s="1" t="s">
        <v>46</v>
      </c>
      <c r="D12" s="1" t="s">
        <v>47</v>
      </c>
      <c r="E12" s="1">
        <v>2020</v>
      </c>
      <c r="F12" s="23" t="s">
        <v>48</v>
      </c>
      <c r="G12" s="1" t="s">
        <v>97</v>
      </c>
      <c r="H12" s="1" t="s">
        <v>98</v>
      </c>
      <c r="I12" s="23" t="s">
        <v>51</v>
      </c>
      <c r="J12" s="23" t="s">
        <v>52</v>
      </c>
      <c r="K12" s="23" t="s">
        <v>53</v>
      </c>
      <c r="L12" s="23" t="s">
        <v>54</v>
      </c>
      <c r="M12" s="23">
        <v>85</v>
      </c>
      <c r="N12" s="23" t="s">
        <v>55</v>
      </c>
      <c r="O12" s="23"/>
      <c r="P12" s="1"/>
      <c r="Q12" s="1"/>
      <c r="R12" s="1"/>
      <c r="S12" s="1" t="s">
        <v>695</v>
      </c>
      <c r="T12" s="23" t="s">
        <v>56</v>
      </c>
      <c r="U12" s="23" t="s">
        <v>57</v>
      </c>
      <c r="V12" s="23" t="s">
        <v>58</v>
      </c>
      <c r="W12" s="23" t="s">
        <v>99</v>
      </c>
      <c r="X12" s="23">
        <v>0.2</v>
      </c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>
        <v>90</v>
      </c>
      <c r="AW12" s="1" t="s">
        <v>1133</v>
      </c>
      <c r="AX12" s="1" t="s">
        <v>1142</v>
      </c>
      <c r="AY12" s="1" t="s">
        <v>1143</v>
      </c>
      <c r="AZ12" s="1" t="s">
        <v>1146</v>
      </c>
      <c r="BA12" s="1" t="s">
        <v>1151</v>
      </c>
    </row>
    <row r="13" spans="1:53">
      <c r="A13" s="1">
        <v>2</v>
      </c>
      <c r="B13" s="1">
        <v>27</v>
      </c>
      <c r="C13" s="1" t="s">
        <v>100</v>
      </c>
      <c r="D13" s="1" t="s">
        <v>101</v>
      </c>
      <c r="E13" s="1">
        <v>2021</v>
      </c>
      <c r="F13" s="1" t="s">
        <v>102</v>
      </c>
      <c r="G13" s="1" t="s">
        <v>103</v>
      </c>
      <c r="H13" s="1" t="s">
        <v>104</v>
      </c>
      <c r="I13" s="1" t="s">
        <v>105</v>
      </c>
      <c r="J13" s="1" t="s">
        <v>106</v>
      </c>
      <c r="K13" s="1" t="s">
        <v>107</v>
      </c>
      <c r="L13" s="1" t="s">
        <v>108</v>
      </c>
      <c r="M13" s="1">
        <v>32</v>
      </c>
      <c r="N13" s="1" t="s">
        <v>109</v>
      </c>
      <c r="O13" s="1"/>
      <c r="P13" s="1"/>
      <c r="Q13" s="1"/>
      <c r="R13" s="1"/>
      <c r="S13" s="1" t="s">
        <v>466</v>
      </c>
      <c r="T13" s="1" t="s">
        <v>110</v>
      </c>
      <c r="U13" s="1" t="s">
        <v>111</v>
      </c>
      <c r="V13" s="23" t="s">
        <v>58</v>
      </c>
      <c r="W13" s="24" t="s">
        <v>112</v>
      </c>
      <c r="X13" s="1" t="s">
        <v>113</v>
      </c>
      <c r="Y13" s="1"/>
      <c r="Z13" s="1"/>
      <c r="AA13" s="1"/>
      <c r="AB13" s="1" t="s">
        <v>114</v>
      </c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>
        <v>70</v>
      </c>
      <c r="AW13" s="1" t="s">
        <v>1133</v>
      </c>
      <c r="AX13" s="1" t="s">
        <v>1142</v>
      </c>
      <c r="AY13" s="1" t="s">
        <v>1146</v>
      </c>
      <c r="AZ13" s="1" t="s">
        <v>1146</v>
      </c>
      <c r="BA13" s="1" t="s">
        <v>1150</v>
      </c>
    </row>
    <row r="14" spans="1:53">
      <c r="A14" s="1">
        <v>2</v>
      </c>
      <c r="B14" s="1">
        <v>27</v>
      </c>
      <c r="C14" s="1" t="s">
        <v>100</v>
      </c>
      <c r="D14" s="1" t="s">
        <v>101</v>
      </c>
      <c r="E14" s="1">
        <v>2021</v>
      </c>
      <c r="F14" s="1" t="s">
        <v>102</v>
      </c>
      <c r="G14" s="1" t="s">
        <v>115</v>
      </c>
      <c r="H14" s="1" t="s">
        <v>116</v>
      </c>
      <c r="I14" s="1" t="s">
        <v>105</v>
      </c>
      <c r="J14" s="1" t="s">
        <v>106</v>
      </c>
      <c r="K14" s="1" t="s">
        <v>107</v>
      </c>
      <c r="L14" s="1" t="s">
        <v>108</v>
      </c>
      <c r="M14" s="1">
        <v>32</v>
      </c>
      <c r="N14" s="1" t="s">
        <v>109</v>
      </c>
      <c r="O14" s="1"/>
      <c r="P14" s="1"/>
      <c r="Q14" s="1"/>
      <c r="R14" s="1"/>
      <c r="S14" s="1" t="s">
        <v>466</v>
      </c>
      <c r="T14" s="1" t="s">
        <v>110</v>
      </c>
      <c r="U14" s="1" t="s">
        <v>111</v>
      </c>
      <c r="V14" s="23" t="s">
        <v>58</v>
      </c>
      <c r="W14" s="24" t="s">
        <v>117</v>
      </c>
      <c r="X14" s="1" t="s">
        <v>118</v>
      </c>
      <c r="Y14" s="1"/>
      <c r="Z14" s="1"/>
      <c r="AA14" s="1"/>
      <c r="AB14" s="1" t="s">
        <v>119</v>
      </c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>
        <v>70</v>
      </c>
      <c r="AW14" s="1" t="s">
        <v>1133</v>
      </c>
      <c r="AX14" s="1" t="s">
        <v>1142</v>
      </c>
      <c r="AY14" s="1" t="s">
        <v>1146</v>
      </c>
      <c r="AZ14" s="1" t="s">
        <v>1146</v>
      </c>
      <c r="BA14" s="1" t="s">
        <v>1150</v>
      </c>
    </row>
    <row r="15" spans="1:53">
      <c r="A15" s="1">
        <v>2</v>
      </c>
      <c r="B15" s="1">
        <v>27</v>
      </c>
      <c r="C15" s="1" t="s">
        <v>100</v>
      </c>
      <c r="D15" s="1" t="s">
        <v>101</v>
      </c>
      <c r="E15" s="1">
        <v>2021</v>
      </c>
      <c r="F15" s="1" t="s">
        <v>102</v>
      </c>
      <c r="G15" s="1" t="s">
        <v>120</v>
      </c>
      <c r="H15" s="1" t="s">
        <v>121</v>
      </c>
      <c r="I15" s="1" t="s">
        <v>105</v>
      </c>
      <c r="J15" s="1" t="s">
        <v>106</v>
      </c>
      <c r="K15" s="1" t="s">
        <v>107</v>
      </c>
      <c r="L15" s="1" t="s">
        <v>108</v>
      </c>
      <c r="M15" s="1">
        <v>32</v>
      </c>
      <c r="N15" s="1" t="s">
        <v>109</v>
      </c>
      <c r="O15" s="1"/>
      <c r="P15" s="1"/>
      <c r="Q15" s="1"/>
      <c r="R15" s="1"/>
      <c r="S15" s="1" t="s">
        <v>466</v>
      </c>
      <c r="T15" s="1" t="s">
        <v>110</v>
      </c>
      <c r="U15" s="1" t="s">
        <v>111</v>
      </c>
      <c r="V15" s="23" t="s">
        <v>58</v>
      </c>
      <c r="W15" s="1" t="s">
        <v>122</v>
      </c>
      <c r="X15" s="1" t="s">
        <v>123</v>
      </c>
      <c r="Y15" s="1"/>
      <c r="Z15" s="1"/>
      <c r="AA15" s="1"/>
      <c r="AB15" s="1" t="s">
        <v>124</v>
      </c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>
        <v>70</v>
      </c>
      <c r="AW15" s="1" t="s">
        <v>1133</v>
      </c>
      <c r="AX15" s="1" t="s">
        <v>1142</v>
      </c>
      <c r="AY15" s="1" t="s">
        <v>1146</v>
      </c>
      <c r="AZ15" s="1" t="s">
        <v>1146</v>
      </c>
      <c r="BA15" s="1" t="s">
        <v>1150</v>
      </c>
    </row>
    <row r="16" spans="1:53">
      <c r="A16" s="1">
        <v>2</v>
      </c>
      <c r="B16" s="1">
        <v>27</v>
      </c>
      <c r="C16" s="1" t="s">
        <v>100</v>
      </c>
      <c r="D16" s="1" t="s">
        <v>101</v>
      </c>
      <c r="E16" s="1">
        <v>2021</v>
      </c>
      <c r="F16" s="1" t="s">
        <v>102</v>
      </c>
      <c r="G16" s="1" t="s">
        <v>125</v>
      </c>
      <c r="H16" s="1" t="s">
        <v>126</v>
      </c>
      <c r="I16" s="1" t="s">
        <v>105</v>
      </c>
      <c r="J16" s="1" t="s">
        <v>106</v>
      </c>
      <c r="K16" s="1" t="s">
        <v>107</v>
      </c>
      <c r="L16" s="1" t="s">
        <v>108</v>
      </c>
      <c r="M16" s="1">
        <v>32</v>
      </c>
      <c r="N16" s="1" t="s">
        <v>109</v>
      </c>
      <c r="O16" s="1"/>
      <c r="P16" s="1"/>
      <c r="Q16" s="1"/>
      <c r="R16" s="1"/>
      <c r="S16" s="1" t="s">
        <v>466</v>
      </c>
      <c r="T16" s="1" t="s">
        <v>110</v>
      </c>
      <c r="U16" s="1" t="s">
        <v>111</v>
      </c>
      <c r="V16" s="23" t="s">
        <v>58</v>
      </c>
      <c r="W16" s="1" t="s">
        <v>127</v>
      </c>
      <c r="X16" s="1" t="s">
        <v>128</v>
      </c>
      <c r="Y16" s="1"/>
      <c r="Z16" s="1"/>
      <c r="AA16" s="1"/>
      <c r="AB16" s="1" t="s">
        <v>129</v>
      </c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>
        <v>70</v>
      </c>
      <c r="AW16" s="1" t="s">
        <v>1133</v>
      </c>
      <c r="AX16" s="1" t="s">
        <v>1142</v>
      </c>
      <c r="AY16" s="1" t="s">
        <v>1146</v>
      </c>
      <c r="AZ16" s="1" t="s">
        <v>1146</v>
      </c>
      <c r="BA16" s="1" t="s">
        <v>1150</v>
      </c>
    </row>
    <row r="17" spans="1:53">
      <c r="A17" s="1">
        <v>2</v>
      </c>
      <c r="B17" s="1">
        <v>27</v>
      </c>
      <c r="C17" s="1" t="s">
        <v>100</v>
      </c>
      <c r="D17" s="1" t="s">
        <v>101</v>
      </c>
      <c r="E17" s="1">
        <v>2021</v>
      </c>
      <c r="F17" s="1" t="s">
        <v>102</v>
      </c>
      <c r="G17" s="1" t="s">
        <v>130</v>
      </c>
      <c r="H17" s="1" t="s">
        <v>131</v>
      </c>
      <c r="I17" s="1" t="s">
        <v>105</v>
      </c>
      <c r="J17" s="1" t="s">
        <v>106</v>
      </c>
      <c r="K17" s="1" t="s">
        <v>107</v>
      </c>
      <c r="L17" s="1" t="s">
        <v>108</v>
      </c>
      <c r="M17" s="1">
        <v>32</v>
      </c>
      <c r="N17" s="1" t="s">
        <v>109</v>
      </c>
      <c r="O17" s="1"/>
      <c r="P17" s="1"/>
      <c r="Q17" s="1"/>
      <c r="R17" s="1"/>
      <c r="S17" s="1" t="s">
        <v>466</v>
      </c>
      <c r="T17" s="1" t="s">
        <v>110</v>
      </c>
      <c r="U17" s="1" t="s">
        <v>111</v>
      </c>
      <c r="V17" s="23" t="s">
        <v>58</v>
      </c>
      <c r="W17" s="1" t="s">
        <v>132</v>
      </c>
      <c r="X17" s="1" t="s">
        <v>133</v>
      </c>
      <c r="Y17" s="1"/>
      <c r="Z17" s="1"/>
      <c r="AA17" s="1"/>
      <c r="AB17" s="1" t="s">
        <v>134</v>
      </c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>
        <v>70</v>
      </c>
      <c r="AW17" s="1" t="s">
        <v>1133</v>
      </c>
      <c r="AX17" s="1" t="s">
        <v>1142</v>
      </c>
      <c r="AY17" s="1" t="s">
        <v>1146</v>
      </c>
      <c r="AZ17" s="1" t="s">
        <v>1146</v>
      </c>
      <c r="BA17" s="1" t="s">
        <v>1150</v>
      </c>
    </row>
    <row r="18" spans="1:53">
      <c r="A18" s="1">
        <v>2</v>
      </c>
      <c r="B18" s="1">
        <v>27</v>
      </c>
      <c r="C18" s="1" t="s">
        <v>100</v>
      </c>
      <c r="D18" s="1" t="s">
        <v>101</v>
      </c>
      <c r="E18" s="1">
        <v>2021</v>
      </c>
      <c r="F18" s="1" t="s">
        <v>102</v>
      </c>
      <c r="G18" s="1" t="s">
        <v>65</v>
      </c>
      <c r="H18" s="1" t="s">
        <v>66</v>
      </c>
      <c r="I18" s="1" t="s">
        <v>105</v>
      </c>
      <c r="J18" s="1" t="s">
        <v>106</v>
      </c>
      <c r="K18" s="1" t="s">
        <v>107</v>
      </c>
      <c r="L18" s="1" t="s">
        <v>108</v>
      </c>
      <c r="M18" s="1">
        <v>32</v>
      </c>
      <c r="N18" s="1" t="s">
        <v>109</v>
      </c>
      <c r="O18" s="1"/>
      <c r="P18" s="1"/>
      <c r="Q18" s="1"/>
      <c r="R18" s="1"/>
      <c r="S18" s="1" t="s">
        <v>466</v>
      </c>
      <c r="T18" s="1" t="s">
        <v>110</v>
      </c>
      <c r="U18" s="1" t="s">
        <v>111</v>
      </c>
      <c r="V18" s="23" t="s">
        <v>58</v>
      </c>
      <c r="W18" s="1" t="s">
        <v>135</v>
      </c>
      <c r="X18" s="1" t="s">
        <v>136</v>
      </c>
      <c r="Y18" s="1"/>
      <c r="Z18" s="1"/>
      <c r="AA18" s="1"/>
      <c r="AB18" s="1" t="s">
        <v>137</v>
      </c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>
        <v>70</v>
      </c>
      <c r="AW18" s="1" t="s">
        <v>1133</v>
      </c>
      <c r="AX18" s="1" t="s">
        <v>1142</v>
      </c>
      <c r="AY18" s="1" t="s">
        <v>1146</v>
      </c>
      <c r="AZ18" s="1" t="s">
        <v>1146</v>
      </c>
      <c r="BA18" s="1" t="s">
        <v>1150</v>
      </c>
    </row>
    <row r="19" spans="1:53">
      <c r="A19" s="1">
        <v>2</v>
      </c>
      <c r="B19" s="1">
        <v>27</v>
      </c>
      <c r="C19" s="1" t="s">
        <v>100</v>
      </c>
      <c r="D19" s="1" t="s">
        <v>101</v>
      </c>
      <c r="E19" s="1">
        <v>2021</v>
      </c>
      <c r="F19" s="1" t="s">
        <v>102</v>
      </c>
      <c r="G19" s="1" t="s">
        <v>138</v>
      </c>
      <c r="H19" s="1" t="s">
        <v>82</v>
      </c>
      <c r="I19" s="1" t="s">
        <v>105</v>
      </c>
      <c r="J19" s="1" t="s">
        <v>106</v>
      </c>
      <c r="K19" s="1" t="s">
        <v>107</v>
      </c>
      <c r="L19" s="1" t="s">
        <v>108</v>
      </c>
      <c r="M19" s="1">
        <v>32</v>
      </c>
      <c r="N19" s="1" t="s">
        <v>109</v>
      </c>
      <c r="O19" s="1"/>
      <c r="P19" s="1"/>
      <c r="Q19" s="1"/>
      <c r="R19" s="1"/>
      <c r="S19" s="1" t="s">
        <v>466</v>
      </c>
      <c r="T19" s="1" t="s">
        <v>110</v>
      </c>
      <c r="U19" s="1" t="s">
        <v>111</v>
      </c>
      <c r="V19" s="23" t="s">
        <v>58</v>
      </c>
      <c r="W19" s="1" t="s">
        <v>139</v>
      </c>
      <c r="X19" s="1" t="s">
        <v>140</v>
      </c>
      <c r="Y19" s="1"/>
      <c r="Z19" s="1"/>
      <c r="AA19" s="1"/>
      <c r="AB19" s="1" t="s">
        <v>141</v>
      </c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>
        <v>70</v>
      </c>
      <c r="AW19" s="1" t="s">
        <v>1133</v>
      </c>
      <c r="AX19" s="1" t="s">
        <v>1142</v>
      </c>
      <c r="AY19" s="1" t="s">
        <v>1146</v>
      </c>
      <c r="AZ19" s="1" t="s">
        <v>1146</v>
      </c>
      <c r="BA19" s="1" t="s">
        <v>1150</v>
      </c>
    </row>
    <row r="20" spans="1:53">
      <c r="A20" s="1">
        <v>2</v>
      </c>
      <c r="B20" s="1">
        <v>27</v>
      </c>
      <c r="C20" s="1" t="s">
        <v>100</v>
      </c>
      <c r="D20" s="1" t="s">
        <v>101</v>
      </c>
      <c r="E20" s="1">
        <v>2021</v>
      </c>
      <c r="F20" s="1" t="s">
        <v>102</v>
      </c>
      <c r="G20" s="1" t="s">
        <v>142</v>
      </c>
      <c r="H20" s="1" t="s">
        <v>74</v>
      </c>
      <c r="I20" s="1" t="s">
        <v>105</v>
      </c>
      <c r="J20" s="1" t="s">
        <v>106</v>
      </c>
      <c r="K20" s="1" t="s">
        <v>107</v>
      </c>
      <c r="L20" s="1" t="s">
        <v>108</v>
      </c>
      <c r="M20" s="1">
        <v>32</v>
      </c>
      <c r="N20" s="1" t="s">
        <v>109</v>
      </c>
      <c r="O20" s="1"/>
      <c r="P20" s="1"/>
      <c r="Q20" s="1"/>
      <c r="R20" s="1"/>
      <c r="S20" s="1" t="s">
        <v>466</v>
      </c>
      <c r="T20" s="1" t="s">
        <v>110</v>
      </c>
      <c r="U20" s="1" t="s">
        <v>111</v>
      </c>
      <c r="V20" s="23" t="s">
        <v>58</v>
      </c>
      <c r="W20" s="1" t="s">
        <v>143</v>
      </c>
      <c r="X20" s="1" t="s">
        <v>144</v>
      </c>
      <c r="Y20" s="1"/>
      <c r="Z20" s="1"/>
      <c r="AA20" s="1"/>
      <c r="AB20" s="1" t="s">
        <v>145</v>
      </c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>
        <v>70</v>
      </c>
      <c r="AW20" s="1" t="s">
        <v>1133</v>
      </c>
      <c r="AX20" s="1" t="s">
        <v>1142</v>
      </c>
      <c r="AY20" s="1" t="s">
        <v>1146</v>
      </c>
      <c r="AZ20" s="1" t="s">
        <v>1146</v>
      </c>
      <c r="BA20" s="1" t="s">
        <v>1150</v>
      </c>
    </row>
    <row r="21" spans="1:53">
      <c r="A21" s="1">
        <v>2</v>
      </c>
      <c r="B21" s="1">
        <v>27</v>
      </c>
      <c r="C21" s="1" t="s">
        <v>100</v>
      </c>
      <c r="D21" s="1" t="s">
        <v>101</v>
      </c>
      <c r="E21" s="1">
        <v>2021</v>
      </c>
      <c r="F21" s="1" t="s">
        <v>102</v>
      </c>
      <c r="G21" s="1" t="s">
        <v>146</v>
      </c>
      <c r="H21" s="1" t="s">
        <v>147</v>
      </c>
      <c r="I21" s="1" t="s">
        <v>105</v>
      </c>
      <c r="J21" s="1" t="s">
        <v>106</v>
      </c>
      <c r="K21" s="1" t="s">
        <v>107</v>
      </c>
      <c r="L21" s="1" t="s">
        <v>108</v>
      </c>
      <c r="M21" s="1">
        <v>32</v>
      </c>
      <c r="N21" s="1" t="s">
        <v>109</v>
      </c>
      <c r="O21" s="1"/>
      <c r="P21" s="1"/>
      <c r="Q21" s="1"/>
      <c r="R21" s="1"/>
      <c r="S21" s="1" t="s">
        <v>466</v>
      </c>
      <c r="T21" s="1" t="s">
        <v>110</v>
      </c>
      <c r="U21" s="1" t="s">
        <v>111</v>
      </c>
      <c r="V21" s="23" t="s">
        <v>58</v>
      </c>
      <c r="W21" s="1" t="s">
        <v>148</v>
      </c>
      <c r="X21" s="1" t="s">
        <v>149</v>
      </c>
      <c r="Y21" s="1"/>
      <c r="Z21" s="1"/>
      <c r="AA21" s="1"/>
      <c r="AB21" s="1" t="s">
        <v>150</v>
      </c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>
        <v>70</v>
      </c>
      <c r="AW21" s="1" t="s">
        <v>1133</v>
      </c>
      <c r="AX21" s="1" t="s">
        <v>1142</v>
      </c>
      <c r="AY21" s="1" t="s">
        <v>1146</v>
      </c>
      <c r="AZ21" s="1" t="s">
        <v>1146</v>
      </c>
      <c r="BA21" s="1" t="s">
        <v>1150</v>
      </c>
    </row>
    <row r="22" spans="1:53">
      <c r="A22" s="1">
        <v>2</v>
      </c>
      <c r="B22" s="1">
        <v>27</v>
      </c>
      <c r="C22" s="1" t="s">
        <v>100</v>
      </c>
      <c r="D22" s="1" t="s">
        <v>101</v>
      </c>
      <c r="E22" s="1">
        <v>2021</v>
      </c>
      <c r="F22" s="1" t="s">
        <v>102</v>
      </c>
      <c r="G22" s="1" t="s">
        <v>151</v>
      </c>
      <c r="H22" s="1" t="s">
        <v>152</v>
      </c>
      <c r="I22" s="1" t="s">
        <v>105</v>
      </c>
      <c r="J22" s="1" t="s">
        <v>106</v>
      </c>
      <c r="K22" s="1" t="s">
        <v>107</v>
      </c>
      <c r="L22" s="1" t="s">
        <v>108</v>
      </c>
      <c r="M22" s="1">
        <v>32</v>
      </c>
      <c r="N22" s="1" t="s">
        <v>109</v>
      </c>
      <c r="O22" s="1"/>
      <c r="P22" s="1"/>
      <c r="Q22" s="1"/>
      <c r="R22" s="1"/>
      <c r="S22" s="1" t="s">
        <v>466</v>
      </c>
      <c r="T22" s="1" t="s">
        <v>110</v>
      </c>
      <c r="U22" s="1" t="s">
        <v>111</v>
      </c>
      <c r="V22" s="23" t="s">
        <v>58</v>
      </c>
      <c r="W22" s="1" t="s">
        <v>153</v>
      </c>
      <c r="X22" s="1" t="s">
        <v>154</v>
      </c>
      <c r="Y22" s="1"/>
      <c r="Z22" s="1"/>
      <c r="AA22" s="1"/>
      <c r="AB22" s="1" t="s">
        <v>155</v>
      </c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>
        <v>70</v>
      </c>
      <c r="AW22" s="1" t="s">
        <v>1133</v>
      </c>
      <c r="AX22" s="1" t="s">
        <v>1142</v>
      </c>
      <c r="AY22" s="1" t="s">
        <v>1146</v>
      </c>
      <c r="AZ22" s="1" t="s">
        <v>1146</v>
      </c>
      <c r="BA22" s="1" t="s">
        <v>1150</v>
      </c>
    </row>
    <row r="23" spans="1:53">
      <c r="A23" s="1">
        <v>2</v>
      </c>
      <c r="B23" s="1">
        <v>27</v>
      </c>
      <c r="C23" s="1" t="s">
        <v>100</v>
      </c>
      <c r="D23" s="1" t="s">
        <v>101</v>
      </c>
      <c r="E23" s="1">
        <v>2021</v>
      </c>
      <c r="F23" s="1" t="s">
        <v>102</v>
      </c>
      <c r="G23" s="1" t="s">
        <v>156</v>
      </c>
      <c r="H23" s="1" t="s">
        <v>157</v>
      </c>
      <c r="I23" s="1" t="s">
        <v>105</v>
      </c>
      <c r="J23" s="1" t="s">
        <v>106</v>
      </c>
      <c r="K23" s="1" t="s">
        <v>107</v>
      </c>
      <c r="L23" s="1" t="s">
        <v>108</v>
      </c>
      <c r="M23" s="1">
        <v>32</v>
      </c>
      <c r="N23" s="1" t="s">
        <v>109</v>
      </c>
      <c r="O23" s="1"/>
      <c r="P23" s="1"/>
      <c r="Q23" s="1"/>
      <c r="R23" s="1"/>
      <c r="S23" s="1" t="s">
        <v>466</v>
      </c>
      <c r="T23" s="1" t="s">
        <v>110</v>
      </c>
      <c r="U23" s="1" t="s">
        <v>111</v>
      </c>
      <c r="V23" s="23" t="s">
        <v>58</v>
      </c>
      <c r="W23" s="1" t="s">
        <v>158</v>
      </c>
      <c r="X23" s="1" t="s">
        <v>159</v>
      </c>
      <c r="Y23" s="1"/>
      <c r="Z23" s="1"/>
      <c r="AA23" s="1"/>
      <c r="AB23" s="1" t="s">
        <v>160</v>
      </c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>
        <v>70</v>
      </c>
      <c r="AW23" s="1" t="s">
        <v>1133</v>
      </c>
      <c r="AX23" s="1" t="s">
        <v>1142</v>
      </c>
      <c r="AY23" s="1" t="s">
        <v>1146</v>
      </c>
      <c r="AZ23" s="1" t="s">
        <v>1146</v>
      </c>
      <c r="BA23" s="1" t="s">
        <v>1150</v>
      </c>
    </row>
    <row r="24" spans="1:53">
      <c r="A24" s="1">
        <v>2</v>
      </c>
      <c r="B24" s="1">
        <v>27</v>
      </c>
      <c r="C24" s="1" t="s">
        <v>100</v>
      </c>
      <c r="D24" s="1" t="s">
        <v>101</v>
      </c>
      <c r="E24" s="1">
        <v>2021</v>
      </c>
      <c r="F24" s="1" t="s">
        <v>102</v>
      </c>
      <c r="G24" s="1" t="s">
        <v>161</v>
      </c>
      <c r="H24" s="1" t="s">
        <v>78</v>
      </c>
      <c r="I24" s="1" t="s">
        <v>105</v>
      </c>
      <c r="J24" s="1" t="s">
        <v>106</v>
      </c>
      <c r="K24" s="1" t="s">
        <v>107</v>
      </c>
      <c r="L24" s="1" t="s">
        <v>108</v>
      </c>
      <c r="M24" s="1">
        <v>32</v>
      </c>
      <c r="N24" s="1" t="s">
        <v>109</v>
      </c>
      <c r="O24" s="1"/>
      <c r="P24" s="1"/>
      <c r="Q24" s="1"/>
      <c r="R24" s="1"/>
      <c r="S24" s="1" t="s">
        <v>466</v>
      </c>
      <c r="T24" s="1" t="s">
        <v>110</v>
      </c>
      <c r="U24" s="1" t="s">
        <v>111</v>
      </c>
      <c r="V24" s="23" t="s">
        <v>58</v>
      </c>
      <c r="W24" s="1" t="s">
        <v>162</v>
      </c>
      <c r="X24" s="1" t="s">
        <v>163</v>
      </c>
      <c r="Y24" s="1"/>
      <c r="Z24" s="1"/>
      <c r="AA24" s="1"/>
      <c r="AB24" s="1" t="s">
        <v>164</v>
      </c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>
        <v>70</v>
      </c>
      <c r="AW24" s="1" t="s">
        <v>1133</v>
      </c>
      <c r="AX24" s="1" t="s">
        <v>1142</v>
      </c>
      <c r="AY24" s="1" t="s">
        <v>1146</v>
      </c>
      <c r="AZ24" s="1" t="s">
        <v>1146</v>
      </c>
      <c r="BA24" s="1" t="s">
        <v>1150</v>
      </c>
    </row>
    <row r="25" spans="1:53">
      <c r="A25" s="1">
        <v>2</v>
      </c>
      <c r="B25" s="1">
        <v>27</v>
      </c>
      <c r="C25" s="1" t="s">
        <v>100</v>
      </c>
      <c r="D25" s="1" t="s">
        <v>101</v>
      </c>
      <c r="E25" s="1">
        <v>2021</v>
      </c>
      <c r="F25" s="1" t="s">
        <v>102</v>
      </c>
      <c r="G25" s="1" t="s">
        <v>165</v>
      </c>
      <c r="H25" s="1" t="s">
        <v>166</v>
      </c>
      <c r="I25" s="1" t="s">
        <v>105</v>
      </c>
      <c r="J25" s="1" t="s">
        <v>106</v>
      </c>
      <c r="K25" s="1" t="s">
        <v>107</v>
      </c>
      <c r="L25" s="1" t="s">
        <v>108</v>
      </c>
      <c r="M25" s="1">
        <v>32</v>
      </c>
      <c r="N25" s="1" t="s">
        <v>109</v>
      </c>
      <c r="O25" s="1"/>
      <c r="P25" s="1"/>
      <c r="Q25" s="1"/>
      <c r="R25" s="1"/>
      <c r="S25" s="1" t="s">
        <v>466</v>
      </c>
      <c r="T25" s="1" t="s">
        <v>110</v>
      </c>
      <c r="U25" s="1" t="s">
        <v>111</v>
      </c>
      <c r="V25" s="23" t="s">
        <v>58</v>
      </c>
      <c r="W25" s="1" t="s">
        <v>167</v>
      </c>
      <c r="X25" s="1" t="s">
        <v>168</v>
      </c>
      <c r="Y25" s="1"/>
      <c r="Z25" s="1"/>
      <c r="AA25" s="1"/>
      <c r="AB25" s="1" t="s">
        <v>169</v>
      </c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>
        <v>70</v>
      </c>
      <c r="AW25" s="1" t="s">
        <v>1133</v>
      </c>
      <c r="AX25" s="1" t="s">
        <v>1142</v>
      </c>
      <c r="AY25" s="1" t="s">
        <v>1146</v>
      </c>
      <c r="AZ25" s="1" t="s">
        <v>1146</v>
      </c>
      <c r="BA25" s="1" t="s">
        <v>1150</v>
      </c>
    </row>
    <row r="26" spans="1:53">
      <c r="A26" s="1">
        <v>2</v>
      </c>
      <c r="B26" s="1">
        <v>27</v>
      </c>
      <c r="C26" s="1" t="s">
        <v>100</v>
      </c>
      <c r="D26" s="1" t="s">
        <v>101</v>
      </c>
      <c r="E26" s="1">
        <v>2021</v>
      </c>
      <c r="F26" s="1" t="s">
        <v>102</v>
      </c>
      <c r="G26" s="1" t="s">
        <v>170</v>
      </c>
      <c r="H26" s="1" t="s">
        <v>171</v>
      </c>
      <c r="I26" s="1" t="s">
        <v>105</v>
      </c>
      <c r="J26" s="1" t="s">
        <v>106</v>
      </c>
      <c r="K26" s="1" t="s">
        <v>107</v>
      </c>
      <c r="L26" s="1" t="s">
        <v>108</v>
      </c>
      <c r="M26" s="1">
        <v>32</v>
      </c>
      <c r="N26" s="1" t="s">
        <v>109</v>
      </c>
      <c r="O26" s="1"/>
      <c r="P26" s="1"/>
      <c r="Q26" s="1"/>
      <c r="R26" s="1"/>
      <c r="S26" s="1" t="s">
        <v>466</v>
      </c>
      <c r="T26" s="1" t="s">
        <v>110</v>
      </c>
      <c r="U26" s="1" t="s">
        <v>111</v>
      </c>
      <c r="V26" s="23" t="s">
        <v>58</v>
      </c>
      <c r="W26" s="1" t="s">
        <v>172</v>
      </c>
      <c r="X26" s="1" t="s">
        <v>173</v>
      </c>
      <c r="Y26" s="1"/>
      <c r="Z26" s="1"/>
      <c r="AA26" s="1"/>
      <c r="AB26" s="1" t="s">
        <v>174</v>
      </c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>
        <v>70</v>
      </c>
      <c r="AW26" s="1" t="s">
        <v>1133</v>
      </c>
      <c r="AX26" s="1" t="s">
        <v>1142</v>
      </c>
      <c r="AY26" s="1" t="s">
        <v>1146</v>
      </c>
      <c r="AZ26" s="1" t="s">
        <v>1146</v>
      </c>
      <c r="BA26" s="1" t="s">
        <v>1150</v>
      </c>
    </row>
    <row r="27" spans="1:53">
      <c r="A27" s="1">
        <v>2</v>
      </c>
      <c r="B27" s="1">
        <v>27</v>
      </c>
      <c r="C27" s="1" t="s">
        <v>100</v>
      </c>
      <c r="D27" s="1" t="s">
        <v>101</v>
      </c>
      <c r="E27" s="1">
        <v>2021</v>
      </c>
      <c r="F27" s="1" t="s">
        <v>102</v>
      </c>
      <c r="G27" s="1" t="s">
        <v>93</v>
      </c>
      <c r="H27" s="1" t="s">
        <v>94</v>
      </c>
      <c r="I27" s="1" t="s">
        <v>105</v>
      </c>
      <c r="J27" s="1" t="s">
        <v>106</v>
      </c>
      <c r="K27" s="1" t="s">
        <v>107</v>
      </c>
      <c r="L27" s="1" t="s">
        <v>108</v>
      </c>
      <c r="M27" s="1">
        <v>32</v>
      </c>
      <c r="N27" s="1" t="s">
        <v>109</v>
      </c>
      <c r="O27" s="1"/>
      <c r="P27" s="1"/>
      <c r="Q27" s="1"/>
      <c r="R27" s="1"/>
      <c r="S27" s="1" t="s">
        <v>466</v>
      </c>
      <c r="T27" s="1" t="s">
        <v>110</v>
      </c>
      <c r="U27" s="1" t="s">
        <v>111</v>
      </c>
      <c r="V27" s="23" t="s">
        <v>58</v>
      </c>
      <c r="W27" s="1" t="s">
        <v>175</v>
      </c>
      <c r="X27" s="1" t="s">
        <v>176</v>
      </c>
      <c r="Y27" s="1"/>
      <c r="Z27" s="1"/>
      <c r="AA27" s="1"/>
      <c r="AB27" s="1" t="s">
        <v>177</v>
      </c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>
        <v>70</v>
      </c>
      <c r="AW27" s="1" t="s">
        <v>1133</v>
      </c>
      <c r="AX27" s="1" t="s">
        <v>1142</v>
      </c>
      <c r="AY27" s="1" t="s">
        <v>1146</v>
      </c>
      <c r="AZ27" s="1" t="s">
        <v>1146</v>
      </c>
      <c r="BA27" s="1" t="s">
        <v>1150</v>
      </c>
    </row>
    <row r="28" spans="1:53">
      <c r="A28" s="1">
        <v>2</v>
      </c>
      <c r="B28" s="1">
        <v>27</v>
      </c>
      <c r="C28" s="1" t="s">
        <v>100</v>
      </c>
      <c r="D28" s="1" t="s">
        <v>101</v>
      </c>
      <c r="E28" s="1">
        <v>2021</v>
      </c>
      <c r="F28" s="1" t="s">
        <v>102</v>
      </c>
      <c r="G28" s="1" t="s">
        <v>178</v>
      </c>
      <c r="H28" s="1" t="s">
        <v>179</v>
      </c>
      <c r="I28" s="1" t="s">
        <v>105</v>
      </c>
      <c r="J28" s="1" t="s">
        <v>106</v>
      </c>
      <c r="K28" s="1" t="s">
        <v>107</v>
      </c>
      <c r="L28" s="1" t="s">
        <v>108</v>
      </c>
      <c r="M28" s="1">
        <v>32</v>
      </c>
      <c r="N28" s="1" t="s">
        <v>109</v>
      </c>
      <c r="O28" s="1"/>
      <c r="P28" s="1"/>
      <c r="Q28" s="1"/>
      <c r="R28" s="1"/>
      <c r="S28" s="1" t="s">
        <v>466</v>
      </c>
      <c r="T28" s="1" t="s">
        <v>110</v>
      </c>
      <c r="U28" s="1" t="s">
        <v>111</v>
      </c>
      <c r="V28" s="23" t="s">
        <v>58</v>
      </c>
      <c r="W28" s="1" t="s">
        <v>180</v>
      </c>
      <c r="X28" s="24" t="s">
        <v>181</v>
      </c>
      <c r="Y28" s="1"/>
      <c r="Z28" s="1"/>
      <c r="AA28" s="1"/>
      <c r="AB28" s="1" t="s">
        <v>182</v>
      </c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>
        <v>70</v>
      </c>
      <c r="AW28" s="1" t="s">
        <v>1133</v>
      </c>
      <c r="AX28" s="1" t="s">
        <v>1142</v>
      </c>
      <c r="AY28" s="1" t="s">
        <v>1146</v>
      </c>
      <c r="AZ28" s="1" t="s">
        <v>1146</v>
      </c>
      <c r="BA28" s="1" t="s">
        <v>1150</v>
      </c>
    </row>
    <row r="29" spans="1:53">
      <c r="A29" s="1">
        <v>2</v>
      </c>
      <c r="B29" s="1">
        <v>27</v>
      </c>
      <c r="C29" s="1" t="s">
        <v>100</v>
      </c>
      <c r="D29" s="1" t="s">
        <v>101</v>
      </c>
      <c r="E29" s="1">
        <v>2021</v>
      </c>
      <c r="F29" s="1" t="s">
        <v>102</v>
      </c>
      <c r="G29" s="1" t="s">
        <v>183</v>
      </c>
      <c r="H29" s="1" t="s">
        <v>184</v>
      </c>
      <c r="I29" s="1" t="s">
        <v>105</v>
      </c>
      <c r="J29" s="1" t="s">
        <v>106</v>
      </c>
      <c r="K29" s="1" t="s">
        <v>107</v>
      </c>
      <c r="L29" s="1" t="s">
        <v>108</v>
      </c>
      <c r="M29" s="1">
        <v>32</v>
      </c>
      <c r="N29" s="1" t="s">
        <v>109</v>
      </c>
      <c r="O29" s="1"/>
      <c r="P29" s="1"/>
      <c r="Q29" s="1"/>
      <c r="R29" s="1"/>
      <c r="S29" s="1" t="s">
        <v>466</v>
      </c>
      <c r="T29" s="1" t="s">
        <v>110</v>
      </c>
      <c r="U29" s="1" t="s">
        <v>111</v>
      </c>
      <c r="V29" s="23" t="s">
        <v>58</v>
      </c>
      <c r="W29" s="1" t="s">
        <v>185</v>
      </c>
      <c r="X29" s="1" t="s">
        <v>186</v>
      </c>
      <c r="Y29" s="1"/>
      <c r="Z29" s="1"/>
      <c r="AA29" s="1"/>
      <c r="AB29" s="1" t="s">
        <v>187</v>
      </c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>
        <v>70</v>
      </c>
      <c r="AW29" s="1" t="s">
        <v>1133</v>
      </c>
      <c r="AX29" s="1" t="s">
        <v>1142</v>
      </c>
      <c r="AY29" s="1" t="s">
        <v>1146</v>
      </c>
      <c r="AZ29" s="1" t="s">
        <v>1146</v>
      </c>
      <c r="BA29" s="1" t="s">
        <v>1150</v>
      </c>
    </row>
    <row r="30" spans="1:53">
      <c r="A30" s="1">
        <v>3</v>
      </c>
      <c r="B30" s="1">
        <v>40</v>
      </c>
      <c r="C30" s="23" t="s">
        <v>188</v>
      </c>
      <c r="D30" s="1" t="s">
        <v>189</v>
      </c>
      <c r="E30" s="23">
        <v>2020</v>
      </c>
      <c r="F30" s="1" t="s">
        <v>190</v>
      </c>
      <c r="G30" s="23" t="s">
        <v>191</v>
      </c>
      <c r="H30" s="23" t="s">
        <v>192</v>
      </c>
      <c r="I30" s="1" t="s">
        <v>193</v>
      </c>
      <c r="J30" s="1" t="s">
        <v>194</v>
      </c>
      <c r="K30" s="1" t="s">
        <v>195</v>
      </c>
      <c r="L30" s="1" t="s">
        <v>196</v>
      </c>
      <c r="M30" s="1">
        <v>155</v>
      </c>
      <c r="N30" s="1" t="s">
        <v>197</v>
      </c>
      <c r="O30" s="1" t="s">
        <v>198</v>
      </c>
      <c r="P30" s="1" t="s">
        <v>199</v>
      </c>
      <c r="Q30" s="1"/>
      <c r="R30" s="1"/>
      <c r="S30" s="1" t="s">
        <v>695</v>
      </c>
      <c r="T30" s="1" t="s">
        <v>200</v>
      </c>
      <c r="U30" s="1" t="s">
        <v>201</v>
      </c>
      <c r="V30" s="1" t="s">
        <v>202</v>
      </c>
      <c r="W30" s="23" t="s">
        <v>203</v>
      </c>
      <c r="X30" s="23" t="s">
        <v>203</v>
      </c>
      <c r="Y30" s="23" t="s">
        <v>204</v>
      </c>
      <c r="Z30" s="23"/>
      <c r="AA30" s="23"/>
      <c r="AB30" s="23" t="s">
        <v>205</v>
      </c>
      <c r="AC30" s="23" t="s">
        <v>203</v>
      </c>
      <c r="AD30" s="23" t="s">
        <v>203</v>
      </c>
      <c r="AE30" s="23" t="s">
        <v>203</v>
      </c>
      <c r="AF30" s="23" t="s">
        <v>203</v>
      </c>
      <c r="AG30" s="23" t="s">
        <v>206</v>
      </c>
      <c r="AH30" s="23"/>
      <c r="AI30" s="23"/>
      <c r="AJ30" s="23" t="s">
        <v>205</v>
      </c>
      <c r="AK30" s="23" t="s">
        <v>203</v>
      </c>
      <c r="AL30" s="23" t="s">
        <v>203</v>
      </c>
      <c r="AM30" s="23" t="s">
        <v>203</v>
      </c>
      <c r="AN30" s="23" t="s">
        <v>207</v>
      </c>
      <c r="AO30" s="23" t="s">
        <v>208</v>
      </c>
      <c r="AP30" s="23" t="s">
        <v>203</v>
      </c>
      <c r="AQ30" s="1"/>
      <c r="AR30" s="1"/>
      <c r="AS30" s="1"/>
      <c r="AT30" s="1"/>
      <c r="AU30" s="1"/>
      <c r="AV30" s="1">
        <v>70</v>
      </c>
      <c r="AW30" s="1" t="s">
        <v>1133</v>
      </c>
      <c r="AX30" s="1" t="s">
        <v>1142</v>
      </c>
      <c r="AY30" s="1" t="s">
        <v>1145</v>
      </c>
      <c r="AZ30" s="1" t="s">
        <v>1148</v>
      </c>
      <c r="BA30" s="1" t="s">
        <v>1151</v>
      </c>
    </row>
    <row r="31" spans="1:53">
      <c r="A31" s="1">
        <v>3</v>
      </c>
      <c r="B31" s="1">
        <v>40</v>
      </c>
      <c r="C31" s="23" t="s">
        <v>188</v>
      </c>
      <c r="D31" s="1" t="s">
        <v>189</v>
      </c>
      <c r="E31" s="23">
        <v>2020</v>
      </c>
      <c r="F31" s="1" t="s">
        <v>190</v>
      </c>
      <c r="G31" s="23" t="s">
        <v>209</v>
      </c>
      <c r="H31" s="1" t="s">
        <v>104</v>
      </c>
      <c r="I31" s="1" t="s">
        <v>193</v>
      </c>
      <c r="J31" s="1" t="s">
        <v>194</v>
      </c>
      <c r="K31" s="1" t="s">
        <v>195</v>
      </c>
      <c r="L31" s="1" t="s">
        <v>196</v>
      </c>
      <c r="M31" s="1">
        <v>155</v>
      </c>
      <c r="N31" s="1" t="s">
        <v>197</v>
      </c>
      <c r="O31" s="1" t="s">
        <v>198</v>
      </c>
      <c r="P31" s="1" t="s">
        <v>199</v>
      </c>
      <c r="Q31" s="1"/>
      <c r="R31" s="1"/>
      <c r="S31" s="1" t="s">
        <v>695</v>
      </c>
      <c r="T31" s="1" t="s">
        <v>200</v>
      </c>
      <c r="U31" s="1" t="s">
        <v>201</v>
      </c>
      <c r="V31" s="1" t="s">
        <v>202</v>
      </c>
      <c r="W31" s="23" t="s">
        <v>203</v>
      </c>
      <c r="X31" s="23" t="s">
        <v>203</v>
      </c>
      <c r="Y31" s="23" t="s">
        <v>210</v>
      </c>
      <c r="Z31" s="23"/>
      <c r="AA31" s="23"/>
      <c r="AB31" s="23" t="s">
        <v>208</v>
      </c>
      <c r="AC31" s="23" t="s">
        <v>203</v>
      </c>
      <c r="AD31" s="23" t="s">
        <v>203</v>
      </c>
      <c r="AE31" s="23" t="s">
        <v>203</v>
      </c>
      <c r="AF31" s="23" t="s">
        <v>203</v>
      </c>
      <c r="AG31" s="23" t="s">
        <v>211</v>
      </c>
      <c r="AH31" s="23"/>
      <c r="AI31" s="23"/>
      <c r="AJ31" s="23" t="s">
        <v>205</v>
      </c>
      <c r="AK31" s="23" t="s">
        <v>203</v>
      </c>
      <c r="AL31" s="23" t="s">
        <v>203</v>
      </c>
      <c r="AM31" s="23" t="s">
        <v>203</v>
      </c>
      <c r="AN31" s="23" t="s">
        <v>212</v>
      </c>
      <c r="AO31" s="23" t="s">
        <v>208</v>
      </c>
      <c r="AP31" s="23" t="s">
        <v>203</v>
      </c>
      <c r="AQ31" s="1"/>
      <c r="AR31" s="1"/>
      <c r="AS31" s="1"/>
      <c r="AT31" s="1"/>
      <c r="AU31" s="1"/>
      <c r="AV31" s="1">
        <v>70</v>
      </c>
      <c r="AW31" s="1" t="s">
        <v>1133</v>
      </c>
      <c r="AX31" s="1" t="s">
        <v>1142</v>
      </c>
      <c r="AY31" s="1" t="s">
        <v>1145</v>
      </c>
      <c r="AZ31" s="1" t="s">
        <v>1148</v>
      </c>
      <c r="BA31" s="1" t="s">
        <v>1151</v>
      </c>
    </row>
    <row r="32" spans="1:53">
      <c r="A32" s="1">
        <v>3</v>
      </c>
      <c r="B32" s="1">
        <v>40</v>
      </c>
      <c r="C32" s="23" t="s">
        <v>188</v>
      </c>
      <c r="D32" s="1" t="s">
        <v>189</v>
      </c>
      <c r="E32" s="23">
        <v>2020</v>
      </c>
      <c r="F32" s="1" t="s">
        <v>190</v>
      </c>
      <c r="G32" s="23" t="s">
        <v>213</v>
      </c>
      <c r="H32" s="23" t="s">
        <v>214</v>
      </c>
      <c r="I32" s="1" t="s">
        <v>193</v>
      </c>
      <c r="J32" s="1" t="s">
        <v>194</v>
      </c>
      <c r="K32" s="1" t="s">
        <v>195</v>
      </c>
      <c r="L32" s="1" t="s">
        <v>196</v>
      </c>
      <c r="M32" s="1">
        <v>155</v>
      </c>
      <c r="N32" s="1" t="s">
        <v>197</v>
      </c>
      <c r="O32" s="1" t="s">
        <v>198</v>
      </c>
      <c r="P32" s="1" t="s">
        <v>199</v>
      </c>
      <c r="Q32" s="1"/>
      <c r="R32" s="1"/>
      <c r="S32" s="1" t="s">
        <v>695</v>
      </c>
      <c r="T32" s="1" t="s">
        <v>200</v>
      </c>
      <c r="U32" s="1" t="s">
        <v>201</v>
      </c>
      <c r="V32" s="1" t="s">
        <v>202</v>
      </c>
      <c r="W32" s="23" t="s">
        <v>203</v>
      </c>
      <c r="X32" s="23" t="s">
        <v>203</v>
      </c>
      <c r="Y32" s="23" t="s">
        <v>215</v>
      </c>
      <c r="Z32" s="23"/>
      <c r="AA32" s="23"/>
      <c r="AB32" s="23" t="s">
        <v>205</v>
      </c>
      <c r="AC32" s="23" t="s">
        <v>203</v>
      </c>
      <c r="AD32" s="23" t="s">
        <v>203</v>
      </c>
      <c r="AE32" s="23" t="s">
        <v>203</v>
      </c>
      <c r="AF32" s="23" t="s">
        <v>203</v>
      </c>
      <c r="AG32" s="23" t="s">
        <v>216</v>
      </c>
      <c r="AH32" s="23"/>
      <c r="AI32" s="23"/>
      <c r="AJ32" s="23" t="s">
        <v>217</v>
      </c>
      <c r="AK32" s="23" t="s">
        <v>203</v>
      </c>
      <c r="AL32" s="23" t="s">
        <v>203</v>
      </c>
      <c r="AM32" s="23" t="s">
        <v>203</v>
      </c>
      <c r="AN32" s="23" t="s">
        <v>218</v>
      </c>
      <c r="AO32" s="23" t="s">
        <v>205</v>
      </c>
      <c r="AP32" s="23" t="s">
        <v>203</v>
      </c>
      <c r="AQ32" s="1"/>
      <c r="AR32" s="1"/>
      <c r="AS32" s="1"/>
      <c r="AT32" s="1"/>
      <c r="AU32" s="1"/>
      <c r="AV32" s="1">
        <v>70</v>
      </c>
      <c r="AW32" s="1" t="s">
        <v>1133</v>
      </c>
      <c r="AX32" s="1" t="s">
        <v>1142</v>
      </c>
      <c r="AY32" s="1" t="s">
        <v>1145</v>
      </c>
      <c r="AZ32" s="1" t="s">
        <v>1148</v>
      </c>
      <c r="BA32" s="1" t="s">
        <v>1151</v>
      </c>
    </row>
    <row r="33" spans="1:53">
      <c r="A33" s="1">
        <v>3</v>
      </c>
      <c r="B33" s="1">
        <v>40</v>
      </c>
      <c r="C33" s="23" t="s">
        <v>188</v>
      </c>
      <c r="D33" s="1" t="s">
        <v>189</v>
      </c>
      <c r="E33" s="23">
        <v>2020</v>
      </c>
      <c r="F33" s="1" t="s">
        <v>190</v>
      </c>
      <c r="G33" s="23" t="s">
        <v>219</v>
      </c>
      <c r="H33" s="23" t="s">
        <v>50</v>
      </c>
      <c r="I33" s="1" t="s">
        <v>193</v>
      </c>
      <c r="J33" s="1" t="s">
        <v>194</v>
      </c>
      <c r="K33" s="1" t="s">
        <v>195</v>
      </c>
      <c r="L33" s="1" t="s">
        <v>196</v>
      </c>
      <c r="M33" s="1">
        <v>155</v>
      </c>
      <c r="N33" s="1" t="s">
        <v>197</v>
      </c>
      <c r="O33" s="1" t="s">
        <v>198</v>
      </c>
      <c r="P33" s="1" t="s">
        <v>199</v>
      </c>
      <c r="Q33" s="1"/>
      <c r="R33" s="1"/>
      <c r="S33" s="1" t="s">
        <v>695</v>
      </c>
      <c r="T33" s="1" t="s">
        <v>200</v>
      </c>
      <c r="U33" s="1" t="s">
        <v>201</v>
      </c>
      <c r="V33" s="1" t="s">
        <v>202</v>
      </c>
      <c r="W33" s="23" t="s">
        <v>203</v>
      </c>
      <c r="X33" s="23" t="s">
        <v>203</v>
      </c>
      <c r="Y33" s="23" t="s">
        <v>220</v>
      </c>
      <c r="Z33" s="23"/>
      <c r="AA33" s="23"/>
      <c r="AB33" s="23" t="s">
        <v>208</v>
      </c>
      <c r="AC33" s="23" t="s">
        <v>203</v>
      </c>
      <c r="AD33" s="23" t="s">
        <v>203</v>
      </c>
      <c r="AE33" s="23" t="s">
        <v>203</v>
      </c>
      <c r="AF33" s="23" t="s">
        <v>203</v>
      </c>
      <c r="AG33" s="23" t="s">
        <v>221</v>
      </c>
      <c r="AH33" s="23"/>
      <c r="AI33" s="23"/>
      <c r="AJ33" s="23" t="s">
        <v>208</v>
      </c>
      <c r="AK33" s="23" t="s">
        <v>203</v>
      </c>
      <c r="AL33" s="23" t="s">
        <v>203</v>
      </c>
      <c r="AM33" s="23" t="s">
        <v>203</v>
      </c>
      <c r="AN33" s="23" t="s">
        <v>222</v>
      </c>
      <c r="AO33" s="23" t="s">
        <v>208</v>
      </c>
      <c r="AP33" s="23" t="s">
        <v>203</v>
      </c>
      <c r="AQ33" s="1"/>
      <c r="AR33" s="1"/>
      <c r="AS33" s="1"/>
      <c r="AT33" s="1"/>
      <c r="AU33" s="1"/>
      <c r="AV33" s="1">
        <v>70</v>
      </c>
      <c r="AW33" s="1" t="s">
        <v>1133</v>
      </c>
      <c r="AX33" s="1" t="s">
        <v>1142</v>
      </c>
      <c r="AY33" s="1" t="s">
        <v>1145</v>
      </c>
      <c r="AZ33" s="1" t="s">
        <v>1148</v>
      </c>
      <c r="BA33" s="1" t="s">
        <v>1151</v>
      </c>
    </row>
    <row r="34" spans="1:53">
      <c r="A34" s="1">
        <v>3</v>
      </c>
      <c r="B34" s="1">
        <v>40</v>
      </c>
      <c r="C34" s="23" t="s">
        <v>188</v>
      </c>
      <c r="D34" s="1" t="s">
        <v>189</v>
      </c>
      <c r="E34" s="23">
        <v>2020</v>
      </c>
      <c r="F34" s="1" t="s">
        <v>190</v>
      </c>
      <c r="G34" s="23" t="s">
        <v>223</v>
      </c>
      <c r="H34" s="23" t="s">
        <v>121</v>
      </c>
      <c r="I34" s="1" t="s">
        <v>193</v>
      </c>
      <c r="J34" s="1" t="s">
        <v>194</v>
      </c>
      <c r="K34" s="1" t="s">
        <v>195</v>
      </c>
      <c r="L34" s="1" t="s">
        <v>196</v>
      </c>
      <c r="M34" s="1">
        <v>155</v>
      </c>
      <c r="N34" s="1" t="s">
        <v>197</v>
      </c>
      <c r="O34" s="1" t="s">
        <v>198</v>
      </c>
      <c r="P34" s="1" t="s">
        <v>199</v>
      </c>
      <c r="Q34" s="1"/>
      <c r="R34" s="1"/>
      <c r="S34" s="1" t="s">
        <v>695</v>
      </c>
      <c r="T34" s="1" t="s">
        <v>200</v>
      </c>
      <c r="U34" s="1" t="s">
        <v>201</v>
      </c>
      <c r="V34" s="1" t="s">
        <v>202</v>
      </c>
      <c r="W34" s="23" t="s">
        <v>203</v>
      </c>
      <c r="X34" s="23" t="s">
        <v>203</v>
      </c>
      <c r="Y34" s="23" t="s">
        <v>224</v>
      </c>
      <c r="Z34" s="23"/>
      <c r="AA34" s="23"/>
      <c r="AB34" s="23" t="s">
        <v>208</v>
      </c>
      <c r="AC34" s="23" t="s">
        <v>203</v>
      </c>
      <c r="AD34" s="23" t="s">
        <v>203</v>
      </c>
      <c r="AE34" s="23" t="s">
        <v>203</v>
      </c>
      <c r="AF34" s="23" t="s">
        <v>203</v>
      </c>
      <c r="AG34" s="23" t="s">
        <v>225</v>
      </c>
      <c r="AH34" s="23"/>
      <c r="AI34" s="23"/>
      <c r="AJ34" s="23" t="s">
        <v>208</v>
      </c>
      <c r="AK34" s="23" t="s">
        <v>203</v>
      </c>
      <c r="AL34" s="23" t="s">
        <v>203</v>
      </c>
      <c r="AM34" s="23" t="s">
        <v>203</v>
      </c>
      <c r="AN34" s="23" t="s">
        <v>226</v>
      </c>
      <c r="AO34" s="23" t="s">
        <v>208</v>
      </c>
      <c r="AP34" s="23" t="s">
        <v>203</v>
      </c>
      <c r="AQ34" s="1"/>
      <c r="AR34" s="1"/>
      <c r="AS34" s="1"/>
      <c r="AT34" s="1"/>
      <c r="AU34" s="1"/>
      <c r="AV34" s="1">
        <v>70</v>
      </c>
      <c r="AW34" s="1" t="s">
        <v>1133</v>
      </c>
      <c r="AX34" s="1" t="s">
        <v>1142</v>
      </c>
      <c r="AY34" s="1" t="s">
        <v>1145</v>
      </c>
      <c r="AZ34" s="1" t="s">
        <v>1148</v>
      </c>
      <c r="BA34" s="1" t="s">
        <v>1151</v>
      </c>
    </row>
    <row r="35" spans="1:53">
      <c r="A35" s="1">
        <v>3</v>
      </c>
      <c r="B35" s="1">
        <v>40</v>
      </c>
      <c r="C35" s="23" t="s">
        <v>188</v>
      </c>
      <c r="D35" s="1" t="s">
        <v>189</v>
      </c>
      <c r="E35" s="23">
        <v>2020</v>
      </c>
      <c r="F35" s="1" t="s">
        <v>190</v>
      </c>
      <c r="G35" s="23" t="s">
        <v>227</v>
      </c>
      <c r="H35" s="23" t="s">
        <v>66</v>
      </c>
      <c r="I35" s="1" t="s">
        <v>193</v>
      </c>
      <c r="J35" s="1" t="s">
        <v>194</v>
      </c>
      <c r="K35" s="1" t="s">
        <v>195</v>
      </c>
      <c r="L35" s="1" t="s">
        <v>196</v>
      </c>
      <c r="M35" s="1">
        <v>155</v>
      </c>
      <c r="N35" s="1" t="s">
        <v>197</v>
      </c>
      <c r="O35" s="1" t="s">
        <v>198</v>
      </c>
      <c r="P35" s="1" t="s">
        <v>199</v>
      </c>
      <c r="Q35" s="1"/>
      <c r="R35" s="1"/>
      <c r="S35" s="1" t="s">
        <v>695</v>
      </c>
      <c r="T35" s="1" t="s">
        <v>200</v>
      </c>
      <c r="U35" s="1" t="s">
        <v>201</v>
      </c>
      <c r="V35" s="1" t="s">
        <v>202</v>
      </c>
      <c r="W35" s="23" t="s">
        <v>203</v>
      </c>
      <c r="X35" s="23" t="s">
        <v>203</v>
      </c>
      <c r="Y35" s="23" t="s">
        <v>228</v>
      </c>
      <c r="Z35" s="23"/>
      <c r="AA35" s="23"/>
      <c r="AB35" s="23" t="s">
        <v>217</v>
      </c>
      <c r="AC35" s="23" t="s">
        <v>203</v>
      </c>
      <c r="AD35" s="23" t="s">
        <v>203</v>
      </c>
      <c r="AE35" s="23" t="s">
        <v>203</v>
      </c>
      <c r="AF35" s="23" t="s">
        <v>203</v>
      </c>
      <c r="AG35" s="23" t="s">
        <v>229</v>
      </c>
      <c r="AH35" s="23"/>
      <c r="AI35" s="23"/>
      <c r="AJ35" s="23" t="s">
        <v>217</v>
      </c>
      <c r="AK35" s="23" t="s">
        <v>203</v>
      </c>
      <c r="AL35" s="23" t="s">
        <v>203</v>
      </c>
      <c r="AM35" s="23" t="s">
        <v>203</v>
      </c>
      <c r="AN35" s="23" t="s">
        <v>230</v>
      </c>
      <c r="AO35" s="23" t="s">
        <v>217</v>
      </c>
      <c r="AP35" s="23" t="s">
        <v>203</v>
      </c>
      <c r="AQ35" s="1"/>
      <c r="AR35" s="1"/>
      <c r="AS35" s="1"/>
      <c r="AT35" s="1"/>
      <c r="AU35" s="1"/>
      <c r="AV35" s="1">
        <v>70</v>
      </c>
      <c r="AW35" s="1" t="s">
        <v>1133</v>
      </c>
      <c r="AX35" s="1" t="s">
        <v>1142</v>
      </c>
      <c r="AY35" s="1" t="s">
        <v>1145</v>
      </c>
      <c r="AZ35" s="1" t="s">
        <v>1148</v>
      </c>
      <c r="BA35" s="1" t="s">
        <v>1151</v>
      </c>
    </row>
    <row r="36" spans="1:53">
      <c r="A36" s="1">
        <v>3</v>
      </c>
      <c r="B36" s="1">
        <v>40</v>
      </c>
      <c r="C36" s="23" t="s">
        <v>188</v>
      </c>
      <c r="D36" s="1" t="s">
        <v>189</v>
      </c>
      <c r="E36" s="23">
        <v>2020</v>
      </c>
      <c r="F36" s="1" t="s">
        <v>190</v>
      </c>
      <c r="G36" s="23" t="s">
        <v>231</v>
      </c>
      <c r="H36" s="23" t="s">
        <v>232</v>
      </c>
      <c r="I36" s="1" t="s">
        <v>193</v>
      </c>
      <c r="J36" s="1" t="s">
        <v>194</v>
      </c>
      <c r="K36" s="1" t="s">
        <v>195</v>
      </c>
      <c r="L36" s="1" t="s">
        <v>196</v>
      </c>
      <c r="M36" s="1">
        <v>155</v>
      </c>
      <c r="N36" s="1" t="s">
        <v>197</v>
      </c>
      <c r="O36" s="1" t="s">
        <v>198</v>
      </c>
      <c r="P36" s="1" t="s">
        <v>199</v>
      </c>
      <c r="Q36" s="1"/>
      <c r="R36" s="1"/>
      <c r="S36" s="1" t="s">
        <v>695</v>
      </c>
      <c r="T36" s="1" t="s">
        <v>200</v>
      </c>
      <c r="U36" s="1" t="s">
        <v>201</v>
      </c>
      <c r="V36" s="1" t="s">
        <v>202</v>
      </c>
      <c r="W36" s="23" t="s">
        <v>203</v>
      </c>
      <c r="X36" s="23" t="s">
        <v>203</v>
      </c>
      <c r="Y36" s="23" t="s">
        <v>233</v>
      </c>
      <c r="Z36" s="23"/>
      <c r="AA36" s="23"/>
      <c r="AB36" s="23" t="s">
        <v>208</v>
      </c>
      <c r="AC36" s="23" t="s">
        <v>203</v>
      </c>
      <c r="AD36" s="23" t="s">
        <v>203</v>
      </c>
      <c r="AE36" s="23" t="s">
        <v>203</v>
      </c>
      <c r="AF36" s="23" t="s">
        <v>203</v>
      </c>
      <c r="AG36" s="23" t="s">
        <v>234</v>
      </c>
      <c r="AH36" s="23"/>
      <c r="AI36" s="23"/>
      <c r="AJ36" s="23" t="s">
        <v>217</v>
      </c>
      <c r="AK36" s="23" t="s">
        <v>203</v>
      </c>
      <c r="AL36" s="23" t="s">
        <v>203</v>
      </c>
      <c r="AM36" s="23" t="s">
        <v>203</v>
      </c>
      <c r="AN36" s="23" t="s">
        <v>218</v>
      </c>
      <c r="AO36" s="23" t="s">
        <v>205</v>
      </c>
      <c r="AP36" s="23" t="s">
        <v>203</v>
      </c>
      <c r="AQ36" s="1"/>
      <c r="AR36" s="1"/>
      <c r="AS36" s="1"/>
      <c r="AT36" s="1"/>
      <c r="AU36" s="1"/>
      <c r="AV36" s="1">
        <v>70</v>
      </c>
      <c r="AW36" s="1" t="s">
        <v>1133</v>
      </c>
      <c r="AX36" s="1" t="s">
        <v>1142</v>
      </c>
      <c r="AY36" s="1" t="s">
        <v>1145</v>
      </c>
      <c r="AZ36" s="1" t="s">
        <v>1148</v>
      </c>
      <c r="BA36" s="1" t="s">
        <v>1151</v>
      </c>
    </row>
    <row r="37" spans="1:53">
      <c r="A37" s="1">
        <v>3</v>
      </c>
      <c r="B37" s="1">
        <v>40</v>
      </c>
      <c r="C37" s="23" t="s">
        <v>188</v>
      </c>
      <c r="D37" s="1" t="s">
        <v>189</v>
      </c>
      <c r="E37" s="23">
        <v>2020</v>
      </c>
      <c r="F37" s="1" t="s">
        <v>190</v>
      </c>
      <c r="G37" s="23" t="s">
        <v>235</v>
      </c>
      <c r="H37" s="23" t="s">
        <v>236</v>
      </c>
      <c r="I37" s="1" t="s">
        <v>193</v>
      </c>
      <c r="J37" s="1" t="s">
        <v>194</v>
      </c>
      <c r="K37" s="1" t="s">
        <v>195</v>
      </c>
      <c r="L37" s="1" t="s">
        <v>196</v>
      </c>
      <c r="M37" s="1">
        <v>155</v>
      </c>
      <c r="N37" s="1" t="s">
        <v>197</v>
      </c>
      <c r="O37" s="1" t="s">
        <v>198</v>
      </c>
      <c r="P37" s="1" t="s">
        <v>199</v>
      </c>
      <c r="Q37" s="1"/>
      <c r="R37" s="1"/>
      <c r="S37" s="1" t="s">
        <v>695</v>
      </c>
      <c r="T37" s="1" t="s">
        <v>200</v>
      </c>
      <c r="U37" s="1" t="s">
        <v>201</v>
      </c>
      <c r="V37" s="1" t="s">
        <v>202</v>
      </c>
      <c r="W37" s="23" t="s">
        <v>203</v>
      </c>
      <c r="X37" s="23" t="s">
        <v>203</v>
      </c>
      <c r="Y37" s="23" t="s">
        <v>237</v>
      </c>
      <c r="Z37" s="23"/>
      <c r="AA37" s="23"/>
      <c r="AB37" s="23" t="s">
        <v>208</v>
      </c>
      <c r="AC37" s="23" t="s">
        <v>203</v>
      </c>
      <c r="AD37" s="23" t="s">
        <v>203</v>
      </c>
      <c r="AE37" s="23" t="s">
        <v>203</v>
      </c>
      <c r="AF37" s="23" t="s">
        <v>203</v>
      </c>
      <c r="AG37" s="23" t="s">
        <v>238</v>
      </c>
      <c r="AH37" s="23"/>
      <c r="AI37" s="23"/>
      <c r="AJ37" s="23" t="s">
        <v>208</v>
      </c>
      <c r="AK37" s="23" t="s">
        <v>203</v>
      </c>
      <c r="AL37" s="23" t="s">
        <v>203</v>
      </c>
      <c r="AM37" s="23" t="s">
        <v>203</v>
      </c>
      <c r="AN37" s="23" t="s">
        <v>239</v>
      </c>
      <c r="AO37" s="23" t="s">
        <v>205</v>
      </c>
      <c r="AP37" s="23" t="s">
        <v>203</v>
      </c>
      <c r="AQ37" s="1"/>
      <c r="AR37" s="1"/>
      <c r="AS37" s="1"/>
      <c r="AT37" s="1"/>
      <c r="AU37" s="1"/>
      <c r="AV37" s="1">
        <v>70</v>
      </c>
      <c r="AW37" s="1" t="s">
        <v>1133</v>
      </c>
      <c r="AX37" s="1" t="s">
        <v>1142</v>
      </c>
      <c r="AY37" s="1" t="s">
        <v>1145</v>
      </c>
      <c r="AZ37" s="1" t="s">
        <v>1148</v>
      </c>
      <c r="BA37" s="1" t="s">
        <v>1151</v>
      </c>
    </row>
    <row r="38" spans="1:53">
      <c r="A38" s="1">
        <v>3</v>
      </c>
      <c r="B38" s="1">
        <v>40</v>
      </c>
      <c r="C38" s="23" t="s">
        <v>188</v>
      </c>
      <c r="D38" s="1" t="s">
        <v>189</v>
      </c>
      <c r="E38" s="23">
        <v>2020</v>
      </c>
      <c r="F38" s="1" t="s">
        <v>190</v>
      </c>
      <c r="G38" s="23" t="s">
        <v>240</v>
      </c>
      <c r="H38" s="23" t="s">
        <v>152</v>
      </c>
      <c r="I38" s="1" t="s">
        <v>193</v>
      </c>
      <c r="J38" s="1" t="s">
        <v>194</v>
      </c>
      <c r="K38" s="1" t="s">
        <v>195</v>
      </c>
      <c r="L38" s="1" t="s">
        <v>196</v>
      </c>
      <c r="M38" s="1">
        <v>155</v>
      </c>
      <c r="N38" s="1" t="s">
        <v>197</v>
      </c>
      <c r="O38" s="1" t="s">
        <v>198</v>
      </c>
      <c r="P38" s="1" t="s">
        <v>199</v>
      </c>
      <c r="Q38" s="1"/>
      <c r="R38" s="1"/>
      <c r="S38" s="1" t="s">
        <v>695</v>
      </c>
      <c r="T38" s="1" t="s">
        <v>200</v>
      </c>
      <c r="U38" s="1" t="s">
        <v>201</v>
      </c>
      <c r="V38" s="1" t="s">
        <v>202</v>
      </c>
      <c r="W38" s="23" t="s">
        <v>203</v>
      </c>
      <c r="X38" s="23" t="s">
        <v>203</v>
      </c>
      <c r="Y38" s="23" t="s">
        <v>241</v>
      </c>
      <c r="Z38" s="23"/>
      <c r="AA38" s="23"/>
      <c r="AB38" s="23" t="s">
        <v>217</v>
      </c>
      <c r="AC38" s="23" t="s">
        <v>203</v>
      </c>
      <c r="AD38" s="23" t="s">
        <v>203</v>
      </c>
      <c r="AE38" s="23" t="s">
        <v>203</v>
      </c>
      <c r="AF38" s="23" t="s">
        <v>203</v>
      </c>
      <c r="AG38" s="23" t="s">
        <v>242</v>
      </c>
      <c r="AH38" s="23"/>
      <c r="AI38" s="23"/>
      <c r="AJ38" s="23" t="s">
        <v>205</v>
      </c>
      <c r="AK38" s="23" t="s">
        <v>203</v>
      </c>
      <c r="AL38" s="23" t="s">
        <v>203</v>
      </c>
      <c r="AM38" s="23" t="s">
        <v>203</v>
      </c>
      <c r="AN38" s="23" t="s">
        <v>243</v>
      </c>
      <c r="AO38" s="23" t="s">
        <v>208</v>
      </c>
      <c r="AP38" s="23" t="s">
        <v>203</v>
      </c>
      <c r="AQ38" s="1"/>
      <c r="AR38" s="1"/>
      <c r="AS38" s="1"/>
      <c r="AT38" s="1"/>
      <c r="AU38" s="1"/>
      <c r="AV38" s="1">
        <v>70</v>
      </c>
      <c r="AW38" s="1" t="s">
        <v>1133</v>
      </c>
      <c r="AX38" s="1" t="s">
        <v>1142</v>
      </c>
      <c r="AY38" s="1" t="s">
        <v>1145</v>
      </c>
      <c r="AZ38" s="1" t="s">
        <v>1148</v>
      </c>
      <c r="BA38" s="1" t="s">
        <v>1151</v>
      </c>
    </row>
    <row r="39" spans="1:53">
      <c r="A39" s="1">
        <v>3</v>
      </c>
      <c r="B39" s="1">
        <v>40</v>
      </c>
      <c r="C39" s="23" t="s">
        <v>188</v>
      </c>
      <c r="D39" s="1" t="s">
        <v>189</v>
      </c>
      <c r="E39" s="23">
        <v>2020</v>
      </c>
      <c r="F39" s="1" t="s">
        <v>190</v>
      </c>
      <c r="G39" s="23" t="s">
        <v>244</v>
      </c>
      <c r="H39" s="23" t="s">
        <v>245</v>
      </c>
      <c r="I39" s="1" t="s">
        <v>193</v>
      </c>
      <c r="J39" s="1" t="s">
        <v>194</v>
      </c>
      <c r="K39" s="1" t="s">
        <v>195</v>
      </c>
      <c r="L39" s="1" t="s">
        <v>196</v>
      </c>
      <c r="M39" s="1">
        <v>155</v>
      </c>
      <c r="N39" s="1" t="s">
        <v>197</v>
      </c>
      <c r="O39" s="1" t="s">
        <v>198</v>
      </c>
      <c r="P39" s="1" t="s">
        <v>199</v>
      </c>
      <c r="Q39" s="1"/>
      <c r="R39" s="1"/>
      <c r="S39" s="1" t="s">
        <v>695</v>
      </c>
      <c r="T39" s="1" t="s">
        <v>200</v>
      </c>
      <c r="U39" s="1" t="s">
        <v>201</v>
      </c>
      <c r="V39" s="1" t="s">
        <v>202</v>
      </c>
      <c r="W39" s="23" t="s">
        <v>203</v>
      </c>
      <c r="X39" s="23" t="s">
        <v>203</v>
      </c>
      <c r="Y39" s="23" t="s">
        <v>246</v>
      </c>
      <c r="Z39" s="23"/>
      <c r="AA39" s="23"/>
      <c r="AB39" s="23" t="s">
        <v>205</v>
      </c>
      <c r="AC39" s="23" t="s">
        <v>203</v>
      </c>
      <c r="AD39" s="23" t="s">
        <v>203</v>
      </c>
      <c r="AE39" s="23" t="s">
        <v>203</v>
      </c>
      <c r="AF39" s="23" t="s">
        <v>203</v>
      </c>
      <c r="AG39" s="23" t="s">
        <v>247</v>
      </c>
      <c r="AH39" s="23"/>
      <c r="AI39" s="23"/>
      <c r="AJ39" s="23" t="s">
        <v>217</v>
      </c>
      <c r="AK39" s="23" t="s">
        <v>203</v>
      </c>
      <c r="AL39" s="23" t="s">
        <v>203</v>
      </c>
      <c r="AM39" s="23" t="s">
        <v>203</v>
      </c>
      <c r="AN39" s="23" t="s">
        <v>248</v>
      </c>
      <c r="AO39" s="23" t="s">
        <v>205</v>
      </c>
      <c r="AP39" s="23" t="s">
        <v>203</v>
      </c>
      <c r="AQ39" s="1"/>
      <c r="AR39" s="1"/>
      <c r="AS39" s="1"/>
      <c r="AT39" s="1"/>
      <c r="AU39" s="1"/>
      <c r="AV39" s="1">
        <v>70</v>
      </c>
      <c r="AW39" s="1" t="s">
        <v>1133</v>
      </c>
      <c r="AX39" s="1" t="s">
        <v>1142</v>
      </c>
      <c r="AY39" s="1" t="s">
        <v>1145</v>
      </c>
      <c r="AZ39" s="1" t="s">
        <v>1148</v>
      </c>
      <c r="BA39" s="1" t="s">
        <v>1151</v>
      </c>
    </row>
    <row r="40" spans="1:53">
      <c r="A40" s="1">
        <v>3</v>
      </c>
      <c r="B40" s="1">
        <v>40</v>
      </c>
      <c r="C40" s="23" t="s">
        <v>188</v>
      </c>
      <c r="D40" s="1" t="s">
        <v>189</v>
      </c>
      <c r="E40" s="23">
        <v>2020</v>
      </c>
      <c r="F40" s="1" t="s">
        <v>190</v>
      </c>
      <c r="G40" s="23" t="s">
        <v>249</v>
      </c>
      <c r="H40" s="23" t="s">
        <v>157</v>
      </c>
      <c r="I40" s="1" t="s">
        <v>193</v>
      </c>
      <c r="J40" s="1" t="s">
        <v>194</v>
      </c>
      <c r="K40" s="1" t="s">
        <v>195</v>
      </c>
      <c r="L40" s="1" t="s">
        <v>196</v>
      </c>
      <c r="M40" s="1">
        <v>155</v>
      </c>
      <c r="N40" s="1" t="s">
        <v>197</v>
      </c>
      <c r="O40" s="1" t="s">
        <v>198</v>
      </c>
      <c r="P40" s="1" t="s">
        <v>199</v>
      </c>
      <c r="Q40" s="1"/>
      <c r="R40" s="1"/>
      <c r="S40" s="1" t="s">
        <v>695</v>
      </c>
      <c r="T40" s="1" t="s">
        <v>200</v>
      </c>
      <c r="U40" s="1" t="s">
        <v>201</v>
      </c>
      <c r="V40" s="1" t="s">
        <v>202</v>
      </c>
      <c r="W40" s="23" t="s">
        <v>203</v>
      </c>
      <c r="X40" s="23" t="s">
        <v>203</v>
      </c>
      <c r="Y40" s="23" t="s">
        <v>250</v>
      </c>
      <c r="Z40" s="23"/>
      <c r="AA40" s="23"/>
      <c r="AB40" s="23" t="s">
        <v>217</v>
      </c>
      <c r="AC40" s="23" t="s">
        <v>203</v>
      </c>
      <c r="AD40" s="23" t="s">
        <v>203</v>
      </c>
      <c r="AE40" s="23" t="s">
        <v>203</v>
      </c>
      <c r="AF40" s="23" t="s">
        <v>203</v>
      </c>
      <c r="AG40" s="23" t="s">
        <v>251</v>
      </c>
      <c r="AH40" s="23"/>
      <c r="AI40" s="23"/>
      <c r="AJ40" s="23" t="s">
        <v>217</v>
      </c>
      <c r="AK40" s="23" t="s">
        <v>203</v>
      </c>
      <c r="AL40" s="23" t="s">
        <v>203</v>
      </c>
      <c r="AM40" s="23" t="s">
        <v>203</v>
      </c>
      <c r="AN40" s="23" t="s">
        <v>252</v>
      </c>
      <c r="AO40" s="23" t="s">
        <v>217</v>
      </c>
      <c r="AP40" s="23" t="s">
        <v>203</v>
      </c>
      <c r="AQ40" s="1"/>
      <c r="AR40" s="1"/>
      <c r="AS40" s="1"/>
      <c r="AT40" s="1"/>
      <c r="AU40" s="1"/>
      <c r="AV40" s="1">
        <v>70</v>
      </c>
      <c r="AW40" s="1" t="s">
        <v>1133</v>
      </c>
      <c r="AX40" s="1" t="s">
        <v>1142</v>
      </c>
      <c r="AY40" s="1" t="s">
        <v>1145</v>
      </c>
      <c r="AZ40" s="1" t="s">
        <v>1148</v>
      </c>
      <c r="BA40" s="1" t="s">
        <v>1151</v>
      </c>
    </row>
    <row r="41" spans="1:53">
      <c r="A41" s="1">
        <v>3</v>
      </c>
      <c r="B41" s="1">
        <v>40</v>
      </c>
      <c r="C41" s="23" t="s">
        <v>188</v>
      </c>
      <c r="D41" s="1" t="s">
        <v>189</v>
      </c>
      <c r="E41" s="23">
        <v>2020</v>
      </c>
      <c r="F41" s="1" t="s">
        <v>190</v>
      </c>
      <c r="G41" s="23" t="s">
        <v>253</v>
      </c>
      <c r="H41" s="23" t="s">
        <v>171</v>
      </c>
      <c r="I41" s="1" t="s">
        <v>193</v>
      </c>
      <c r="J41" s="1" t="s">
        <v>194</v>
      </c>
      <c r="K41" s="1" t="s">
        <v>195</v>
      </c>
      <c r="L41" s="1" t="s">
        <v>196</v>
      </c>
      <c r="M41" s="1">
        <v>155</v>
      </c>
      <c r="N41" s="1" t="s">
        <v>197</v>
      </c>
      <c r="O41" s="1" t="s">
        <v>198</v>
      </c>
      <c r="P41" s="1" t="s">
        <v>199</v>
      </c>
      <c r="Q41" s="1"/>
      <c r="R41" s="1"/>
      <c r="S41" s="1" t="s">
        <v>695</v>
      </c>
      <c r="T41" s="1" t="s">
        <v>200</v>
      </c>
      <c r="U41" s="1" t="s">
        <v>201</v>
      </c>
      <c r="V41" s="1" t="s">
        <v>202</v>
      </c>
      <c r="W41" s="23" t="s">
        <v>203</v>
      </c>
      <c r="X41" s="23" t="s">
        <v>203</v>
      </c>
      <c r="Y41" s="23" t="s">
        <v>254</v>
      </c>
      <c r="Z41" s="23"/>
      <c r="AA41" s="23"/>
      <c r="AB41" s="23" t="s">
        <v>205</v>
      </c>
      <c r="AC41" s="23" t="s">
        <v>203</v>
      </c>
      <c r="AD41" s="23" t="s">
        <v>203</v>
      </c>
      <c r="AE41" s="25" t="s">
        <v>203</v>
      </c>
      <c r="AF41" s="23" t="s">
        <v>203</v>
      </c>
      <c r="AG41" s="23" t="s">
        <v>255</v>
      </c>
      <c r="AH41" s="23"/>
      <c r="AI41" s="23"/>
      <c r="AJ41" s="23" t="s">
        <v>208</v>
      </c>
      <c r="AK41" s="23" t="s">
        <v>203</v>
      </c>
      <c r="AL41" s="23" t="s">
        <v>203</v>
      </c>
      <c r="AM41" s="23" t="s">
        <v>203</v>
      </c>
      <c r="AN41" s="23" t="s">
        <v>256</v>
      </c>
      <c r="AO41" s="23" t="s">
        <v>208</v>
      </c>
      <c r="AP41" s="23" t="s">
        <v>203</v>
      </c>
      <c r="AQ41" s="1"/>
      <c r="AR41" s="1"/>
      <c r="AS41" s="1"/>
      <c r="AT41" s="1"/>
      <c r="AU41" s="1"/>
      <c r="AV41" s="1">
        <v>70</v>
      </c>
      <c r="AW41" s="1" t="s">
        <v>1133</v>
      </c>
      <c r="AX41" s="1" t="s">
        <v>1142</v>
      </c>
      <c r="AY41" s="1" t="s">
        <v>1145</v>
      </c>
      <c r="AZ41" s="1" t="s">
        <v>1148</v>
      </c>
      <c r="BA41" s="1" t="s">
        <v>1151</v>
      </c>
    </row>
    <row r="42" spans="1:53">
      <c r="A42" s="1">
        <v>3</v>
      </c>
      <c r="B42" s="1">
        <v>40</v>
      </c>
      <c r="C42" s="23" t="s">
        <v>188</v>
      </c>
      <c r="D42" s="1" t="s">
        <v>189</v>
      </c>
      <c r="E42" s="23">
        <v>2020</v>
      </c>
      <c r="F42" s="1" t="s">
        <v>190</v>
      </c>
      <c r="G42" s="23" t="s">
        <v>257</v>
      </c>
      <c r="H42" s="23" t="s">
        <v>94</v>
      </c>
      <c r="I42" s="1" t="s">
        <v>193</v>
      </c>
      <c r="J42" s="1" t="s">
        <v>194</v>
      </c>
      <c r="K42" s="1" t="s">
        <v>195</v>
      </c>
      <c r="L42" s="1" t="s">
        <v>196</v>
      </c>
      <c r="M42" s="1">
        <v>155</v>
      </c>
      <c r="N42" s="1" t="s">
        <v>197</v>
      </c>
      <c r="O42" s="1" t="s">
        <v>198</v>
      </c>
      <c r="P42" s="1" t="s">
        <v>199</v>
      </c>
      <c r="Q42" s="1"/>
      <c r="R42" s="1"/>
      <c r="S42" s="1" t="s">
        <v>695</v>
      </c>
      <c r="T42" s="1" t="s">
        <v>200</v>
      </c>
      <c r="U42" s="1" t="s">
        <v>201</v>
      </c>
      <c r="V42" s="1" t="s">
        <v>202</v>
      </c>
      <c r="W42" s="23" t="s">
        <v>203</v>
      </c>
      <c r="X42" s="23" t="s">
        <v>203</v>
      </c>
      <c r="Y42" s="23" t="s">
        <v>258</v>
      </c>
      <c r="Z42" s="23"/>
      <c r="AA42" s="23"/>
      <c r="AB42" s="23" t="s">
        <v>205</v>
      </c>
      <c r="AC42" s="23" t="s">
        <v>203</v>
      </c>
      <c r="AD42" s="23" t="s">
        <v>203</v>
      </c>
      <c r="AE42" s="23" t="s">
        <v>203</v>
      </c>
      <c r="AF42" s="23" t="s">
        <v>203</v>
      </c>
      <c r="AG42" s="23" t="s">
        <v>259</v>
      </c>
      <c r="AH42" s="23"/>
      <c r="AI42" s="23"/>
      <c r="AJ42" s="23" t="s">
        <v>217</v>
      </c>
      <c r="AK42" s="23" t="s">
        <v>203</v>
      </c>
      <c r="AL42" s="23" t="s">
        <v>203</v>
      </c>
      <c r="AM42" s="23" t="s">
        <v>203</v>
      </c>
      <c r="AN42" s="23" t="s">
        <v>260</v>
      </c>
      <c r="AO42" s="23" t="s">
        <v>217</v>
      </c>
      <c r="AP42" s="23" t="s">
        <v>203</v>
      </c>
      <c r="AQ42" s="1"/>
      <c r="AR42" s="1"/>
      <c r="AS42" s="1"/>
      <c r="AT42" s="1"/>
      <c r="AU42" s="1"/>
      <c r="AV42" s="1">
        <v>70</v>
      </c>
      <c r="AW42" s="1" t="s">
        <v>1133</v>
      </c>
      <c r="AX42" s="1" t="s">
        <v>1142</v>
      </c>
      <c r="AY42" s="1" t="s">
        <v>1145</v>
      </c>
      <c r="AZ42" s="1" t="s">
        <v>1148</v>
      </c>
      <c r="BA42" s="1" t="s">
        <v>1151</v>
      </c>
    </row>
    <row r="43" spans="1:53">
      <c r="A43" s="1">
        <v>3</v>
      </c>
      <c r="B43" s="1">
        <v>40</v>
      </c>
      <c r="C43" s="23" t="s">
        <v>188</v>
      </c>
      <c r="D43" s="1" t="s">
        <v>189</v>
      </c>
      <c r="E43" s="23">
        <v>2020</v>
      </c>
      <c r="F43" s="1" t="s">
        <v>190</v>
      </c>
      <c r="G43" s="23" t="s">
        <v>261</v>
      </c>
      <c r="H43" s="23" t="s">
        <v>262</v>
      </c>
      <c r="I43" s="1" t="s">
        <v>193</v>
      </c>
      <c r="J43" s="1" t="s">
        <v>194</v>
      </c>
      <c r="K43" s="1" t="s">
        <v>195</v>
      </c>
      <c r="L43" s="1" t="s">
        <v>196</v>
      </c>
      <c r="M43" s="1">
        <v>155</v>
      </c>
      <c r="N43" s="1" t="s">
        <v>197</v>
      </c>
      <c r="O43" s="1" t="s">
        <v>198</v>
      </c>
      <c r="P43" s="1" t="s">
        <v>199</v>
      </c>
      <c r="Q43" s="1"/>
      <c r="R43" s="1"/>
      <c r="S43" s="1" t="s">
        <v>695</v>
      </c>
      <c r="T43" s="1" t="s">
        <v>200</v>
      </c>
      <c r="U43" s="1" t="s">
        <v>201</v>
      </c>
      <c r="V43" s="1" t="s">
        <v>202</v>
      </c>
      <c r="W43" s="23" t="s">
        <v>203</v>
      </c>
      <c r="X43" s="23" t="s">
        <v>203</v>
      </c>
      <c r="Y43" s="23" t="s">
        <v>263</v>
      </c>
      <c r="Z43" s="23"/>
      <c r="AA43" s="23"/>
      <c r="AB43" s="23" t="s">
        <v>205</v>
      </c>
      <c r="AC43" s="23" t="s">
        <v>203</v>
      </c>
      <c r="AD43" s="23" t="s">
        <v>203</v>
      </c>
      <c r="AE43" s="23" t="s">
        <v>203</v>
      </c>
      <c r="AF43" s="23" t="s">
        <v>203</v>
      </c>
      <c r="AG43" s="23" t="s">
        <v>264</v>
      </c>
      <c r="AH43" s="23"/>
      <c r="AI43" s="23"/>
      <c r="AJ43" s="23" t="s">
        <v>217</v>
      </c>
      <c r="AK43" s="23" t="s">
        <v>203</v>
      </c>
      <c r="AL43" s="23" t="s">
        <v>203</v>
      </c>
      <c r="AM43" s="23" t="s">
        <v>203</v>
      </c>
      <c r="AN43" s="23" t="s">
        <v>265</v>
      </c>
      <c r="AO43" s="23" t="s">
        <v>205</v>
      </c>
      <c r="AP43" s="23" t="s">
        <v>203</v>
      </c>
      <c r="AQ43" s="1"/>
      <c r="AR43" s="1"/>
      <c r="AS43" s="1"/>
      <c r="AT43" s="1"/>
      <c r="AU43" s="1"/>
      <c r="AV43" s="1">
        <v>70</v>
      </c>
      <c r="AW43" s="1" t="s">
        <v>1133</v>
      </c>
      <c r="AX43" s="1" t="s">
        <v>1142</v>
      </c>
      <c r="AY43" s="1" t="s">
        <v>1145</v>
      </c>
      <c r="AZ43" s="1" t="s">
        <v>1148</v>
      </c>
      <c r="BA43" s="1" t="s">
        <v>1151</v>
      </c>
    </row>
    <row r="44" spans="1:53">
      <c r="A44" s="1">
        <v>3</v>
      </c>
      <c r="B44" s="1">
        <v>40</v>
      </c>
      <c r="C44" s="23" t="s">
        <v>188</v>
      </c>
      <c r="D44" s="1" t="s">
        <v>189</v>
      </c>
      <c r="E44" s="23">
        <v>2020</v>
      </c>
      <c r="F44" s="1" t="s">
        <v>190</v>
      </c>
      <c r="G44" s="23" t="s">
        <v>266</v>
      </c>
      <c r="H44" s="23" t="s">
        <v>98</v>
      </c>
      <c r="I44" s="1" t="s">
        <v>193</v>
      </c>
      <c r="J44" s="1" t="s">
        <v>194</v>
      </c>
      <c r="K44" s="1" t="s">
        <v>195</v>
      </c>
      <c r="L44" s="1" t="s">
        <v>196</v>
      </c>
      <c r="M44" s="1">
        <v>155</v>
      </c>
      <c r="N44" s="1" t="s">
        <v>197</v>
      </c>
      <c r="O44" s="1" t="s">
        <v>198</v>
      </c>
      <c r="P44" s="1" t="s">
        <v>199</v>
      </c>
      <c r="Q44" s="1"/>
      <c r="R44" s="1"/>
      <c r="S44" s="1" t="s">
        <v>695</v>
      </c>
      <c r="T44" s="1" t="s">
        <v>200</v>
      </c>
      <c r="U44" s="1" t="s">
        <v>201</v>
      </c>
      <c r="V44" s="1" t="s">
        <v>202</v>
      </c>
      <c r="W44" s="23" t="s">
        <v>203</v>
      </c>
      <c r="X44" s="23" t="s">
        <v>203</v>
      </c>
      <c r="Y44" s="23" t="s">
        <v>267</v>
      </c>
      <c r="Z44" s="23"/>
      <c r="AA44" s="23"/>
      <c r="AB44" s="23" t="s">
        <v>205</v>
      </c>
      <c r="AC44" s="23" t="s">
        <v>203</v>
      </c>
      <c r="AD44" s="23" t="s">
        <v>203</v>
      </c>
      <c r="AE44" s="23" t="s">
        <v>203</v>
      </c>
      <c r="AF44" s="23" t="s">
        <v>203</v>
      </c>
      <c r="AG44" s="23" t="s">
        <v>268</v>
      </c>
      <c r="AH44" s="23"/>
      <c r="AI44" s="23"/>
      <c r="AJ44" s="23" t="s">
        <v>217</v>
      </c>
      <c r="AK44" s="23" t="s">
        <v>203</v>
      </c>
      <c r="AL44" s="23" t="s">
        <v>203</v>
      </c>
      <c r="AM44" s="23" t="s">
        <v>203</v>
      </c>
      <c r="AN44" s="23" t="s">
        <v>269</v>
      </c>
      <c r="AO44" s="23" t="s">
        <v>208</v>
      </c>
      <c r="AP44" s="23" t="s">
        <v>203</v>
      </c>
      <c r="AQ44" s="1"/>
      <c r="AR44" s="1"/>
      <c r="AS44" s="1"/>
      <c r="AT44" s="1"/>
      <c r="AU44" s="1"/>
      <c r="AV44" s="1">
        <v>70</v>
      </c>
      <c r="AW44" s="1" t="s">
        <v>1133</v>
      </c>
      <c r="AX44" s="1" t="s">
        <v>1142</v>
      </c>
      <c r="AY44" s="1" t="s">
        <v>1145</v>
      </c>
      <c r="AZ44" s="1" t="s">
        <v>1148</v>
      </c>
      <c r="BA44" s="1" t="s">
        <v>1151</v>
      </c>
    </row>
    <row r="45" spans="1:53">
      <c r="A45" s="1">
        <v>3</v>
      </c>
      <c r="B45" s="1">
        <v>40</v>
      </c>
      <c r="C45" s="23" t="s">
        <v>188</v>
      </c>
      <c r="D45" s="1" t="s">
        <v>189</v>
      </c>
      <c r="E45" s="23">
        <v>2020</v>
      </c>
      <c r="F45" s="1" t="s">
        <v>190</v>
      </c>
      <c r="G45" s="23" t="s">
        <v>270</v>
      </c>
      <c r="H45" s="23" t="s">
        <v>179</v>
      </c>
      <c r="I45" s="1" t="s">
        <v>193</v>
      </c>
      <c r="J45" s="1" t="s">
        <v>194</v>
      </c>
      <c r="K45" s="1" t="s">
        <v>195</v>
      </c>
      <c r="L45" s="1" t="s">
        <v>196</v>
      </c>
      <c r="M45" s="1">
        <v>155</v>
      </c>
      <c r="N45" s="1" t="s">
        <v>197</v>
      </c>
      <c r="O45" s="1" t="s">
        <v>198</v>
      </c>
      <c r="P45" s="1" t="s">
        <v>199</v>
      </c>
      <c r="Q45" s="1"/>
      <c r="R45" s="1"/>
      <c r="S45" s="1" t="s">
        <v>695</v>
      </c>
      <c r="T45" s="1" t="s">
        <v>200</v>
      </c>
      <c r="U45" s="1" t="s">
        <v>201</v>
      </c>
      <c r="V45" s="1" t="s">
        <v>202</v>
      </c>
      <c r="W45" s="23" t="s">
        <v>203</v>
      </c>
      <c r="X45" s="23" t="s">
        <v>203</v>
      </c>
      <c r="Y45" s="23" t="s">
        <v>271</v>
      </c>
      <c r="Z45" s="23"/>
      <c r="AA45" s="23"/>
      <c r="AB45" s="23" t="s">
        <v>205</v>
      </c>
      <c r="AC45" s="23" t="s">
        <v>203</v>
      </c>
      <c r="AD45" s="23" t="s">
        <v>203</v>
      </c>
      <c r="AE45" s="23" t="s">
        <v>203</v>
      </c>
      <c r="AF45" s="23" t="s">
        <v>203</v>
      </c>
      <c r="AG45" s="23" t="s">
        <v>272</v>
      </c>
      <c r="AH45" s="23"/>
      <c r="AI45" s="23"/>
      <c r="AJ45" s="23" t="s">
        <v>205</v>
      </c>
      <c r="AK45" s="23" t="s">
        <v>203</v>
      </c>
      <c r="AL45" s="23" t="s">
        <v>203</v>
      </c>
      <c r="AM45" s="23" t="s">
        <v>203</v>
      </c>
      <c r="AN45" s="23" t="s">
        <v>273</v>
      </c>
      <c r="AO45" s="23" t="s">
        <v>205</v>
      </c>
      <c r="AP45" s="23" t="s">
        <v>203</v>
      </c>
      <c r="AQ45" s="1"/>
      <c r="AR45" s="1"/>
      <c r="AS45" s="1"/>
      <c r="AT45" s="1"/>
      <c r="AU45" s="1"/>
      <c r="AV45" s="1">
        <v>70</v>
      </c>
      <c r="AW45" s="1" t="s">
        <v>1133</v>
      </c>
      <c r="AX45" s="1" t="s">
        <v>1142</v>
      </c>
      <c r="AY45" s="1" t="s">
        <v>1145</v>
      </c>
      <c r="AZ45" s="1" t="s">
        <v>1148</v>
      </c>
      <c r="BA45" s="1" t="s">
        <v>1151</v>
      </c>
    </row>
    <row r="46" spans="1:53">
      <c r="A46" s="1">
        <v>3</v>
      </c>
      <c r="B46" s="1">
        <v>40</v>
      </c>
      <c r="C46" s="23" t="s">
        <v>188</v>
      </c>
      <c r="D46" s="1" t="s">
        <v>189</v>
      </c>
      <c r="E46" s="23">
        <v>2020</v>
      </c>
      <c r="F46" s="1" t="s">
        <v>190</v>
      </c>
      <c r="G46" s="23" t="s">
        <v>274</v>
      </c>
      <c r="H46" s="23" t="s">
        <v>184</v>
      </c>
      <c r="I46" s="1" t="s">
        <v>193</v>
      </c>
      <c r="J46" s="1" t="s">
        <v>194</v>
      </c>
      <c r="K46" s="1" t="s">
        <v>195</v>
      </c>
      <c r="L46" s="1" t="s">
        <v>196</v>
      </c>
      <c r="M46" s="1">
        <v>155</v>
      </c>
      <c r="N46" s="1" t="s">
        <v>197</v>
      </c>
      <c r="O46" s="1" t="s">
        <v>198</v>
      </c>
      <c r="P46" s="1" t="s">
        <v>199</v>
      </c>
      <c r="Q46" s="1"/>
      <c r="R46" s="1"/>
      <c r="S46" s="1" t="s">
        <v>695</v>
      </c>
      <c r="T46" s="1" t="s">
        <v>200</v>
      </c>
      <c r="U46" s="1" t="s">
        <v>201</v>
      </c>
      <c r="V46" s="1" t="s">
        <v>202</v>
      </c>
      <c r="W46" s="23" t="s">
        <v>203</v>
      </c>
      <c r="X46" s="23" t="s">
        <v>203</v>
      </c>
      <c r="Y46" s="23" t="s">
        <v>275</v>
      </c>
      <c r="Z46" s="23"/>
      <c r="AA46" s="23"/>
      <c r="AB46" s="23" t="s">
        <v>208</v>
      </c>
      <c r="AC46" s="23" t="s">
        <v>203</v>
      </c>
      <c r="AD46" s="23" t="s">
        <v>203</v>
      </c>
      <c r="AE46" s="23" t="s">
        <v>203</v>
      </c>
      <c r="AF46" s="23" t="s">
        <v>203</v>
      </c>
      <c r="AG46" s="23" t="s">
        <v>276</v>
      </c>
      <c r="AH46" s="23"/>
      <c r="AI46" s="23"/>
      <c r="AJ46" s="23" t="s">
        <v>208</v>
      </c>
      <c r="AK46" s="23" t="s">
        <v>203</v>
      </c>
      <c r="AL46" s="23" t="s">
        <v>203</v>
      </c>
      <c r="AM46" s="23" t="s">
        <v>203</v>
      </c>
      <c r="AN46" s="23" t="s">
        <v>277</v>
      </c>
      <c r="AO46" s="23" t="s">
        <v>208</v>
      </c>
      <c r="AP46" s="23" t="s">
        <v>203</v>
      </c>
      <c r="AQ46" s="1"/>
      <c r="AR46" s="1"/>
      <c r="AS46" s="1"/>
      <c r="AT46" s="1"/>
      <c r="AU46" s="1"/>
      <c r="AV46" s="1">
        <v>70</v>
      </c>
      <c r="AW46" s="1" t="s">
        <v>1133</v>
      </c>
      <c r="AX46" s="1" t="s">
        <v>1142</v>
      </c>
      <c r="AY46" s="1" t="s">
        <v>1145</v>
      </c>
      <c r="AZ46" s="1" t="s">
        <v>1148</v>
      </c>
      <c r="BA46" s="1" t="s">
        <v>1151</v>
      </c>
    </row>
    <row r="47" spans="1:53">
      <c r="A47" s="1">
        <v>4</v>
      </c>
      <c r="B47" s="1">
        <v>24</v>
      </c>
      <c r="C47" s="1" t="s">
        <v>278</v>
      </c>
      <c r="D47" s="1" t="s">
        <v>279</v>
      </c>
      <c r="E47" s="1">
        <v>2020</v>
      </c>
      <c r="F47" s="1" t="s">
        <v>280</v>
      </c>
      <c r="G47" s="1" t="s">
        <v>281</v>
      </c>
      <c r="H47" s="1" t="s">
        <v>282</v>
      </c>
      <c r="I47" s="1" t="s">
        <v>283</v>
      </c>
      <c r="J47" s="1" t="s">
        <v>284</v>
      </c>
      <c r="K47" s="1" t="s">
        <v>285</v>
      </c>
      <c r="L47" s="1" t="s">
        <v>286</v>
      </c>
      <c r="M47" s="1">
        <v>24</v>
      </c>
      <c r="N47" s="1" t="s">
        <v>287</v>
      </c>
      <c r="O47" s="1" t="s">
        <v>288</v>
      </c>
      <c r="P47" s="1"/>
      <c r="Q47" s="1"/>
      <c r="R47" s="1"/>
      <c r="S47" s="1" t="s">
        <v>289</v>
      </c>
      <c r="T47" s="1" t="s">
        <v>290</v>
      </c>
      <c r="U47" s="1" t="s">
        <v>291</v>
      </c>
      <c r="V47" s="1" t="s">
        <v>202</v>
      </c>
      <c r="W47" s="1" t="s">
        <v>292</v>
      </c>
      <c r="X47" s="1" t="s">
        <v>293</v>
      </c>
      <c r="Y47" s="1">
        <v>0.05</v>
      </c>
      <c r="Z47" s="1">
        <v>0.06</v>
      </c>
      <c r="AA47" s="1" t="s">
        <v>294</v>
      </c>
      <c r="AB47" s="1" t="s">
        <v>295</v>
      </c>
      <c r="AC47" s="1"/>
      <c r="AD47" s="1" t="s">
        <v>296</v>
      </c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>
        <v>70</v>
      </c>
      <c r="AW47" s="1" t="s">
        <v>1133</v>
      </c>
      <c r="AX47" s="1" t="s">
        <v>1139</v>
      </c>
      <c r="AY47" s="1" t="s">
        <v>1143</v>
      </c>
      <c r="AZ47" s="1" t="s">
        <v>1146</v>
      </c>
      <c r="BA47" s="1" t="s">
        <v>1150</v>
      </c>
    </row>
    <row r="48" spans="1:53">
      <c r="A48" s="1">
        <v>4</v>
      </c>
      <c r="B48" s="1">
        <v>24</v>
      </c>
      <c r="C48" s="1" t="s">
        <v>278</v>
      </c>
      <c r="D48" s="1" t="s">
        <v>279</v>
      </c>
      <c r="E48" s="1">
        <v>2020</v>
      </c>
      <c r="F48" s="1" t="s">
        <v>280</v>
      </c>
      <c r="G48" s="1" t="s">
        <v>297</v>
      </c>
      <c r="H48" s="1" t="s">
        <v>298</v>
      </c>
      <c r="I48" s="1" t="s">
        <v>283</v>
      </c>
      <c r="J48" s="1" t="s">
        <v>284</v>
      </c>
      <c r="K48" s="1" t="s">
        <v>285</v>
      </c>
      <c r="L48" s="1" t="s">
        <v>286</v>
      </c>
      <c r="M48" s="1">
        <v>24</v>
      </c>
      <c r="N48" s="1" t="s">
        <v>287</v>
      </c>
      <c r="O48" s="1" t="s">
        <v>288</v>
      </c>
      <c r="P48" s="1"/>
      <c r="Q48" s="1"/>
      <c r="R48" s="1"/>
      <c r="S48" s="1" t="s">
        <v>289</v>
      </c>
      <c r="T48" s="1" t="s">
        <v>290</v>
      </c>
      <c r="U48" s="1" t="s">
        <v>291</v>
      </c>
      <c r="V48" s="1" t="s">
        <v>202</v>
      </c>
      <c r="W48" s="26"/>
      <c r="X48" s="26"/>
      <c r="Y48" s="26"/>
      <c r="Z48" s="26"/>
      <c r="AA48" s="26"/>
      <c r="AB48" s="26"/>
      <c r="AC48" s="26"/>
      <c r="AD48" s="1"/>
      <c r="AE48" s="1" t="s">
        <v>299</v>
      </c>
      <c r="AF48" s="1" t="s">
        <v>300</v>
      </c>
      <c r="AG48" s="1" t="s">
        <v>301</v>
      </c>
      <c r="AH48" s="1"/>
      <c r="AI48" s="1"/>
      <c r="AJ48" s="1" t="s">
        <v>302</v>
      </c>
      <c r="AK48" s="1" t="s">
        <v>296</v>
      </c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>
        <v>70</v>
      </c>
      <c r="AW48" s="1" t="s">
        <v>1133</v>
      </c>
      <c r="AX48" s="1" t="s">
        <v>1139</v>
      </c>
      <c r="AY48" s="1" t="s">
        <v>1143</v>
      </c>
      <c r="AZ48" s="1" t="s">
        <v>1146</v>
      </c>
      <c r="BA48" s="1" t="s">
        <v>1150</v>
      </c>
    </row>
    <row r="49" spans="1:53">
      <c r="A49" s="1">
        <v>4</v>
      </c>
      <c r="B49" s="1">
        <v>24</v>
      </c>
      <c r="C49" s="1" t="s">
        <v>278</v>
      </c>
      <c r="D49" s="1" t="s">
        <v>279</v>
      </c>
      <c r="E49" s="1">
        <v>2020</v>
      </c>
      <c r="F49" s="1" t="s">
        <v>280</v>
      </c>
      <c r="G49" s="1" t="s">
        <v>303</v>
      </c>
      <c r="H49" s="1" t="s">
        <v>121</v>
      </c>
      <c r="I49" s="1" t="s">
        <v>283</v>
      </c>
      <c r="J49" s="1" t="s">
        <v>284</v>
      </c>
      <c r="K49" s="1" t="s">
        <v>285</v>
      </c>
      <c r="L49" s="1" t="s">
        <v>286</v>
      </c>
      <c r="M49" s="1">
        <v>24</v>
      </c>
      <c r="N49" s="1" t="s">
        <v>287</v>
      </c>
      <c r="O49" s="1" t="s">
        <v>288</v>
      </c>
      <c r="P49" s="1"/>
      <c r="Q49" s="1"/>
      <c r="R49" s="1"/>
      <c r="S49" s="1" t="s">
        <v>289</v>
      </c>
      <c r="T49" s="1" t="s">
        <v>290</v>
      </c>
      <c r="U49" s="1" t="s">
        <v>291</v>
      </c>
      <c r="V49" s="1" t="s">
        <v>202</v>
      </c>
      <c r="W49" s="1"/>
      <c r="X49" s="1"/>
      <c r="Y49" s="1"/>
      <c r="Z49" s="1"/>
      <c r="AA49" s="1"/>
      <c r="AB49" s="1"/>
      <c r="AC49" s="1"/>
      <c r="AD49" s="1"/>
      <c r="AE49" s="1" t="s">
        <v>304</v>
      </c>
      <c r="AF49" s="1" t="s">
        <v>305</v>
      </c>
      <c r="AG49" s="1" t="s">
        <v>306</v>
      </c>
      <c r="AH49" s="1"/>
      <c r="AI49" s="1"/>
      <c r="AJ49" s="1" t="s">
        <v>307</v>
      </c>
      <c r="AK49" s="1" t="s">
        <v>296</v>
      </c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>
        <v>70</v>
      </c>
      <c r="AW49" s="1" t="s">
        <v>1133</v>
      </c>
      <c r="AX49" s="1" t="s">
        <v>1139</v>
      </c>
      <c r="AY49" s="1" t="s">
        <v>1143</v>
      </c>
      <c r="AZ49" s="1" t="s">
        <v>1146</v>
      </c>
      <c r="BA49" s="1" t="s">
        <v>1150</v>
      </c>
    </row>
    <row r="50" spans="1:53">
      <c r="A50" s="1">
        <v>4</v>
      </c>
      <c r="B50" s="1">
        <v>24</v>
      </c>
      <c r="C50" s="1" t="s">
        <v>278</v>
      </c>
      <c r="D50" s="1" t="s">
        <v>279</v>
      </c>
      <c r="E50" s="1">
        <v>2020</v>
      </c>
      <c r="F50" s="1" t="s">
        <v>280</v>
      </c>
      <c r="G50" s="1" t="s">
        <v>308</v>
      </c>
      <c r="H50" s="1" t="s">
        <v>166</v>
      </c>
      <c r="I50" s="1" t="s">
        <v>283</v>
      </c>
      <c r="J50" s="1" t="s">
        <v>284</v>
      </c>
      <c r="K50" s="1" t="s">
        <v>285</v>
      </c>
      <c r="L50" s="1" t="s">
        <v>286</v>
      </c>
      <c r="M50" s="1">
        <v>24</v>
      </c>
      <c r="N50" s="1" t="s">
        <v>287</v>
      </c>
      <c r="O50" s="1" t="s">
        <v>288</v>
      </c>
      <c r="P50" s="1"/>
      <c r="Q50" s="1"/>
      <c r="R50" s="1"/>
      <c r="S50" s="1" t="s">
        <v>289</v>
      </c>
      <c r="T50" s="1" t="s">
        <v>290</v>
      </c>
      <c r="U50" s="1" t="s">
        <v>291</v>
      </c>
      <c r="V50" s="1" t="s">
        <v>202</v>
      </c>
      <c r="W50" s="1" t="s">
        <v>309</v>
      </c>
      <c r="X50" s="1" t="s">
        <v>310</v>
      </c>
      <c r="Y50" s="1" t="s">
        <v>311</v>
      </c>
      <c r="Z50" s="1"/>
      <c r="AA50" s="1"/>
      <c r="AB50" s="1" t="s">
        <v>312</v>
      </c>
      <c r="AC50" s="1"/>
      <c r="AD50" s="1" t="s">
        <v>313</v>
      </c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>
        <v>70</v>
      </c>
      <c r="AW50" s="1" t="s">
        <v>1133</v>
      </c>
      <c r="AX50" s="1" t="s">
        <v>1139</v>
      </c>
      <c r="AY50" s="1" t="s">
        <v>1143</v>
      </c>
      <c r="AZ50" s="1" t="s">
        <v>1146</v>
      </c>
      <c r="BA50" s="1" t="s">
        <v>1150</v>
      </c>
    </row>
    <row r="51" spans="1:53">
      <c r="A51" s="1">
        <v>4</v>
      </c>
      <c r="B51" s="1">
        <v>24</v>
      </c>
      <c r="C51" s="1" t="s">
        <v>278</v>
      </c>
      <c r="D51" s="1" t="s">
        <v>279</v>
      </c>
      <c r="E51" s="1">
        <v>2020</v>
      </c>
      <c r="F51" s="1" t="s">
        <v>280</v>
      </c>
      <c r="G51" s="1" t="s">
        <v>314</v>
      </c>
      <c r="H51" s="1" t="s">
        <v>315</v>
      </c>
      <c r="I51" s="1" t="s">
        <v>283</v>
      </c>
      <c r="J51" s="1" t="s">
        <v>284</v>
      </c>
      <c r="K51" s="1" t="s">
        <v>285</v>
      </c>
      <c r="L51" s="1" t="s">
        <v>286</v>
      </c>
      <c r="M51" s="1">
        <v>24</v>
      </c>
      <c r="N51" s="1" t="s">
        <v>287</v>
      </c>
      <c r="O51" s="1" t="s">
        <v>288</v>
      </c>
      <c r="P51" s="1"/>
      <c r="Q51" s="1"/>
      <c r="R51" s="1"/>
      <c r="S51" s="1" t="s">
        <v>289</v>
      </c>
      <c r="T51" s="1" t="s">
        <v>290</v>
      </c>
      <c r="U51" s="1" t="s">
        <v>291</v>
      </c>
      <c r="V51" s="1" t="s">
        <v>202</v>
      </c>
      <c r="W51" s="1"/>
      <c r="X51" s="1"/>
      <c r="Y51" s="1"/>
      <c r="Z51" s="1"/>
      <c r="AA51" s="1"/>
      <c r="AB51" s="1"/>
      <c r="AC51" s="1"/>
      <c r="AD51" s="1"/>
      <c r="AE51" s="1" t="s">
        <v>310</v>
      </c>
      <c r="AF51" s="1" t="s">
        <v>316</v>
      </c>
      <c r="AG51" s="1" t="s">
        <v>317</v>
      </c>
      <c r="AH51" s="1"/>
      <c r="AI51" s="1"/>
      <c r="AJ51" s="1" t="s">
        <v>318</v>
      </c>
      <c r="AK51" s="1" t="s">
        <v>296</v>
      </c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>
        <v>70</v>
      </c>
      <c r="AW51" s="1" t="s">
        <v>1133</v>
      </c>
      <c r="AX51" s="1" t="s">
        <v>1139</v>
      </c>
      <c r="AY51" s="1" t="s">
        <v>1143</v>
      </c>
      <c r="AZ51" s="1" t="s">
        <v>1146</v>
      </c>
      <c r="BA51" s="1" t="s">
        <v>1150</v>
      </c>
    </row>
    <row r="52" spans="1:53">
      <c r="A52" s="1">
        <v>4</v>
      </c>
      <c r="B52" s="1">
        <v>24</v>
      </c>
      <c r="C52" s="1" t="s">
        <v>278</v>
      </c>
      <c r="D52" s="1" t="s">
        <v>279</v>
      </c>
      <c r="E52" s="1">
        <v>2020</v>
      </c>
      <c r="F52" s="1" t="s">
        <v>280</v>
      </c>
      <c r="G52" s="1" t="s">
        <v>319</v>
      </c>
      <c r="H52" s="1" t="s">
        <v>320</v>
      </c>
      <c r="I52" s="1" t="s">
        <v>283</v>
      </c>
      <c r="J52" s="1" t="s">
        <v>284</v>
      </c>
      <c r="K52" s="1" t="s">
        <v>285</v>
      </c>
      <c r="L52" s="1" t="s">
        <v>286</v>
      </c>
      <c r="M52" s="1">
        <v>24</v>
      </c>
      <c r="N52" s="1" t="s">
        <v>287</v>
      </c>
      <c r="O52" s="1" t="s">
        <v>288</v>
      </c>
      <c r="P52" s="1"/>
      <c r="Q52" s="1"/>
      <c r="R52" s="1"/>
      <c r="S52" s="1" t="s">
        <v>289</v>
      </c>
      <c r="T52" s="1" t="s">
        <v>290</v>
      </c>
      <c r="U52" s="1" t="s">
        <v>291</v>
      </c>
      <c r="V52" s="1" t="s">
        <v>202</v>
      </c>
      <c r="W52" s="1"/>
      <c r="X52" s="1"/>
      <c r="Y52" s="1"/>
      <c r="Z52" s="1"/>
      <c r="AA52" s="1"/>
      <c r="AB52" s="1"/>
      <c r="AC52" s="1"/>
      <c r="AD52" s="1"/>
      <c r="AE52" s="1" t="s">
        <v>321</v>
      </c>
      <c r="AF52" s="1" t="s">
        <v>322</v>
      </c>
      <c r="AG52" s="1" t="s">
        <v>323</v>
      </c>
      <c r="AH52" s="1"/>
      <c r="AI52" s="1"/>
      <c r="AJ52" s="1" t="s">
        <v>318</v>
      </c>
      <c r="AK52" s="1" t="s">
        <v>313</v>
      </c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>
        <v>70</v>
      </c>
      <c r="AW52" s="1" t="s">
        <v>1133</v>
      </c>
      <c r="AX52" s="1" t="s">
        <v>1139</v>
      </c>
      <c r="AY52" s="1" t="s">
        <v>1143</v>
      </c>
      <c r="AZ52" s="1" t="s">
        <v>1146</v>
      </c>
      <c r="BA52" s="1" t="s">
        <v>1150</v>
      </c>
    </row>
    <row r="53" spans="1:53" ht="31.2">
      <c r="A53" s="1">
        <v>5</v>
      </c>
      <c r="B53" s="1">
        <v>23</v>
      </c>
      <c r="C53" s="1" t="s">
        <v>324</v>
      </c>
      <c r="D53" s="1" t="s">
        <v>325</v>
      </c>
      <c r="E53" s="1">
        <v>2018</v>
      </c>
      <c r="F53" s="27" t="s">
        <v>326</v>
      </c>
      <c r="G53" s="1" t="s">
        <v>82</v>
      </c>
      <c r="H53" s="1" t="s">
        <v>82</v>
      </c>
      <c r="I53" s="1" t="s">
        <v>327</v>
      </c>
      <c r="J53" s="1" t="s">
        <v>328</v>
      </c>
      <c r="K53" s="1" t="s">
        <v>329</v>
      </c>
      <c r="L53" s="1" t="s">
        <v>330</v>
      </c>
      <c r="M53" s="1">
        <v>80</v>
      </c>
      <c r="N53" s="1" t="s">
        <v>331</v>
      </c>
      <c r="O53" s="1"/>
      <c r="P53" s="1"/>
      <c r="Q53" s="1"/>
      <c r="R53" s="1" t="s">
        <v>332</v>
      </c>
      <c r="S53" s="1" t="s">
        <v>466</v>
      </c>
      <c r="T53" s="1" t="s">
        <v>333</v>
      </c>
      <c r="U53" s="1" t="s">
        <v>334</v>
      </c>
      <c r="V53" s="1" t="s">
        <v>202</v>
      </c>
      <c r="W53" s="1" t="s">
        <v>335</v>
      </c>
      <c r="X53" s="1" t="s">
        <v>336</v>
      </c>
      <c r="Y53" s="1" t="s">
        <v>337</v>
      </c>
      <c r="Z53" s="1"/>
      <c r="AA53" s="1"/>
      <c r="AB53" s="1" t="s">
        <v>338</v>
      </c>
      <c r="AC53" s="1"/>
      <c r="AD53" s="1" t="s">
        <v>339</v>
      </c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>
        <v>60</v>
      </c>
      <c r="AW53" s="1" t="s">
        <v>1133</v>
      </c>
      <c r="AX53" s="1" t="s">
        <v>1139</v>
      </c>
      <c r="AY53" s="1" t="s">
        <v>1145</v>
      </c>
      <c r="AZ53" s="1" t="s">
        <v>1148</v>
      </c>
      <c r="BA53" s="1" t="s">
        <v>1151</v>
      </c>
    </row>
    <row r="54" spans="1:53" ht="31.2">
      <c r="A54" s="1">
        <v>5</v>
      </c>
      <c r="B54" s="1">
        <v>23</v>
      </c>
      <c r="C54" s="1" t="s">
        <v>324</v>
      </c>
      <c r="D54" s="1" t="s">
        <v>325</v>
      </c>
      <c r="E54" s="1">
        <v>2018</v>
      </c>
      <c r="F54" s="27" t="s">
        <v>326</v>
      </c>
      <c r="G54" s="1" t="s">
        <v>340</v>
      </c>
      <c r="H54" s="1" t="s">
        <v>62</v>
      </c>
      <c r="I54" s="1" t="s">
        <v>327</v>
      </c>
      <c r="J54" s="1" t="s">
        <v>328</v>
      </c>
      <c r="K54" s="1" t="s">
        <v>329</v>
      </c>
      <c r="L54" s="1" t="s">
        <v>330</v>
      </c>
      <c r="M54" s="1">
        <v>80</v>
      </c>
      <c r="N54" s="1" t="s">
        <v>331</v>
      </c>
      <c r="O54" s="1"/>
      <c r="P54" s="1"/>
      <c r="Q54" s="1"/>
      <c r="R54" s="1" t="s">
        <v>332</v>
      </c>
      <c r="S54" s="1" t="s">
        <v>466</v>
      </c>
      <c r="T54" s="1" t="s">
        <v>333</v>
      </c>
      <c r="U54" s="1" t="s">
        <v>334</v>
      </c>
      <c r="V54" s="1" t="s">
        <v>202</v>
      </c>
      <c r="W54" s="1" t="s">
        <v>341</v>
      </c>
      <c r="X54" s="1" t="s">
        <v>342</v>
      </c>
      <c r="Y54" s="1" t="s">
        <v>343</v>
      </c>
      <c r="Z54" s="1"/>
      <c r="AA54" s="1"/>
      <c r="AB54" s="1" t="s">
        <v>338</v>
      </c>
      <c r="AC54" s="1"/>
      <c r="AD54" s="1" t="s">
        <v>339</v>
      </c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>
        <v>60</v>
      </c>
      <c r="AW54" s="1" t="s">
        <v>1133</v>
      </c>
      <c r="AX54" s="1" t="s">
        <v>1139</v>
      </c>
      <c r="AY54" s="1" t="s">
        <v>1145</v>
      </c>
      <c r="AZ54" s="1" t="s">
        <v>1148</v>
      </c>
      <c r="BA54" s="1" t="s">
        <v>1151</v>
      </c>
    </row>
    <row r="55" spans="1:53" ht="31.2">
      <c r="A55" s="1">
        <v>5</v>
      </c>
      <c r="B55" s="1">
        <v>23</v>
      </c>
      <c r="C55" s="1" t="s">
        <v>324</v>
      </c>
      <c r="D55" s="1" t="s">
        <v>325</v>
      </c>
      <c r="E55" s="1">
        <v>2018</v>
      </c>
      <c r="F55" s="27" t="s">
        <v>326</v>
      </c>
      <c r="G55" s="1" t="s">
        <v>344</v>
      </c>
      <c r="H55" s="1" t="s">
        <v>345</v>
      </c>
      <c r="I55" s="1" t="s">
        <v>327</v>
      </c>
      <c r="J55" s="1" t="s">
        <v>328</v>
      </c>
      <c r="K55" s="1" t="s">
        <v>329</v>
      </c>
      <c r="L55" s="1" t="s">
        <v>330</v>
      </c>
      <c r="M55" s="1">
        <v>80</v>
      </c>
      <c r="N55" s="1" t="s">
        <v>331</v>
      </c>
      <c r="O55" s="1"/>
      <c r="P55" s="1"/>
      <c r="Q55" s="1"/>
      <c r="R55" s="1" t="s">
        <v>332</v>
      </c>
      <c r="S55" s="1" t="s">
        <v>466</v>
      </c>
      <c r="T55" s="1" t="s">
        <v>333</v>
      </c>
      <c r="U55" s="1" t="s">
        <v>334</v>
      </c>
      <c r="V55" s="1" t="s">
        <v>202</v>
      </c>
      <c r="W55" s="1" t="s">
        <v>346</v>
      </c>
      <c r="X55" s="1" t="s">
        <v>347</v>
      </c>
      <c r="Y55" s="1" t="s">
        <v>348</v>
      </c>
      <c r="Z55" s="1"/>
      <c r="AA55" s="1"/>
      <c r="AB55" s="1" t="s">
        <v>338</v>
      </c>
      <c r="AC55" s="1"/>
      <c r="AD55" s="1" t="s">
        <v>339</v>
      </c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>
        <v>60</v>
      </c>
      <c r="AW55" s="1" t="s">
        <v>1133</v>
      </c>
      <c r="AX55" s="1" t="s">
        <v>1139</v>
      </c>
      <c r="AY55" s="1" t="s">
        <v>1145</v>
      </c>
      <c r="AZ55" s="1" t="s">
        <v>1148</v>
      </c>
      <c r="BA55" s="1" t="s">
        <v>1151</v>
      </c>
    </row>
    <row r="56" spans="1:53" ht="31.2">
      <c r="A56" s="1">
        <v>5</v>
      </c>
      <c r="B56" s="1">
        <v>23</v>
      </c>
      <c r="C56" s="1" t="s">
        <v>324</v>
      </c>
      <c r="D56" s="1" t="s">
        <v>325</v>
      </c>
      <c r="E56" s="1">
        <v>2018</v>
      </c>
      <c r="F56" s="27" t="s">
        <v>326</v>
      </c>
      <c r="G56" s="1" t="s">
        <v>349</v>
      </c>
      <c r="H56" s="1" t="s">
        <v>315</v>
      </c>
      <c r="I56" s="1" t="s">
        <v>327</v>
      </c>
      <c r="J56" s="1" t="s">
        <v>328</v>
      </c>
      <c r="K56" s="1" t="s">
        <v>329</v>
      </c>
      <c r="L56" s="1" t="s">
        <v>330</v>
      </c>
      <c r="M56" s="1">
        <v>80</v>
      </c>
      <c r="N56" s="1" t="s">
        <v>331</v>
      </c>
      <c r="O56" s="1"/>
      <c r="P56" s="1"/>
      <c r="Q56" s="1"/>
      <c r="R56" s="1" t="s">
        <v>332</v>
      </c>
      <c r="S56" s="1" t="s">
        <v>466</v>
      </c>
      <c r="T56" s="1" t="s">
        <v>333</v>
      </c>
      <c r="U56" s="1" t="s">
        <v>334</v>
      </c>
      <c r="V56" s="1" t="s">
        <v>202</v>
      </c>
      <c r="W56" s="1" t="s">
        <v>350</v>
      </c>
      <c r="X56" s="1" t="s">
        <v>351</v>
      </c>
      <c r="Y56" s="1" t="s">
        <v>352</v>
      </c>
      <c r="Z56" s="1"/>
      <c r="AA56" s="1"/>
      <c r="AB56" s="1" t="s">
        <v>338</v>
      </c>
      <c r="AC56" s="1"/>
      <c r="AD56" s="1" t="s">
        <v>339</v>
      </c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>
        <v>60</v>
      </c>
      <c r="AW56" s="1" t="s">
        <v>1133</v>
      </c>
      <c r="AX56" s="1" t="s">
        <v>1139</v>
      </c>
      <c r="AY56" s="1" t="s">
        <v>1145</v>
      </c>
      <c r="AZ56" s="1" t="s">
        <v>1148</v>
      </c>
      <c r="BA56" s="1" t="s">
        <v>1151</v>
      </c>
    </row>
    <row r="57" spans="1:53" ht="31.2">
      <c r="A57" s="1">
        <v>5</v>
      </c>
      <c r="B57" s="1">
        <v>23</v>
      </c>
      <c r="C57" s="1" t="s">
        <v>324</v>
      </c>
      <c r="D57" s="1" t="s">
        <v>325</v>
      </c>
      <c r="E57" s="1">
        <v>2018</v>
      </c>
      <c r="F57" s="27" t="s">
        <v>326</v>
      </c>
      <c r="G57" s="1" t="s">
        <v>353</v>
      </c>
      <c r="H57" s="1" t="s">
        <v>354</v>
      </c>
      <c r="I57" s="1" t="s">
        <v>327</v>
      </c>
      <c r="J57" s="1" t="s">
        <v>328</v>
      </c>
      <c r="K57" s="1" t="s">
        <v>329</v>
      </c>
      <c r="L57" s="1" t="s">
        <v>330</v>
      </c>
      <c r="M57" s="1">
        <v>80</v>
      </c>
      <c r="N57" s="1" t="s">
        <v>331</v>
      </c>
      <c r="O57" s="1"/>
      <c r="P57" s="1"/>
      <c r="Q57" s="1"/>
      <c r="R57" s="1" t="s">
        <v>332</v>
      </c>
      <c r="S57" s="1" t="s">
        <v>466</v>
      </c>
      <c r="T57" s="1" t="s">
        <v>333</v>
      </c>
      <c r="U57" s="1" t="s">
        <v>334</v>
      </c>
      <c r="V57" s="1" t="s">
        <v>202</v>
      </c>
      <c r="W57" s="1" t="s">
        <v>355</v>
      </c>
      <c r="X57" s="1" t="s">
        <v>356</v>
      </c>
      <c r="Y57" s="1" t="s">
        <v>357</v>
      </c>
      <c r="Z57" s="1"/>
      <c r="AA57" s="1"/>
      <c r="AB57" s="1" t="s">
        <v>338</v>
      </c>
      <c r="AC57" s="1"/>
      <c r="AD57" s="1" t="s">
        <v>339</v>
      </c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>
        <v>60</v>
      </c>
      <c r="AW57" s="1" t="s">
        <v>1133</v>
      </c>
      <c r="AX57" s="1" t="s">
        <v>1139</v>
      </c>
      <c r="AY57" s="1" t="s">
        <v>1145</v>
      </c>
      <c r="AZ57" s="1" t="s">
        <v>1148</v>
      </c>
      <c r="BA57" s="1" t="s">
        <v>1151</v>
      </c>
    </row>
    <row r="58" spans="1:53">
      <c r="A58" s="1">
        <v>6</v>
      </c>
      <c r="B58" s="1">
        <v>31</v>
      </c>
      <c r="C58" s="1" t="s">
        <v>358</v>
      </c>
      <c r="D58" s="1" t="s">
        <v>359</v>
      </c>
      <c r="E58" s="1">
        <v>2018</v>
      </c>
      <c r="F58" s="1" t="s">
        <v>360</v>
      </c>
      <c r="G58" s="1" t="s">
        <v>361</v>
      </c>
      <c r="H58" s="1" t="s">
        <v>192</v>
      </c>
      <c r="I58" s="1" t="s">
        <v>362</v>
      </c>
      <c r="J58" s="1" t="s">
        <v>363</v>
      </c>
      <c r="K58" s="1" t="s">
        <v>364</v>
      </c>
      <c r="L58" s="1" t="s">
        <v>365</v>
      </c>
      <c r="M58" s="1">
        <v>85</v>
      </c>
      <c r="N58" s="1" t="s">
        <v>366</v>
      </c>
      <c r="O58" s="1" t="s">
        <v>367</v>
      </c>
      <c r="P58" s="1"/>
      <c r="Q58" s="1"/>
      <c r="R58" s="1"/>
      <c r="S58" s="1" t="s">
        <v>695</v>
      </c>
      <c r="T58" s="1" t="s">
        <v>368</v>
      </c>
      <c r="U58" s="1" t="s">
        <v>369</v>
      </c>
      <c r="V58" s="1" t="s">
        <v>370</v>
      </c>
      <c r="W58" s="23"/>
      <c r="X58" s="23">
        <v>19.8</v>
      </c>
      <c r="Y58" s="1"/>
      <c r="Z58" s="1">
        <f>(3.9-35.7)/-0.67</f>
        <v>47.462686567164184</v>
      </c>
      <c r="AA58" s="23" t="s">
        <v>371</v>
      </c>
      <c r="AB58" s="1" t="s">
        <v>372</v>
      </c>
      <c r="AC58" s="1"/>
      <c r="AD58" s="1" t="s">
        <v>373</v>
      </c>
      <c r="AE58" s="1"/>
      <c r="AF58" s="1">
        <v>2.5</v>
      </c>
      <c r="AG58" s="1"/>
      <c r="AH58" s="1">
        <f>(14.9-9.9)/-0.67</f>
        <v>-7.4626865671641784</v>
      </c>
      <c r="AI58" s="28" t="s">
        <v>374</v>
      </c>
      <c r="AJ58" s="1" t="s">
        <v>372</v>
      </c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>
        <v>70</v>
      </c>
      <c r="AW58" s="1" t="s">
        <v>1132</v>
      </c>
      <c r="AX58" s="1" t="s">
        <v>1142</v>
      </c>
      <c r="AY58" s="1" t="s">
        <v>1147</v>
      </c>
      <c r="AZ58" s="1" t="s">
        <v>1146</v>
      </c>
      <c r="BA58" s="1" t="s">
        <v>1150</v>
      </c>
    </row>
    <row r="59" spans="1:53">
      <c r="A59" s="1">
        <v>6</v>
      </c>
      <c r="B59" s="1">
        <v>31</v>
      </c>
      <c r="C59" s="1" t="s">
        <v>358</v>
      </c>
      <c r="D59" s="1" t="s">
        <v>359</v>
      </c>
      <c r="E59" s="1">
        <v>2018</v>
      </c>
      <c r="F59" s="1" t="s">
        <v>360</v>
      </c>
      <c r="G59" s="1" t="s">
        <v>375</v>
      </c>
      <c r="H59" s="1" t="s">
        <v>376</v>
      </c>
      <c r="I59" s="1" t="s">
        <v>362</v>
      </c>
      <c r="J59" s="1" t="s">
        <v>363</v>
      </c>
      <c r="K59" s="1" t="s">
        <v>364</v>
      </c>
      <c r="L59" s="1" t="s">
        <v>365</v>
      </c>
      <c r="M59" s="1">
        <v>85</v>
      </c>
      <c r="N59" s="1" t="s">
        <v>366</v>
      </c>
      <c r="O59" s="1" t="s">
        <v>367</v>
      </c>
      <c r="P59" s="1"/>
      <c r="Q59" s="1"/>
      <c r="R59" s="1"/>
      <c r="S59" s="1" t="s">
        <v>695</v>
      </c>
      <c r="T59" s="1" t="s">
        <v>368</v>
      </c>
      <c r="U59" s="1" t="s">
        <v>369</v>
      </c>
      <c r="V59" s="1" t="s">
        <v>370</v>
      </c>
      <c r="W59" s="1"/>
      <c r="X59" s="1"/>
      <c r="Y59" s="1">
        <v>6.7</v>
      </c>
      <c r="Z59" s="1"/>
      <c r="AA59" s="28" t="s">
        <v>377</v>
      </c>
      <c r="AB59" s="1" t="s">
        <v>378</v>
      </c>
      <c r="AC59" s="1"/>
      <c r="AD59" s="1" t="s">
        <v>296</v>
      </c>
      <c r="AE59" s="1"/>
      <c r="AF59" s="1"/>
      <c r="AG59" s="1">
        <v>27.4</v>
      </c>
      <c r="AH59" s="1"/>
      <c r="AI59" s="1" t="s">
        <v>379</v>
      </c>
      <c r="AJ59" s="1" t="s">
        <v>378</v>
      </c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>
        <v>70</v>
      </c>
      <c r="AW59" s="1" t="s">
        <v>1132</v>
      </c>
      <c r="AX59" s="1" t="s">
        <v>1142</v>
      </c>
      <c r="AY59" s="1" t="s">
        <v>1147</v>
      </c>
      <c r="AZ59" s="1" t="s">
        <v>1146</v>
      </c>
      <c r="BA59" s="1" t="s">
        <v>1150</v>
      </c>
    </row>
    <row r="60" spans="1:53">
      <c r="A60" s="1">
        <v>6</v>
      </c>
      <c r="B60" s="1">
        <v>31</v>
      </c>
      <c r="C60" s="1" t="s">
        <v>358</v>
      </c>
      <c r="D60" s="1" t="s">
        <v>359</v>
      </c>
      <c r="E60" s="1">
        <v>2018</v>
      </c>
      <c r="F60" s="1" t="s">
        <v>360</v>
      </c>
      <c r="G60" s="1" t="s">
        <v>380</v>
      </c>
      <c r="H60" s="1" t="s">
        <v>381</v>
      </c>
      <c r="I60" s="1" t="s">
        <v>382</v>
      </c>
      <c r="J60" s="1" t="s">
        <v>363</v>
      </c>
      <c r="K60" s="1" t="s">
        <v>364</v>
      </c>
      <c r="L60" s="1" t="s">
        <v>365</v>
      </c>
      <c r="M60" s="1">
        <v>85</v>
      </c>
      <c r="N60" s="1" t="s">
        <v>366</v>
      </c>
      <c r="O60" s="1" t="s">
        <v>367</v>
      </c>
      <c r="P60" s="1"/>
      <c r="Q60" s="1"/>
      <c r="R60" s="1"/>
      <c r="S60" s="1" t="s">
        <v>695</v>
      </c>
      <c r="T60" s="1" t="s">
        <v>368</v>
      </c>
      <c r="U60" s="1" t="s">
        <v>369</v>
      </c>
      <c r="V60" s="1" t="s">
        <v>370</v>
      </c>
      <c r="W60" s="1"/>
      <c r="X60" s="1"/>
      <c r="Y60" s="1">
        <v>32.299999999999997</v>
      </c>
      <c r="Z60" s="1"/>
      <c r="AA60" s="28" t="s">
        <v>383</v>
      </c>
      <c r="AB60" s="1" t="s">
        <v>384</v>
      </c>
      <c r="AC60" s="1"/>
      <c r="AD60" s="1" t="s">
        <v>313</v>
      </c>
      <c r="AE60" s="1"/>
      <c r="AF60" s="1"/>
      <c r="AG60" s="28" t="s">
        <v>385</v>
      </c>
      <c r="AH60" s="28"/>
      <c r="AI60" s="28" t="s">
        <v>386</v>
      </c>
      <c r="AJ60" s="1" t="s">
        <v>384</v>
      </c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>
        <v>70</v>
      </c>
      <c r="AW60" s="1" t="s">
        <v>1132</v>
      </c>
      <c r="AX60" s="1" t="s">
        <v>1142</v>
      </c>
      <c r="AY60" s="1" t="s">
        <v>1147</v>
      </c>
      <c r="AZ60" s="1" t="s">
        <v>1146</v>
      </c>
      <c r="BA60" s="1" t="s">
        <v>1150</v>
      </c>
    </row>
    <row r="61" spans="1:53">
      <c r="A61" s="1">
        <v>6</v>
      </c>
      <c r="B61" s="1">
        <v>31</v>
      </c>
      <c r="C61" s="1" t="s">
        <v>358</v>
      </c>
      <c r="D61" s="1" t="s">
        <v>359</v>
      </c>
      <c r="E61" s="1">
        <v>2018</v>
      </c>
      <c r="F61" s="1" t="s">
        <v>360</v>
      </c>
      <c r="G61" s="1" t="s">
        <v>387</v>
      </c>
      <c r="H61" s="1" t="s">
        <v>388</v>
      </c>
      <c r="I61" s="1" t="s">
        <v>362</v>
      </c>
      <c r="J61" s="1" t="s">
        <v>363</v>
      </c>
      <c r="K61" s="1" t="s">
        <v>364</v>
      </c>
      <c r="L61" s="1" t="s">
        <v>365</v>
      </c>
      <c r="M61" s="1">
        <v>85</v>
      </c>
      <c r="N61" s="1" t="s">
        <v>366</v>
      </c>
      <c r="O61" s="1" t="s">
        <v>367</v>
      </c>
      <c r="P61" s="1"/>
      <c r="Q61" s="1"/>
      <c r="R61" s="1"/>
      <c r="S61" s="1" t="s">
        <v>695</v>
      </c>
      <c r="T61" s="1" t="s">
        <v>368</v>
      </c>
      <c r="U61" s="1" t="s">
        <v>369</v>
      </c>
      <c r="V61" s="1" t="s">
        <v>370</v>
      </c>
      <c r="W61" s="1"/>
      <c r="X61" s="1"/>
      <c r="Y61" s="1">
        <v>12.5</v>
      </c>
      <c r="Z61" s="1"/>
      <c r="AA61" s="1" t="s">
        <v>389</v>
      </c>
      <c r="AB61" s="1" t="s">
        <v>390</v>
      </c>
      <c r="AC61" s="1"/>
      <c r="AD61" s="1" t="s">
        <v>313</v>
      </c>
      <c r="AE61" s="1"/>
      <c r="AF61" s="1"/>
      <c r="AG61" s="28" t="s">
        <v>391</v>
      </c>
      <c r="AH61" s="28"/>
      <c r="AI61" s="28" t="s">
        <v>392</v>
      </c>
      <c r="AJ61" s="1" t="s">
        <v>390</v>
      </c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>
        <v>70</v>
      </c>
      <c r="AW61" s="1" t="s">
        <v>1132</v>
      </c>
      <c r="AX61" s="1" t="s">
        <v>1142</v>
      </c>
      <c r="AY61" s="1" t="s">
        <v>1147</v>
      </c>
      <c r="AZ61" s="1" t="s">
        <v>1146</v>
      </c>
      <c r="BA61" s="1" t="s">
        <v>1150</v>
      </c>
    </row>
    <row r="62" spans="1:53">
      <c r="A62" s="1">
        <v>6</v>
      </c>
      <c r="B62" s="1">
        <v>31</v>
      </c>
      <c r="C62" s="1" t="s">
        <v>358</v>
      </c>
      <c r="D62" s="1" t="s">
        <v>359</v>
      </c>
      <c r="E62" s="1">
        <v>2018</v>
      </c>
      <c r="F62" s="1" t="s">
        <v>360</v>
      </c>
      <c r="G62" s="1" t="s">
        <v>393</v>
      </c>
      <c r="H62" s="1" t="s">
        <v>245</v>
      </c>
      <c r="I62" s="1" t="s">
        <v>362</v>
      </c>
      <c r="J62" s="1" t="s">
        <v>363</v>
      </c>
      <c r="K62" s="1" t="s">
        <v>364</v>
      </c>
      <c r="L62" s="1" t="s">
        <v>365</v>
      </c>
      <c r="M62" s="1">
        <v>85</v>
      </c>
      <c r="N62" s="1" t="s">
        <v>366</v>
      </c>
      <c r="O62" s="1" t="s">
        <v>367</v>
      </c>
      <c r="P62" s="1"/>
      <c r="Q62" s="1"/>
      <c r="R62" s="1"/>
      <c r="S62" s="1" t="s">
        <v>695</v>
      </c>
      <c r="T62" s="1" t="s">
        <v>368</v>
      </c>
      <c r="U62" s="1" t="s">
        <v>369</v>
      </c>
      <c r="V62" s="1" t="s">
        <v>370</v>
      </c>
      <c r="W62" s="1"/>
      <c r="X62" s="1"/>
      <c r="Y62" s="28" t="s">
        <v>394</v>
      </c>
      <c r="Z62" s="28"/>
      <c r="AA62" s="28" t="s">
        <v>395</v>
      </c>
      <c r="AB62" s="1" t="s">
        <v>396</v>
      </c>
      <c r="AC62" s="1"/>
      <c r="AD62" s="1" t="s">
        <v>296</v>
      </c>
      <c r="AE62" s="1"/>
      <c r="AF62" s="1"/>
      <c r="AG62" s="1">
        <v>32.1</v>
      </c>
      <c r="AH62" s="1"/>
      <c r="AI62" s="1" t="s">
        <v>397</v>
      </c>
      <c r="AJ62" s="1" t="s">
        <v>396</v>
      </c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>
        <v>70</v>
      </c>
      <c r="AW62" s="1" t="s">
        <v>1132</v>
      </c>
      <c r="AX62" s="1" t="s">
        <v>1142</v>
      </c>
      <c r="AY62" s="1" t="s">
        <v>1147</v>
      </c>
      <c r="AZ62" s="1" t="s">
        <v>1146</v>
      </c>
      <c r="BA62" s="1" t="s">
        <v>1150</v>
      </c>
    </row>
    <row r="63" spans="1:53" ht="31.2">
      <c r="A63" s="1">
        <v>7</v>
      </c>
      <c r="B63" s="1">
        <v>33</v>
      </c>
      <c r="C63" s="23" t="s">
        <v>398</v>
      </c>
      <c r="D63" s="1" t="s">
        <v>399</v>
      </c>
      <c r="E63" s="1">
        <v>2019</v>
      </c>
      <c r="F63" s="27" t="s">
        <v>400</v>
      </c>
      <c r="G63" s="23" t="s">
        <v>78</v>
      </c>
      <c r="H63" s="23" t="s">
        <v>78</v>
      </c>
      <c r="I63" s="1" t="s">
        <v>362</v>
      </c>
      <c r="J63" s="1" t="s">
        <v>401</v>
      </c>
      <c r="K63" s="1" t="s">
        <v>402</v>
      </c>
      <c r="L63" s="1" t="s">
        <v>403</v>
      </c>
      <c r="M63" s="1">
        <v>34</v>
      </c>
      <c r="N63" s="1" t="s">
        <v>404</v>
      </c>
      <c r="O63" s="1"/>
      <c r="P63" s="1"/>
      <c r="Q63" s="1"/>
      <c r="R63" s="1" t="s">
        <v>405</v>
      </c>
      <c r="S63" s="1" t="s">
        <v>695</v>
      </c>
      <c r="T63" s="1" t="s">
        <v>290</v>
      </c>
      <c r="U63" s="1" t="s">
        <v>406</v>
      </c>
      <c r="V63" s="1" t="s">
        <v>202</v>
      </c>
      <c r="W63" s="1"/>
      <c r="X63" s="1"/>
      <c r="Y63" s="23">
        <v>6.2</v>
      </c>
      <c r="Z63" s="23"/>
      <c r="AA63" s="23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>
        <v>40</v>
      </c>
      <c r="AW63" s="1" t="s">
        <v>1133</v>
      </c>
      <c r="AX63" s="1" t="s">
        <v>1140</v>
      </c>
      <c r="AY63" s="1" t="s">
        <v>1145</v>
      </c>
      <c r="AZ63" s="1" t="s">
        <v>1148</v>
      </c>
      <c r="BA63" s="1" t="s">
        <v>1151</v>
      </c>
    </row>
    <row r="64" spans="1:53" ht="31.2">
      <c r="A64" s="23">
        <v>7</v>
      </c>
      <c r="B64" s="1">
        <v>33</v>
      </c>
      <c r="C64" s="23" t="s">
        <v>398</v>
      </c>
      <c r="D64" s="1" t="s">
        <v>399</v>
      </c>
      <c r="E64" s="23">
        <v>2019</v>
      </c>
      <c r="F64" s="27" t="s">
        <v>400</v>
      </c>
      <c r="G64" s="23" t="s">
        <v>407</v>
      </c>
      <c r="H64" s="23" t="s">
        <v>407</v>
      </c>
      <c r="I64" s="1" t="s">
        <v>362</v>
      </c>
      <c r="J64" s="1" t="s">
        <v>401</v>
      </c>
      <c r="K64" s="1" t="s">
        <v>402</v>
      </c>
      <c r="L64" s="1" t="s">
        <v>403</v>
      </c>
      <c r="M64" s="1">
        <v>34</v>
      </c>
      <c r="N64" s="1" t="s">
        <v>404</v>
      </c>
      <c r="O64" s="1"/>
      <c r="P64" s="1"/>
      <c r="Q64" s="1"/>
      <c r="R64" s="1" t="s">
        <v>405</v>
      </c>
      <c r="S64" s="1" t="s">
        <v>695</v>
      </c>
      <c r="T64" s="1" t="s">
        <v>290</v>
      </c>
      <c r="U64" s="1" t="s">
        <v>406</v>
      </c>
      <c r="V64" s="1" t="s">
        <v>202</v>
      </c>
      <c r="W64" s="1"/>
      <c r="X64" s="1"/>
      <c r="Y64" s="1" t="s">
        <v>394</v>
      </c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>
        <v>40</v>
      </c>
      <c r="AW64" s="1" t="s">
        <v>1133</v>
      </c>
      <c r="AX64" s="1" t="s">
        <v>1140</v>
      </c>
      <c r="AY64" s="1" t="s">
        <v>1145</v>
      </c>
      <c r="AZ64" s="1" t="s">
        <v>1148</v>
      </c>
      <c r="BA64" s="1" t="s">
        <v>1151</v>
      </c>
    </row>
    <row r="65" spans="1:53" ht="31.2">
      <c r="A65" s="23">
        <v>7</v>
      </c>
      <c r="B65" s="1">
        <v>33</v>
      </c>
      <c r="C65" s="23" t="s">
        <v>398</v>
      </c>
      <c r="D65" s="1" t="s">
        <v>399</v>
      </c>
      <c r="E65" s="23">
        <v>2019</v>
      </c>
      <c r="F65" s="27" t="s">
        <v>400</v>
      </c>
      <c r="G65" s="23" t="s">
        <v>70</v>
      </c>
      <c r="H65" s="23" t="s">
        <v>70</v>
      </c>
      <c r="I65" s="1" t="s">
        <v>362</v>
      </c>
      <c r="J65" s="1" t="s">
        <v>401</v>
      </c>
      <c r="K65" s="1" t="s">
        <v>402</v>
      </c>
      <c r="L65" s="1" t="s">
        <v>403</v>
      </c>
      <c r="M65" s="1">
        <v>34</v>
      </c>
      <c r="N65" s="1" t="s">
        <v>404</v>
      </c>
      <c r="O65" s="1"/>
      <c r="P65" s="1"/>
      <c r="Q65" s="1"/>
      <c r="R65" s="1" t="s">
        <v>405</v>
      </c>
      <c r="S65" s="1" t="s">
        <v>695</v>
      </c>
      <c r="T65" s="1" t="s">
        <v>290</v>
      </c>
      <c r="U65" s="1" t="s">
        <v>406</v>
      </c>
      <c r="V65" s="1" t="s">
        <v>202</v>
      </c>
      <c r="W65" s="1"/>
      <c r="X65" s="1"/>
      <c r="Y65" s="1" t="s">
        <v>408</v>
      </c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>
        <v>40</v>
      </c>
      <c r="AW65" s="1" t="s">
        <v>1133</v>
      </c>
      <c r="AX65" s="1" t="s">
        <v>1140</v>
      </c>
      <c r="AY65" s="1" t="s">
        <v>1145</v>
      </c>
      <c r="AZ65" s="1" t="s">
        <v>1148</v>
      </c>
      <c r="BA65" s="1" t="s">
        <v>1151</v>
      </c>
    </row>
    <row r="66" spans="1:53" ht="31.2">
      <c r="A66" s="23">
        <v>7</v>
      </c>
      <c r="B66" s="1">
        <v>33</v>
      </c>
      <c r="C66" s="23" t="s">
        <v>398</v>
      </c>
      <c r="D66" s="1" t="s">
        <v>399</v>
      </c>
      <c r="E66" s="23">
        <v>2019</v>
      </c>
      <c r="F66" s="27" t="s">
        <v>400</v>
      </c>
      <c r="G66" s="23" t="s">
        <v>74</v>
      </c>
      <c r="H66" s="23" t="s">
        <v>74</v>
      </c>
      <c r="I66" s="1" t="s">
        <v>362</v>
      </c>
      <c r="J66" s="1" t="s">
        <v>401</v>
      </c>
      <c r="K66" s="1" t="s">
        <v>402</v>
      </c>
      <c r="L66" s="1" t="s">
        <v>403</v>
      </c>
      <c r="M66" s="1">
        <v>34</v>
      </c>
      <c r="N66" s="1" t="s">
        <v>404</v>
      </c>
      <c r="O66" s="1"/>
      <c r="P66" s="1"/>
      <c r="Q66" s="1"/>
      <c r="R66" s="1" t="s">
        <v>405</v>
      </c>
      <c r="S66" s="1" t="s">
        <v>695</v>
      </c>
      <c r="T66" s="1" t="s">
        <v>290</v>
      </c>
      <c r="U66" s="1" t="s">
        <v>406</v>
      </c>
      <c r="V66" s="1" t="s">
        <v>202</v>
      </c>
      <c r="W66" s="1"/>
      <c r="X66" s="1"/>
      <c r="Y66" s="1" t="s">
        <v>409</v>
      </c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>
        <v>40</v>
      </c>
      <c r="AW66" s="1" t="s">
        <v>1133</v>
      </c>
      <c r="AX66" s="1" t="s">
        <v>1140</v>
      </c>
      <c r="AY66" s="1" t="s">
        <v>1145</v>
      </c>
      <c r="AZ66" s="1" t="s">
        <v>1148</v>
      </c>
      <c r="BA66" s="1" t="s">
        <v>1151</v>
      </c>
    </row>
    <row r="67" spans="1:53" ht="31.2">
      <c r="A67" s="23">
        <v>7</v>
      </c>
      <c r="B67" s="1">
        <v>33</v>
      </c>
      <c r="C67" s="23" t="s">
        <v>398</v>
      </c>
      <c r="D67" s="1" t="s">
        <v>399</v>
      </c>
      <c r="E67" s="23">
        <v>2019</v>
      </c>
      <c r="F67" s="27" t="s">
        <v>400</v>
      </c>
      <c r="G67" s="23" t="s">
        <v>245</v>
      </c>
      <c r="H67" s="23" t="s">
        <v>245</v>
      </c>
      <c r="I67" s="1" t="s">
        <v>362</v>
      </c>
      <c r="J67" s="1" t="s">
        <v>401</v>
      </c>
      <c r="K67" s="1" t="s">
        <v>402</v>
      </c>
      <c r="L67" s="1" t="s">
        <v>403</v>
      </c>
      <c r="M67" s="1">
        <v>34</v>
      </c>
      <c r="N67" s="1" t="s">
        <v>404</v>
      </c>
      <c r="O67" s="1"/>
      <c r="P67" s="1"/>
      <c r="Q67" s="1"/>
      <c r="R67" s="1" t="s">
        <v>405</v>
      </c>
      <c r="S67" s="1" t="s">
        <v>695</v>
      </c>
      <c r="T67" s="1" t="s">
        <v>290</v>
      </c>
      <c r="U67" s="1" t="s">
        <v>406</v>
      </c>
      <c r="V67" s="1" t="s">
        <v>202</v>
      </c>
      <c r="W67" s="1"/>
      <c r="X67" s="1"/>
      <c r="Y67" s="1">
        <v>2.1</v>
      </c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>
        <v>40</v>
      </c>
      <c r="AW67" s="1" t="s">
        <v>1133</v>
      </c>
      <c r="AX67" s="1" t="s">
        <v>1140</v>
      </c>
      <c r="AY67" s="1" t="s">
        <v>1145</v>
      </c>
      <c r="AZ67" s="1" t="s">
        <v>1148</v>
      </c>
      <c r="BA67" s="1" t="s">
        <v>1151</v>
      </c>
    </row>
    <row r="68" spans="1:53">
      <c r="A68" s="1">
        <v>8</v>
      </c>
      <c r="B68" s="1">
        <v>30</v>
      </c>
      <c r="C68" s="23" t="s">
        <v>410</v>
      </c>
      <c r="D68" s="1" t="s">
        <v>411</v>
      </c>
      <c r="E68" s="23">
        <v>2015</v>
      </c>
      <c r="F68" s="1" t="s">
        <v>412</v>
      </c>
      <c r="G68" s="23" t="s">
        <v>266</v>
      </c>
      <c r="H68" s="23" t="s">
        <v>98</v>
      </c>
      <c r="I68" s="1" t="s">
        <v>413</v>
      </c>
      <c r="J68" s="1" t="s">
        <v>414</v>
      </c>
      <c r="K68" s="1" t="s">
        <v>415</v>
      </c>
      <c r="L68" s="1" t="s">
        <v>416</v>
      </c>
      <c r="M68" s="1">
        <v>121</v>
      </c>
      <c r="N68" s="1" t="s">
        <v>417</v>
      </c>
      <c r="O68" s="1" t="s">
        <v>418</v>
      </c>
      <c r="P68" s="1"/>
      <c r="Q68" s="1"/>
      <c r="R68" s="1" t="s">
        <v>419</v>
      </c>
      <c r="S68" s="1" t="s">
        <v>466</v>
      </c>
      <c r="T68" s="1" t="s">
        <v>420</v>
      </c>
      <c r="U68" s="1" t="s">
        <v>421</v>
      </c>
      <c r="V68" s="1" t="s">
        <v>202</v>
      </c>
      <c r="W68" s="23" t="s">
        <v>422</v>
      </c>
      <c r="X68" s="23" t="s">
        <v>423</v>
      </c>
      <c r="Y68" s="1"/>
      <c r="Z68" s="1"/>
      <c r="AA68" s="1"/>
      <c r="AB68" s="23" t="s">
        <v>205</v>
      </c>
      <c r="AC68" s="1"/>
      <c r="AD68" s="1"/>
      <c r="AE68" s="23" t="s">
        <v>424</v>
      </c>
      <c r="AF68" s="23" t="s">
        <v>425</v>
      </c>
      <c r="AG68" s="23"/>
      <c r="AH68" s="23"/>
      <c r="AI68" s="23"/>
      <c r="AJ68" s="23" t="s">
        <v>205</v>
      </c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>
        <v>70</v>
      </c>
      <c r="AW68" s="1" t="s">
        <v>1133</v>
      </c>
      <c r="AX68" s="1" t="s">
        <v>1139</v>
      </c>
      <c r="AY68" s="1" t="s">
        <v>1146</v>
      </c>
      <c r="AZ68" s="1" t="s">
        <v>1149</v>
      </c>
      <c r="BA68" s="1" t="s">
        <v>1151</v>
      </c>
    </row>
    <row r="69" spans="1:53">
      <c r="A69" s="1">
        <v>9</v>
      </c>
      <c r="B69" s="1">
        <v>38</v>
      </c>
      <c r="C69" s="1" t="s">
        <v>426</v>
      </c>
      <c r="D69" s="1" t="s">
        <v>427</v>
      </c>
      <c r="E69" s="1">
        <v>2020</v>
      </c>
      <c r="F69" s="1" t="s">
        <v>428</v>
      </c>
      <c r="G69" s="1" t="s">
        <v>192</v>
      </c>
      <c r="H69" s="1" t="s">
        <v>192</v>
      </c>
      <c r="I69" s="1" t="s">
        <v>51</v>
      </c>
      <c r="J69" s="1" t="s">
        <v>328</v>
      </c>
      <c r="K69" s="1" t="s">
        <v>429</v>
      </c>
      <c r="L69" s="1" t="s">
        <v>430</v>
      </c>
      <c r="M69" s="1">
        <v>12</v>
      </c>
      <c r="N69" s="1" t="s">
        <v>431</v>
      </c>
      <c r="O69" s="1"/>
      <c r="P69" s="1"/>
      <c r="Q69" s="1"/>
      <c r="R69" s="1"/>
      <c r="S69" s="1" t="s">
        <v>466</v>
      </c>
      <c r="T69" s="1" t="s">
        <v>420</v>
      </c>
      <c r="U69" s="1" t="s">
        <v>432</v>
      </c>
      <c r="V69" s="1" t="s">
        <v>433</v>
      </c>
      <c r="W69" s="1"/>
      <c r="X69" s="1"/>
      <c r="Y69" s="1" t="s">
        <v>434</v>
      </c>
      <c r="Z69" s="1"/>
      <c r="AA69" s="1"/>
      <c r="AB69" s="1" t="s">
        <v>435</v>
      </c>
      <c r="AC69" s="1" t="s">
        <v>436</v>
      </c>
      <c r="AD69" s="1" t="s">
        <v>313</v>
      </c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>
        <v>70</v>
      </c>
      <c r="AW69" s="1" t="s">
        <v>1133</v>
      </c>
      <c r="AX69" s="1" t="s">
        <v>1142</v>
      </c>
      <c r="AY69" s="1" t="s">
        <v>1145</v>
      </c>
      <c r="AZ69" s="1" t="s">
        <v>1149</v>
      </c>
      <c r="BA69" s="1" t="s">
        <v>1151</v>
      </c>
    </row>
    <row r="70" spans="1:53">
      <c r="A70" s="1">
        <v>9</v>
      </c>
      <c r="B70" s="1">
        <v>38</v>
      </c>
      <c r="C70" s="1" t="s">
        <v>426</v>
      </c>
      <c r="D70" s="1" t="s">
        <v>427</v>
      </c>
      <c r="E70" s="1">
        <v>2020</v>
      </c>
      <c r="F70" s="1" t="s">
        <v>428</v>
      </c>
      <c r="G70" s="1" t="s">
        <v>437</v>
      </c>
      <c r="H70" s="1" t="s">
        <v>437</v>
      </c>
      <c r="I70" s="1" t="s">
        <v>51</v>
      </c>
      <c r="J70" s="1" t="s">
        <v>328</v>
      </c>
      <c r="K70" s="1" t="s">
        <v>429</v>
      </c>
      <c r="L70" s="1" t="s">
        <v>430</v>
      </c>
      <c r="M70" s="1">
        <v>12</v>
      </c>
      <c r="N70" s="1" t="s">
        <v>431</v>
      </c>
      <c r="O70" s="1"/>
      <c r="P70" s="1"/>
      <c r="Q70" s="1"/>
      <c r="R70" s="1"/>
      <c r="S70" s="1" t="s">
        <v>466</v>
      </c>
      <c r="T70" s="1" t="s">
        <v>420</v>
      </c>
      <c r="U70" s="1" t="s">
        <v>432</v>
      </c>
      <c r="V70" s="1" t="s">
        <v>433</v>
      </c>
      <c r="W70" s="1"/>
      <c r="X70" s="1"/>
      <c r="Y70" s="1" t="s">
        <v>438</v>
      </c>
      <c r="Z70" s="1"/>
      <c r="AA70" s="1"/>
      <c r="AB70" s="1" t="s">
        <v>439</v>
      </c>
      <c r="AC70" s="1" t="s">
        <v>439</v>
      </c>
      <c r="AD70" s="1" t="s">
        <v>313</v>
      </c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>
        <v>70</v>
      </c>
      <c r="AW70" s="1" t="s">
        <v>1133</v>
      </c>
      <c r="AX70" s="1" t="s">
        <v>1142</v>
      </c>
      <c r="AY70" s="1" t="s">
        <v>1145</v>
      </c>
      <c r="AZ70" s="1" t="s">
        <v>1149</v>
      </c>
      <c r="BA70" s="1" t="s">
        <v>1151</v>
      </c>
    </row>
    <row r="71" spans="1:53">
      <c r="A71" s="1">
        <v>9</v>
      </c>
      <c r="B71" s="1">
        <v>38</v>
      </c>
      <c r="C71" s="1" t="s">
        <v>426</v>
      </c>
      <c r="D71" s="1" t="s">
        <v>427</v>
      </c>
      <c r="E71" s="1">
        <v>2020</v>
      </c>
      <c r="F71" s="1" t="s">
        <v>428</v>
      </c>
      <c r="G71" s="1" t="s">
        <v>126</v>
      </c>
      <c r="H71" s="1" t="s">
        <v>126</v>
      </c>
      <c r="I71" s="1" t="s">
        <v>51</v>
      </c>
      <c r="J71" s="1" t="s">
        <v>328</v>
      </c>
      <c r="K71" s="1" t="s">
        <v>429</v>
      </c>
      <c r="L71" s="1" t="s">
        <v>430</v>
      </c>
      <c r="M71" s="1">
        <v>12</v>
      </c>
      <c r="N71" s="1" t="s">
        <v>431</v>
      </c>
      <c r="O71" s="1"/>
      <c r="P71" s="1"/>
      <c r="Q71" s="1"/>
      <c r="R71" s="1"/>
      <c r="S71" s="1" t="s">
        <v>466</v>
      </c>
      <c r="T71" s="1" t="s">
        <v>420</v>
      </c>
      <c r="U71" s="1" t="s">
        <v>432</v>
      </c>
      <c r="V71" s="1" t="s">
        <v>433</v>
      </c>
      <c r="W71" s="1"/>
      <c r="X71" s="1"/>
      <c r="Y71" s="1" t="s">
        <v>440</v>
      </c>
      <c r="Z71" s="1"/>
      <c r="AA71" s="1"/>
      <c r="AB71" s="1" t="s">
        <v>441</v>
      </c>
      <c r="AC71" s="1" t="s">
        <v>442</v>
      </c>
      <c r="AD71" s="1" t="s">
        <v>313</v>
      </c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>
        <v>70</v>
      </c>
      <c r="AW71" s="1" t="s">
        <v>1133</v>
      </c>
      <c r="AX71" s="1" t="s">
        <v>1142</v>
      </c>
      <c r="AY71" s="1" t="s">
        <v>1145</v>
      </c>
      <c r="AZ71" s="1" t="s">
        <v>1149</v>
      </c>
      <c r="BA71" s="1" t="s">
        <v>1151</v>
      </c>
    </row>
    <row r="72" spans="1:53">
      <c r="A72" s="1">
        <v>9</v>
      </c>
      <c r="B72" s="1">
        <v>38</v>
      </c>
      <c r="C72" s="1" t="s">
        <v>426</v>
      </c>
      <c r="D72" s="1" t="s">
        <v>427</v>
      </c>
      <c r="E72" s="1">
        <v>2020</v>
      </c>
      <c r="F72" s="1" t="s">
        <v>428</v>
      </c>
      <c r="G72" s="1" t="s">
        <v>232</v>
      </c>
      <c r="H72" s="1" t="s">
        <v>232</v>
      </c>
      <c r="I72" s="1" t="s">
        <v>51</v>
      </c>
      <c r="J72" s="1" t="s">
        <v>328</v>
      </c>
      <c r="K72" s="1" t="s">
        <v>429</v>
      </c>
      <c r="L72" s="1" t="s">
        <v>430</v>
      </c>
      <c r="M72" s="1">
        <v>12</v>
      </c>
      <c r="N72" s="1" t="s">
        <v>431</v>
      </c>
      <c r="O72" s="1"/>
      <c r="P72" s="1"/>
      <c r="Q72" s="1"/>
      <c r="R72" s="1"/>
      <c r="S72" s="1" t="s">
        <v>466</v>
      </c>
      <c r="T72" s="1" t="s">
        <v>420</v>
      </c>
      <c r="U72" s="1" t="s">
        <v>432</v>
      </c>
      <c r="V72" s="1" t="s">
        <v>433</v>
      </c>
      <c r="W72" s="1"/>
      <c r="X72" s="1"/>
      <c r="Y72" s="1" t="s">
        <v>443</v>
      </c>
      <c r="Z72" s="1"/>
      <c r="AA72" s="1"/>
      <c r="AB72" s="1" t="s">
        <v>444</v>
      </c>
      <c r="AC72" s="1" t="s">
        <v>445</v>
      </c>
      <c r="AD72" s="1" t="s">
        <v>313</v>
      </c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>
        <v>70</v>
      </c>
      <c r="AW72" s="1" t="s">
        <v>1133</v>
      </c>
      <c r="AX72" s="1" t="s">
        <v>1142</v>
      </c>
      <c r="AY72" s="1" t="s">
        <v>1145</v>
      </c>
      <c r="AZ72" s="1" t="s">
        <v>1149</v>
      </c>
      <c r="BA72" s="1" t="s">
        <v>1151</v>
      </c>
    </row>
    <row r="73" spans="1:53">
      <c r="A73" s="23">
        <v>9</v>
      </c>
      <c r="B73" s="1">
        <v>38</v>
      </c>
      <c r="C73" s="23" t="s">
        <v>426</v>
      </c>
      <c r="D73" s="1" t="s">
        <v>427</v>
      </c>
      <c r="E73" s="23">
        <v>2020</v>
      </c>
      <c r="F73" s="1" t="s">
        <v>428</v>
      </c>
      <c r="G73" s="1" t="s">
        <v>236</v>
      </c>
      <c r="H73" s="1" t="s">
        <v>236</v>
      </c>
      <c r="I73" s="1" t="s">
        <v>51</v>
      </c>
      <c r="J73" s="1" t="s">
        <v>328</v>
      </c>
      <c r="K73" s="1" t="s">
        <v>429</v>
      </c>
      <c r="L73" s="1" t="s">
        <v>430</v>
      </c>
      <c r="M73" s="1">
        <v>12</v>
      </c>
      <c r="N73" s="1" t="s">
        <v>431</v>
      </c>
      <c r="O73" s="1"/>
      <c r="P73" s="1"/>
      <c r="Q73" s="1"/>
      <c r="R73" s="1"/>
      <c r="S73" s="1" t="s">
        <v>466</v>
      </c>
      <c r="T73" s="1" t="s">
        <v>420</v>
      </c>
      <c r="U73" s="1" t="s">
        <v>432</v>
      </c>
      <c r="V73" s="1" t="s">
        <v>433</v>
      </c>
      <c r="W73" s="1"/>
      <c r="X73" s="1"/>
      <c r="Y73" s="1" t="s">
        <v>446</v>
      </c>
      <c r="Z73" s="1"/>
      <c r="AA73" s="1"/>
      <c r="AB73" s="1" t="s">
        <v>447</v>
      </c>
      <c r="AC73" s="1" t="s">
        <v>448</v>
      </c>
      <c r="AD73" s="1" t="s">
        <v>296</v>
      </c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>
        <v>70</v>
      </c>
      <c r="AW73" s="1" t="s">
        <v>1133</v>
      </c>
      <c r="AX73" s="1" t="s">
        <v>1142</v>
      </c>
      <c r="AY73" s="1" t="s">
        <v>1145</v>
      </c>
      <c r="AZ73" s="1" t="s">
        <v>1149</v>
      </c>
      <c r="BA73" s="1" t="s">
        <v>1151</v>
      </c>
    </row>
    <row r="74" spans="1:53">
      <c r="A74" s="1">
        <v>9</v>
      </c>
      <c r="B74" s="1">
        <v>38</v>
      </c>
      <c r="C74" s="1" t="s">
        <v>426</v>
      </c>
      <c r="D74" s="1" t="s">
        <v>427</v>
      </c>
      <c r="E74" s="1">
        <v>2020</v>
      </c>
      <c r="F74" s="1" t="s">
        <v>428</v>
      </c>
      <c r="G74" s="1" t="s">
        <v>166</v>
      </c>
      <c r="H74" s="1" t="s">
        <v>166</v>
      </c>
      <c r="I74" s="1" t="s">
        <v>51</v>
      </c>
      <c r="J74" s="1" t="s">
        <v>328</v>
      </c>
      <c r="K74" s="1" t="s">
        <v>429</v>
      </c>
      <c r="L74" s="1" t="s">
        <v>430</v>
      </c>
      <c r="M74" s="1">
        <v>12</v>
      </c>
      <c r="N74" s="1" t="s">
        <v>431</v>
      </c>
      <c r="O74" s="1"/>
      <c r="P74" s="1"/>
      <c r="Q74" s="1"/>
      <c r="R74" s="1"/>
      <c r="S74" s="1" t="s">
        <v>466</v>
      </c>
      <c r="T74" s="1" t="s">
        <v>420</v>
      </c>
      <c r="U74" s="1" t="s">
        <v>432</v>
      </c>
      <c r="V74" s="1" t="s">
        <v>433</v>
      </c>
      <c r="W74" s="1"/>
      <c r="X74" s="1"/>
      <c r="Y74" s="1" t="s">
        <v>449</v>
      </c>
      <c r="Z74" s="1"/>
      <c r="AA74" s="1"/>
      <c r="AB74" s="1" t="s">
        <v>450</v>
      </c>
      <c r="AC74" s="1" t="s">
        <v>451</v>
      </c>
      <c r="AD74" s="1" t="s">
        <v>313</v>
      </c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>
        <v>70</v>
      </c>
      <c r="AW74" s="1" t="s">
        <v>1133</v>
      </c>
      <c r="AX74" s="1" t="s">
        <v>1142</v>
      </c>
      <c r="AY74" s="1" t="s">
        <v>1145</v>
      </c>
      <c r="AZ74" s="1" t="s">
        <v>1149</v>
      </c>
      <c r="BA74" s="1" t="s">
        <v>1151</v>
      </c>
    </row>
    <row r="75" spans="1:53">
      <c r="A75" s="1">
        <v>9</v>
      </c>
      <c r="B75" s="1">
        <v>38</v>
      </c>
      <c r="C75" s="1" t="s">
        <v>426</v>
      </c>
      <c r="D75" s="1" t="s">
        <v>427</v>
      </c>
      <c r="E75" s="1">
        <v>2020</v>
      </c>
      <c r="F75" s="1" t="s">
        <v>428</v>
      </c>
      <c r="G75" s="1" t="s">
        <v>171</v>
      </c>
      <c r="H75" s="1" t="s">
        <v>171</v>
      </c>
      <c r="I75" s="1" t="s">
        <v>51</v>
      </c>
      <c r="J75" s="1" t="s">
        <v>328</v>
      </c>
      <c r="K75" s="1" t="s">
        <v>429</v>
      </c>
      <c r="L75" s="1" t="s">
        <v>430</v>
      </c>
      <c r="M75" s="1">
        <v>12</v>
      </c>
      <c r="N75" s="1" t="s">
        <v>431</v>
      </c>
      <c r="O75" s="1"/>
      <c r="P75" s="1"/>
      <c r="Q75" s="1"/>
      <c r="R75" s="1"/>
      <c r="S75" s="1" t="s">
        <v>466</v>
      </c>
      <c r="T75" s="1" t="s">
        <v>420</v>
      </c>
      <c r="U75" s="1" t="s">
        <v>432</v>
      </c>
      <c r="V75" s="1" t="s">
        <v>433</v>
      </c>
      <c r="W75" s="1"/>
      <c r="X75" s="1"/>
      <c r="Y75" s="1" t="s">
        <v>452</v>
      </c>
      <c r="Z75" s="1"/>
      <c r="AA75" s="1"/>
      <c r="AB75" s="1" t="s">
        <v>453</v>
      </c>
      <c r="AC75" s="1" t="s">
        <v>454</v>
      </c>
      <c r="AD75" s="1" t="s">
        <v>313</v>
      </c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>
        <v>70</v>
      </c>
      <c r="AW75" s="1" t="s">
        <v>1133</v>
      </c>
      <c r="AX75" s="1" t="s">
        <v>1142</v>
      </c>
      <c r="AY75" s="1" t="s">
        <v>1145</v>
      </c>
      <c r="AZ75" s="1" t="s">
        <v>1149</v>
      </c>
      <c r="BA75" s="1" t="s">
        <v>1151</v>
      </c>
    </row>
    <row r="76" spans="1:53">
      <c r="A76" s="1">
        <v>9</v>
      </c>
      <c r="B76" s="1">
        <v>38</v>
      </c>
      <c r="C76" s="1" t="s">
        <v>426</v>
      </c>
      <c r="D76" s="1" t="s">
        <v>427</v>
      </c>
      <c r="E76" s="1">
        <v>2020</v>
      </c>
      <c r="F76" s="1" t="s">
        <v>428</v>
      </c>
      <c r="G76" s="23" t="s">
        <v>179</v>
      </c>
      <c r="H76" s="23" t="s">
        <v>179</v>
      </c>
      <c r="I76" s="1" t="s">
        <v>51</v>
      </c>
      <c r="J76" s="1" t="s">
        <v>328</v>
      </c>
      <c r="K76" s="1" t="s">
        <v>429</v>
      </c>
      <c r="L76" s="1" t="s">
        <v>430</v>
      </c>
      <c r="M76" s="1">
        <v>12</v>
      </c>
      <c r="N76" s="1" t="s">
        <v>431</v>
      </c>
      <c r="O76" s="1"/>
      <c r="P76" s="1"/>
      <c r="Q76" s="1"/>
      <c r="R76" s="1"/>
      <c r="S76" s="1" t="s">
        <v>466</v>
      </c>
      <c r="T76" s="1" t="s">
        <v>420</v>
      </c>
      <c r="U76" s="1" t="s">
        <v>432</v>
      </c>
      <c r="V76" s="1" t="s">
        <v>433</v>
      </c>
      <c r="W76" s="1"/>
      <c r="X76" s="1"/>
      <c r="Y76" s="1" t="s">
        <v>455</v>
      </c>
      <c r="Z76" s="1"/>
      <c r="AA76" s="1"/>
      <c r="AB76" s="1" t="s">
        <v>456</v>
      </c>
      <c r="AC76" s="1" t="s">
        <v>457</v>
      </c>
      <c r="AD76" s="1" t="s">
        <v>296</v>
      </c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>
        <v>70</v>
      </c>
      <c r="AW76" s="1" t="s">
        <v>1133</v>
      </c>
      <c r="AX76" s="1" t="s">
        <v>1142</v>
      </c>
      <c r="AY76" s="1" t="s">
        <v>1145</v>
      </c>
      <c r="AZ76" s="1" t="s">
        <v>1149</v>
      </c>
      <c r="BA76" s="1" t="s">
        <v>1151</v>
      </c>
    </row>
    <row r="77" spans="1:53">
      <c r="A77" s="1">
        <v>10</v>
      </c>
      <c r="B77" s="1">
        <v>7</v>
      </c>
      <c r="C77" s="23" t="s">
        <v>458</v>
      </c>
      <c r="D77" s="1" t="s">
        <v>459</v>
      </c>
      <c r="E77" s="23">
        <v>2013</v>
      </c>
      <c r="F77" s="1" t="s">
        <v>460</v>
      </c>
      <c r="G77" s="23" t="s">
        <v>461</v>
      </c>
      <c r="H77" s="23" t="s">
        <v>86</v>
      </c>
      <c r="I77" s="1" t="s">
        <v>462</v>
      </c>
      <c r="J77" s="1" t="s">
        <v>401</v>
      </c>
      <c r="K77" s="1" t="s">
        <v>463</v>
      </c>
      <c r="L77" s="1" t="s">
        <v>464</v>
      </c>
      <c r="M77" s="1">
        <v>22</v>
      </c>
      <c r="N77" s="1" t="s">
        <v>465</v>
      </c>
      <c r="O77" s="1"/>
      <c r="P77" s="1"/>
      <c r="Q77" s="1"/>
      <c r="R77" s="1"/>
      <c r="S77" s="1" t="s">
        <v>466</v>
      </c>
      <c r="T77" s="1" t="s">
        <v>467</v>
      </c>
      <c r="U77" s="1" t="s">
        <v>468</v>
      </c>
      <c r="V77" s="1" t="s">
        <v>202</v>
      </c>
      <c r="W77" s="23" t="s">
        <v>469</v>
      </c>
      <c r="X77" s="23" t="s">
        <v>470</v>
      </c>
      <c r="Y77" s="1"/>
      <c r="Z77" s="1"/>
      <c r="AA77" s="1"/>
      <c r="AB77" s="1"/>
      <c r="AC77" s="1" t="s">
        <v>471</v>
      </c>
      <c r="AD77" s="1"/>
      <c r="AE77" s="23" t="s">
        <v>472</v>
      </c>
      <c r="AF77" s="23" t="s">
        <v>473</v>
      </c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>
        <v>90</v>
      </c>
      <c r="AW77" s="1" t="s">
        <v>1132</v>
      </c>
      <c r="AX77" s="1" t="s">
        <v>1140</v>
      </c>
      <c r="AY77" s="1" t="s">
        <v>1144</v>
      </c>
      <c r="AZ77" s="1" t="s">
        <v>1148</v>
      </c>
      <c r="BA77" s="1" t="s">
        <v>1151</v>
      </c>
    </row>
    <row r="78" spans="1:53">
      <c r="A78" s="1">
        <v>10</v>
      </c>
      <c r="B78" s="1">
        <v>7</v>
      </c>
      <c r="C78" s="23" t="s">
        <v>458</v>
      </c>
      <c r="D78" s="1" t="s">
        <v>459</v>
      </c>
      <c r="E78" s="23">
        <v>2013</v>
      </c>
      <c r="F78" s="1" t="s">
        <v>460</v>
      </c>
      <c r="G78" s="23" t="s">
        <v>227</v>
      </c>
      <c r="H78" s="23" t="s">
        <v>66</v>
      </c>
      <c r="I78" s="1" t="s">
        <v>462</v>
      </c>
      <c r="J78" s="1" t="s">
        <v>474</v>
      </c>
      <c r="K78" s="1" t="s">
        <v>475</v>
      </c>
      <c r="L78" s="1" t="s">
        <v>476</v>
      </c>
      <c r="M78" s="1">
        <v>22</v>
      </c>
      <c r="N78" s="1" t="s">
        <v>477</v>
      </c>
      <c r="O78" s="1" t="s">
        <v>478</v>
      </c>
      <c r="P78" s="1"/>
      <c r="Q78" s="1"/>
      <c r="R78" s="1"/>
      <c r="S78" s="1" t="s">
        <v>466</v>
      </c>
      <c r="T78" s="1" t="s">
        <v>467</v>
      </c>
      <c r="U78" s="1" t="s">
        <v>468</v>
      </c>
      <c r="V78" s="1" t="s">
        <v>202</v>
      </c>
      <c r="W78" s="23" t="s">
        <v>479</v>
      </c>
      <c r="X78" s="23" t="s">
        <v>480</v>
      </c>
      <c r="Y78" s="1"/>
      <c r="Z78" s="1"/>
      <c r="AA78" s="1"/>
      <c r="AB78" s="1"/>
      <c r="AC78" s="1" t="s">
        <v>481</v>
      </c>
      <c r="AD78" s="1"/>
      <c r="AE78" s="23" t="s">
        <v>482</v>
      </c>
      <c r="AF78" s="23" t="s">
        <v>483</v>
      </c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>
        <v>90</v>
      </c>
      <c r="AW78" s="1" t="s">
        <v>1132</v>
      </c>
      <c r="AX78" s="1" t="s">
        <v>1140</v>
      </c>
      <c r="AY78" s="1" t="s">
        <v>1144</v>
      </c>
      <c r="AZ78" s="1" t="s">
        <v>1148</v>
      </c>
      <c r="BA78" s="1" t="s">
        <v>1151</v>
      </c>
    </row>
    <row r="79" spans="1:53">
      <c r="A79" s="1">
        <v>10</v>
      </c>
      <c r="B79" s="1">
        <v>7</v>
      </c>
      <c r="C79" s="23" t="s">
        <v>458</v>
      </c>
      <c r="D79" s="1" t="s">
        <v>459</v>
      </c>
      <c r="E79" s="23">
        <v>2013</v>
      </c>
      <c r="F79" s="1" t="s">
        <v>460</v>
      </c>
      <c r="G79" s="23" t="s">
        <v>69</v>
      </c>
      <c r="H79" s="23" t="s">
        <v>70</v>
      </c>
      <c r="I79" s="1" t="s">
        <v>462</v>
      </c>
      <c r="J79" s="1" t="s">
        <v>401</v>
      </c>
      <c r="K79" s="1" t="s">
        <v>463</v>
      </c>
      <c r="L79" s="1" t="s">
        <v>464</v>
      </c>
      <c r="M79" s="1">
        <v>22</v>
      </c>
      <c r="N79" s="1" t="s">
        <v>465</v>
      </c>
      <c r="O79" s="1"/>
      <c r="P79" s="1"/>
      <c r="Q79" s="1"/>
      <c r="R79" s="1"/>
      <c r="S79" s="1" t="s">
        <v>466</v>
      </c>
      <c r="T79" s="1" t="s">
        <v>467</v>
      </c>
      <c r="U79" s="1" t="s">
        <v>468</v>
      </c>
      <c r="V79" s="1" t="s">
        <v>202</v>
      </c>
      <c r="W79" s="23" t="s">
        <v>484</v>
      </c>
      <c r="X79" s="23" t="s">
        <v>485</v>
      </c>
      <c r="Y79" s="1"/>
      <c r="Z79" s="1"/>
      <c r="AA79" s="1"/>
      <c r="AB79" s="23"/>
      <c r="AC79" s="1" t="s">
        <v>471</v>
      </c>
      <c r="AD79" s="23"/>
      <c r="AE79" s="23" t="s">
        <v>486</v>
      </c>
      <c r="AF79" s="23" t="s">
        <v>487</v>
      </c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>
        <v>90</v>
      </c>
      <c r="AW79" s="1" t="s">
        <v>1132</v>
      </c>
      <c r="AX79" s="1" t="s">
        <v>1140</v>
      </c>
      <c r="AY79" s="1" t="s">
        <v>1144</v>
      </c>
      <c r="AZ79" s="1" t="s">
        <v>1148</v>
      </c>
      <c r="BA79" s="1" t="s">
        <v>1151</v>
      </c>
    </row>
    <row r="80" spans="1:53">
      <c r="A80" s="1">
        <v>10</v>
      </c>
      <c r="B80" s="1">
        <v>7</v>
      </c>
      <c r="C80" s="23" t="s">
        <v>458</v>
      </c>
      <c r="D80" s="1" t="s">
        <v>459</v>
      </c>
      <c r="E80" s="23">
        <v>2013</v>
      </c>
      <c r="F80" s="1" t="s">
        <v>460</v>
      </c>
      <c r="G80" s="23" t="s">
        <v>488</v>
      </c>
      <c r="H80" s="23" t="s">
        <v>74</v>
      </c>
      <c r="I80" s="1" t="s">
        <v>462</v>
      </c>
      <c r="J80" s="1" t="s">
        <v>401</v>
      </c>
      <c r="K80" s="1" t="s">
        <v>463</v>
      </c>
      <c r="L80" s="1" t="s">
        <v>464</v>
      </c>
      <c r="M80" s="1">
        <v>22</v>
      </c>
      <c r="N80" s="1" t="s">
        <v>465</v>
      </c>
      <c r="O80" s="1"/>
      <c r="P80" s="1"/>
      <c r="Q80" s="1"/>
      <c r="R80" s="1"/>
      <c r="S80" s="1" t="s">
        <v>466</v>
      </c>
      <c r="T80" s="1" t="s">
        <v>467</v>
      </c>
      <c r="U80" s="1" t="s">
        <v>468</v>
      </c>
      <c r="V80" s="1" t="s">
        <v>202</v>
      </c>
      <c r="W80" s="23" t="s">
        <v>489</v>
      </c>
      <c r="X80" s="23" t="s">
        <v>490</v>
      </c>
      <c r="Y80" s="1"/>
      <c r="Z80" s="1"/>
      <c r="AA80" s="1"/>
      <c r="AB80" s="23"/>
      <c r="AC80" s="1" t="s">
        <v>481</v>
      </c>
      <c r="AD80" s="23"/>
      <c r="AE80" s="23" t="s">
        <v>491</v>
      </c>
      <c r="AF80" s="23" t="s">
        <v>492</v>
      </c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>
        <v>90</v>
      </c>
      <c r="AW80" s="1" t="s">
        <v>1132</v>
      </c>
      <c r="AX80" s="1" t="s">
        <v>1140</v>
      </c>
      <c r="AY80" s="1" t="s">
        <v>1144</v>
      </c>
      <c r="AZ80" s="1" t="s">
        <v>1148</v>
      </c>
      <c r="BA80" s="1" t="s">
        <v>1151</v>
      </c>
    </row>
    <row r="81" spans="1:53">
      <c r="A81" s="1">
        <v>10</v>
      </c>
      <c r="B81" s="1">
        <v>7</v>
      </c>
      <c r="C81" s="23" t="s">
        <v>458</v>
      </c>
      <c r="D81" s="1" t="s">
        <v>459</v>
      </c>
      <c r="E81" s="23">
        <v>2013</v>
      </c>
      <c r="F81" s="1" t="s">
        <v>460</v>
      </c>
      <c r="G81" s="23" t="s">
        <v>257</v>
      </c>
      <c r="H81" s="23" t="s">
        <v>94</v>
      </c>
      <c r="I81" s="1" t="s">
        <v>462</v>
      </c>
      <c r="J81" s="1" t="s">
        <v>401</v>
      </c>
      <c r="K81" s="1" t="s">
        <v>463</v>
      </c>
      <c r="L81" s="1" t="s">
        <v>464</v>
      </c>
      <c r="M81" s="1">
        <v>22</v>
      </c>
      <c r="N81" s="1" t="s">
        <v>493</v>
      </c>
      <c r="O81" s="1" t="s">
        <v>494</v>
      </c>
      <c r="P81" s="1"/>
      <c r="Q81" s="1"/>
      <c r="R81" s="1"/>
      <c r="S81" s="1" t="s">
        <v>466</v>
      </c>
      <c r="T81" s="1" t="s">
        <v>467</v>
      </c>
      <c r="U81" s="1" t="s">
        <v>468</v>
      </c>
      <c r="V81" s="1" t="s">
        <v>202</v>
      </c>
      <c r="W81" s="23" t="s">
        <v>495</v>
      </c>
      <c r="X81" s="23" t="s">
        <v>496</v>
      </c>
      <c r="Y81" s="1"/>
      <c r="Z81" s="1"/>
      <c r="AA81" s="1"/>
      <c r="AB81" s="23"/>
      <c r="AC81" s="1" t="s">
        <v>481</v>
      </c>
      <c r="AD81" s="1"/>
      <c r="AE81" s="23" t="s">
        <v>497</v>
      </c>
      <c r="AF81" s="23" t="s">
        <v>498</v>
      </c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>
        <v>90</v>
      </c>
      <c r="AW81" s="1" t="s">
        <v>1132</v>
      </c>
      <c r="AX81" s="1" t="s">
        <v>1140</v>
      </c>
      <c r="AY81" s="1" t="s">
        <v>1144</v>
      </c>
      <c r="AZ81" s="1" t="s">
        <v>1148</v>
      </c>
      <c r="BA81" s="1" t="s">
        <v>1151</v>
      </c>
    </row>
    <row r="82" spans="1:53">
      <c r="A82" s="1">
        <v>11</v>
      </c>
      <c r="B82" s="1">
        <v>34</v>
      </c>
      <c r="C82" s="23" t="s">
        <v>499</v>
      </c>
      <c r="D82" s="1" t="s">
        <v>500</v>
      </c>
      <c r="E82" s="23">
        <v>2019</v>
      </c>
      <c r="F82" s="1" t="s">
        <v>501</v>
      </c>
      <c r="G82" s="23" t="s">
        <v>502</v>
      </c>
      <c r="H82" s="23" t="s">
        <v>381</v>
      </c>
      <c r="I82" s="1" t="s">
        <v>362</v>
      </c>
      <c r="J82" s="1" t="s">
        <v>401</v>
      </c>
      <c r="K82" s="1" t="s">
        <v>503</v>
      </c>
      <c r="L82" s="1" t="s">
        <v>403</v>
      </c>
      <c r="M82" s="1">
        <v>33</v>
      </c>
      <c r="N82" s="1" t="s">
        <v>504</v>
      </c>
      <c r="O82" s="1"/>
      <c r="P82" s="1"/>
      <c r="Q82" s="1"/>
      <c r="R82" s="1" t="s">
        <v>505</v>
      </c>
      <c r="S82" s="1" t="s">
        <v>695</v>
      </c>
      <c r="T82" s="1" t="s">
        <v>506</v>
      </c>
      <c r="U82" s="1" t="s">
        <v>507</v>
      </c>
      <c r="V82" s="1" t="s">
        <v>508</v>
      </c>
      <c r="W82" s="23" t="s">
        <v>509</v>
      </c>
      <c r="X82" s="23" t="s">
        <v>510</v>
      </c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>
        <v>40</v>
      </c>
      <c r="AW82" s="1" t="s">
        <v>1133</v>
      </c>
      <c r="AX82" s="1" t="s">
        <v>1142</v>
      </c>
      <c r="AY82" s="1" t="s">
        <v>1144</v>
      </c>
      <c r="AZ82" s="1" t="s">
        <v>1148</v>
      </c>
      <c r="BA82" s="1" t="s">
        <v>1151</v>
      </c>
    </row>
    <row r="83" spans="1:53">
      <c r="A83" s="1">
        <v>12</v>
      </c>
      <c r="B83" s="1">
        <v>41</v>
      </c>
      <c r="C83" s="23" t="s">
        <v>511</v>
      </c>
      <c r="D83" s="1" t="s">
        <v>512</v>
      </c>
      <c r="E83" s="23">
        <v>2016</v>
      </c>
      <c r="F83" s="1" t="s">
        <v>513</v>
      </c>
      <c r="G83" s="23" t="s">
        <v>281</v>
      </c>
      <c r="H83" s="1" t="s">
        <v>282</v>
      </c>
      <c r="I83" s="1" t="s">
        <v>51</v>
      </c>
      <c r="J83" s="1" t="s">
        <v>284</v>
      </c>
      <c r="K83" s="1" t="s">
        <v>514</v>
      </c>
      <c r="L83" s="1" t="s">
        <v>515</v>
      </c>
      <c r="M83" s="1">
        <v>47</v>
      </c>
      <c r="N83" s="1" t="s">
        <v>516</v>
      </c>
      <c r="O83" s="1" t="s">
        <v>517</v>
      </c>
      <c r="P83" s="1"/>
      <c r="Q83" s="1"/>
      <c r="R83" s="1"/>
      <c r="S83" s="1" t="s">
        <v>518</v>
      </c>
      <c r="T83" s="1" t="s">
        <v>420</v>
      </c>
      <c r="U83" s="1" t="s">
        <v>519</v>
      </c>
      <c r="V83" s="1" t="s">
        <v>202</v>
      </c>
      <c r="W83" s="1"/>
      <c r="X83" s="1"/>
      <c r="Y83" s="23" t="s">
        <v>520</v>
      </c>
      <c r="Z83" s="23"/>
      <c r="AA83" s="23"/>
      <c r="AB83" s="23"/>
      <c r="AC83" s="1"/>
      <c r="AD83" s="1"/>
      <c r="AE83" s="1"/>
      <c r="AF83" s="1"/>
      <c r="AG83" s="23" t="s">
        <v>521</v>
      </c>
      <c r="AH83" s="23"/>
      <c r="AI83" s="23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>
        <v>70</v>
      </c>
      <c r="AW83" s="1" t="s">
        <v>1134</v>
      </c>
      <c r="AX83" s="1" t="s">
        <v>1141</v>
      </c>
      <c r="AY83" s="1" t="s">
        <v>1145</v>
      </c>
      <c r="AZ83" s="1" t="s">
        <v>1148</v>
      </c>
      <c r="BA83" s="1" t="s">
        <v>1151</v>
      </c>
    </row>
    <row r="84" spans="1:53">
      <c r="A84" s="1">
        <v>12</v>
      </c>
      <c r="B84" s="1">
        <v>41</v>
      </c>
      <c r="C84" s="23" t="s">
        <v>511</v>
      </c>
      <c r="D84" s="1" t="s">
        <v>512</v>
      </c>
      <c r="E84" s="23">
        <v>2016</v>
      </c>
      <c r="F84" s="1" t="s">
        <v>513</v>
      </c>
      <c r="G84" s="23" t="s">
        <v>522</v>
      </c>
      <c r="H84" s="23" t="s">
        <v>86</v>
      </c>
      <c r="I84" s="1" t="s">
        <v>51</v>
      </c>
      <c r="J84" s="1" t="s">
        <v>284</v>
      </c>
      <c r="K84" s="1" t="s">
        <v>514</v>
      </c>
      <c r="L84" s="1" t="s">
        <v>515</v>
      </c>
      <c r="M84" s="1">
        <v>47</v>
      </c>
      <c r="N84" s="1" t="s">
        <v>516</v>
      </c>
      <c r="O84" s="1" t="s">
        <v>517</v>
      </c>
      <c r="P84" s="1"/>
      <c r="Q84" s="1"/>
      <c r="R84" s="1"/>
      <c r="S84" s="1" t="s">
        <v>518</v>
      </c>
      <c r="T84" s="1" t="s">
        <v>420</v>
      </c>
      <c r="U84" s="1" t="s">
        <v>519</v>
      </c>
      <c r="V84" s="1" t="s">
        <v>202</v>
      </c>
      <c r="W84" s="1"/>
      <c r="X84" s="1"/>
      <c r="Y84" s="23" t="s">
        <v>523</v>
      </c>
      <c r="Z84" s="23"/>
      <c r="AA84" s="23"/>
      <c r="AB84" s="23"/>
      <c r="AC84" s="1"/>
      <c r="AD84" s="1"/>
      <c r="AE84" s="1"/>
      <c r="AF84" s="1"/>
      <c r="AG84" s="23" t="s">
        <v>524</v>
      </c>
      <c r="AH84" s="23"/>
      <c r="AI84" s="23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>
        <v>70</v>
      </c>
      <c r="AW84" s="1" t="s">
        <v>1134</v>
      </c>
      <c r="AX84" s="1" t="s">
        <v>1141</v>
      </c>
      <c r="AY84" s="1" t="s">
        <v>1145</v>
      </c>
      <c r="AZ84" s="1" t="s">
        <v>1148</v>
      </c>
      <c r="BA84" s="1" t="s">
        <v>1151</v>
      </c>
    </row>
    <row r="85" spans="1:53">
      <c r="A85" s="1">
        <v>12</v>
      </c>
      <c r="B85" s="1">
        <v>41</v>
      </c>
      <c r="C85" s="23" t="s">
        <v>511</v>
      </c>
      <c r="D85" s="1" t="s">
        <v>512</v>
      </c>
      <c r="E85" s="23">
        <v>2016</v>
      </c>
      <c r="F85" s="1" t="s">
        <v>513</v>
      </c>
      <c r="G85" s="23" t="s">
        <v>525</v>
      </c>
      <c r="H85" s="23" t="s">
        <v>90</v>
      </c>
      <c r="I85" s="1" t="s">
        <v>51</v>
      </c>
      <c r="J85" s="1" t="s">
        <v>284</v>
      </c>
      <c r="K85" s="1" t="s">
        <v>514</v>
      </c>
      <c r="L85" s="1" t="s">
        <v>515</v>
      </c>
      <c r="M85" s="1"/>
      <c r="N85" s="1" t="s">
        <v>516</v>
      </c>
      <c r="O85" s="1" t="s">
        <v>517</v>
      </c>
      <c r="P85" s="1"/>
      <c r="Q85" s="1"/>
      <c r="R85" s="1"/>
      <c r="S85" s="1" t="s">
        <v>518</v>
      </c>
      <c r="T85" s="1" t="s">
        <v>420</v>
      </c>
      <c r="U85" s="1" t="s">
        <v>519</v>
      </c>
      <c r="V85" s="1" t="s">
        <v>202</v>
      </c>
      <c r="W85" s="1"/>
      <c r="X85" s="1"/>
      <c r="Y85" s="23" t="s">
        <v>526</v>
      </c>
      <c r="Z85" s="23"/>
      <c r="AA85" s="23"/>
      <c r="AB85" s="23"/>
      <c r="AC85" s="1"/>
      <c r="AD85" s="1"/>
      <c r="AE85" s="1"/>
      <c r="AF85" s="1"/>
      <c r="AG85" s="23" t="s">
        <v>527</v>
      </c>
      <c r="AH85" s="23"/>
      <c r="AI85" s="23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>
        <v>70</v>
      </c>
      <c r="AW85" s="1" t="s">
        <v>1134</v>
      </c>
      <c r="AX85" s="1" t="s">
        <v>1141</v>
      </c>
      <c r="AY85" s="1" t="s">
        <v>1145</v>
      </c>
      <c r="AZ85" s="1" t="s">
        <v>1148</v>
      </c>
      <c r="BA85" s="1" t="s">
        <v>1151</v>
      </c>
    </row>
    <row r="86" spans="1:53">
      <c r="A86" s="1">
        <v>12</v>
      </c>
      <c r="B86" s="1">
        <v>41</v>
      </c>
      <c r="C86" s="23" t="s">
        <v>511</v>
      </c>
      <c r="D86" s="1" t="s">
        <v>512</v>
      </c>
      <c r="E86" s="23">
        <v>2016</v>
      </c>
      <c r="F86" s="1" t="s">
        <v>513</v>
      </c>
      <c r="G86" s="23" t="s">
        <v>261</v>
      </c>
      <c r="H86" s="23" t="s">
        <v>262</v>
      </c>
      <c r="I86" s="1" t="s">
        <v>51</v>
      </c>
      <c r="J86" s="1" t="s">
        <v>284</v>
      </c>
      <c r="K86" s="1" t="s">
        <v>514</v>
      </c>
      <c r="L86" s="1" t="s">
        <v>515</v>
      </c>
      <c r="M86" s="1"/>
      <c r="N86" s="1" t="s">
        <v>516</v>
      </c>
      <c r="O86" s="1" t="s">
        <v>517</v>
      </c>
      <c r="P86" s="1"/>
      <c r="Q86" s="1"/>
      <c r="R86" s="1"/>
      <c r="S86" s="1" t="s">
        <v>518</v>
      </c>
      <c r="T86" s="1" t="s">
        <v>420</v>
      </c>
      <c r="U86" s="1" t="s">
        <v>519</v>
      </c>
      <c r="V86" s="1" t="s">
        <v>202</v>
      </c>
      <c r="W86" s="1"/>
      <c r="X86" s="1"/>
      <c r="Y86" s="23" t="s">
        <v>528</v>
      </c>
      <c r="Z86" s="23"/>
      <c r="AA86" s="23"/>
      <c r="AB86" s="23"/>
      <c r="AC86" s="1"/>
      <c r="AD86" s="1"/>
      <c r="AE86" s="1"/>
      <c r="AF86" s="1"/>
      <c r="AG86" s="23" t="s">
        <v>529</v>
      </c>
      <c r="AH86" s="23"/>
      <c r="AI86" s="23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>
        <v>70</v>
      </c>
      <c r="AW86" s="1" t="s">
        <v>1134</v>
      </c>
      <c r="AX86" s="1" t="s">
        <v>1141</v>
      </c>
      <c r="AY86" s="1" t="s">
        <v>1145</v>
      </c>
      <c r="AZ86" s="1" t="s">
        <v>1148</v>
      </c>
      <c r="BA86" s="1" t="s">
        <v>1151</v>
      </c>
    </row>
    <row r="87" spans="1:53">
      <c r="A87" s="1">
        <v>12</v>
      </c>
      <c r="B87" s="1">
        <v>41</v>
      </c>
      <c r="C87" s="23" t="s">
        <v>511</v>
      </c>
      <c r="D87" s="1" t="s">
        <v>512</v>
      </c>
      <c r="E87" s="23">
        <v>2016</v>
      </c>
      <c r="F87" s="1" t="s">
        <v>513</v>
      </c>
      <c r="G87" s="23" t="s">
        <v>266</v>
      </c>
      <c r="H87" s="23" t="s">
        <v>98</v>
      </c>
      <c r="I87" s="1" t="s">
        <v>51</v>
      </c>
      <c r="J87" s="1" t="s">
        <v>284</v>
      </c>
      <c r="K87" s="1" t="s">
        <v>514</v>
      </c>
      <c r="L87" s="1" t="s">
        <v>515</v>
      </c>
      <c r="M87" s="1"/>
      <c r="N87" s="1" t="s">
        <v>516</v>
      </c>
      <c r="O87" s="1" t="s">
        <v>517</v>
      </c>
      <c r="P87" s="1"/>
      <c r="Q87" s="1"/>
      <c r="R87" s="1"/>
      <c r="S87" s="1" t="s">
        <v>518</v>
      </c>
      <c r="T87" s="1" t="s">
        <v>420</v>
      </c>
      <c r="U87" s="1" t="s">
        <v>519</v>
      </c>
      <c r="V87" s="1" t="s">
        <v>202</v>
      </c>
      <c r="W87" s="1"/>
      <c r="X87" s="1"/>
      <c r="Y87" s="23" t="s">
        <v>530</v>
      </c>
      <c r="Z87" s="23"/>
      <c r="AA87" s="23"/>
      <c r="AB87" s="23" t="s">
        <v>205</v>
      </c>
      <c r="AC87" s="1"/>
      <c r="AD87" s="1"/>
      <c r="AE87" s="23"/>
      <c r="AF87" s="1"/>
      <c r="AG87" s="23" t="s">
        <v>531</v>
      </c>
      <c r="AH87" s="23"/>
      <c r="AI87" s="23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>
        <v>70</v>
      </c>
      <c r="AW87" s="1" t="s">
        <v>1134</v>
      </c>
      <c r="AX87" s="1" t="s">
        <v>1141</v>
      </c>
      <c r="AY87" s="1" t="s">
        <v>1145</v>
      </c>
      <c r="AZ87" s="1" t="s">
        <v>1148</v>
      </c>
      <c r="BA87" s="1" t="s">
        <v>1151</v>
      </c>
    </row>
    <row r="88" spans="1:53">
      <c r="A88" s="23">
        <v>13</v>
      </c>
      <c r="B88" s="23">
        <v>21</v>
      </c>
      <c r="C88" s="23" t="s">
        <v>532</v>
      </c>
      <c r="D88" s="1" t="s">
        <v>533</v>
      </c>
      <c r="E88" s="23">
        <v>2021</v>
      </c>
      <c r="F88" s="1" t="s">
        <v>534</v>
      </c>
      <c r="G88" s="23" t="s">
        <v>281</v>
      </c>
      <c r="H88" s="1" t="s">
        <v>282</v>
      </c>
      <c r="I88" s="1" t="s">
        <v>193</v>
      </c>
      <c r="J88" s="1" t="s">
        <v>535</v>
      </c>
      <c r="K88" s="1" t="s">
        <v>536</v>
      </c>
      <c r="L88" s="1" t="s">
        <v>537</v>
      </c>
      <c r="M88" s="1">
        <f>53+18</f>
        <v>71</v>
      </c>
      <c r="N88" s="1" t="s">
        <v>538</v>
      </c>
      <c r="O88" s="1" t="s">
        <v>539</v>
      </c>
      <c r="P88" s="1" t="s">
        <v>540</v>
      </c>
      <c r="Q88" s="1"/>
      <c r="R88" s="1" t="s">
        <v>541</v>
      </c>
      <c r="S88" s="1" t="s">
        <v>518</v>
      </c>
      <c r="T88" s="1" t="s">
        <v>420</v>
      </c>
      <c r="U88" s="1" t="s">
        <v>542</v>
      </c>
      <c r="V88" s="1" t="s">
        <v>543</v>
      </c>
      <c r="W88" s="1"/>
      <c r="X88" s="1"/>
      <c r="Y88" s="23" t="s">
        <v>544</v>
      </c>
      <c r="Z88" s="23"/>
      <c r="AA88" s="23"/>
      <c r="AB88" s="23"/>
      <c r="AC88" s="1"/>
      <c r="AD88" s="23"/>
      <c r="AE88" s="1"/>
      <c r="AF88" s="1"/>
      <c r="AG88" s="23" t="s">
        <v>545</v>
      </c>
      <c r="AH88" s="23"/>
      <c r="AI88" s="23"/>
      <c r="AJ88" s="1" t="s">
        <v>546</v>
      </c>
      <c r="AK88" s="1"/>
      <c r="AL88" s="1"/>
      <c r="AM88" s="1"/>
      <c r="AN88" s="23" t="s">
        <v>547</v>
      </c>
      <c r="AO88" s="1" t="s">
        <v>548</v>
      </c>
      <c r="AP88" s="1"/>
      <c r="AQ88" s="1"/>
      <c r="AR88" s="1"/>
      <c r="AS88" s="1"/>
      <c r="AT88" s="1"/>
      <c r="AU88" s="1"/>
      <c r="AV88" s="1">
        <v>60</v>
      </c>
      <c r="AW88" s="1" t="s">
        <v>1133</v>
      </c>
      <c r="AX88" s="1" t="s">
        <v>1141</v>
      </c>
      <c r="AY88" s="1" t="s">
        <v>1145</v>
      </c>
      <c r="AZ88" s="1" t="s">
        <v>1148</v>
      </c>
      <c r="BA88" s="1" t="s">
        <v>1151</v>
      </c>
    </row>
    <row r="89" spans="1:53">
      <c r="A89" s="23">
        <v>13</v>
      </c>
      <c r="B89" s="23">
        <v>21</v>
      </c>
      <c r="C89" s="23" t="s">
        <v>532</v>
      </c>
      <c r="D89" s="1" t="s">
        <v>533</v>
      </c>
      <c r="E89" s="23">
        <v>2021</v>
      </c>
      <c r="F89" s="1" t="s">
        <v>534</v>
      </c>
      <c r="G89" s="23" t="s">
        <v>549</v>
      </c>
      <c r="H89" s="1" t="s">
        <v>376</v>
      </c>
      <c r="I89" s="1" t="s">
        <v>193</v>
      </c>
      <c r="J89" s="1" t="s">
        <v>535</v>
      </c>
      <c r="K89" s="1" t="s">
        <v>536</v>
      </c>
      <c r="L89" s="1" t="s">
        <v>537</v>
      </c>
      <c r="M89" s="1">
        <f>53+18</f>
        <v>71</v>
      </c>
      <c r="N89" s="1" t="s">
        <v>550</v>
      </c>
      <c r="O89" s="1"/>
      <c r="P89" s="1"/>
      <c r="Q89" s="1"/>
      <c r="R89" s="1" t="s">
        <v>541</v>
      </c>
      <c r="S89" s="1" t="s">
        <v>518</v>
      </c>
      <c r="T89" s="1" t="s">
        <v>420</v>
      </c>
      <c r="U89" s="1" t="s">
        <v>542</v>
      </c>
      <c r="V89" s="1" t="s">
        <v>543</v>
      </c>
      <c r="W89" s="23"/>
      <c r="X89" s="23"/>
      <c r="Y89" s="23" t="s">
        <v>545</v>
      </c>
      <c r="Z89" s="23"/>
      <c r="AA89" s="23"/>
      <c r="AB89" s="23" t="s">
        <v>551</v>
      </c>
      <c r="AC89" s="23"/>
      <c r="AD89" s="23"/>
      <c r="AE89" s="23"/>
      <c r="AF89" s="1"/>
      <c r="AG89" s="23" t="s">
        <v>552</v>
      </c>
      <c r="AH89" s="23"/>
      <c r="AI89" s="23"/>
      <c r="AJ89" s="1" t="s">
        <v>553</v>
      </c>
      <c r="AK89" s="1"/>
      <c r="AL89" s="1"/>
      <c r="AM89" s="1"/>
      <c r="AN89" s="23" t="s">
        <v>545</v>
      </c>
      <c r="AO89" s="1" t="s">
        <v>554</v>
      </c>
      <c r="AP89" s="1"/>
      <c r="AQ89" s="29"/>
      <c r="AR89" s="1"/>
      <c r="AS89" s="1"/>
      <c r="AT89" s="1"/>
      <c r="AU89" s="1"/>
      <c r="AV89" s="1">
        <v>60</v>
      </c>
      <c r="AW89" s="1" t="s">
        <v>1133</v>
      </c>
      <c r="AX89" s="1" t="s">
        <v>1141</v>
      </c>
      <c r="AY89" s="1" t="s">
        <v>1145</v>
      </c>
      <c r="AZ89" s="1" t="s">
        <v>1148</v>
      </c>
      <c r="BA89" s="1" t="s">
        <v>1151</v>
      </c>
    </row>
    <row r="90" spans="1:53">
      <c r="A90" s="23">
        <v>13</v>
      </c>
      <c r="B90" s="23">
        <v>21</v>
      </c>
      <c r="C90" s="23" t="s">
        <v>532</v>
      </c>
      <c r="D90" s="1" t="s">
        <v>533</v>
      </c>
      <c r="E90" s="1">
        <v>2021</v>
      </c>
      <c r="F90" s="1" t="s">
        <v>534</v>
      </c>
      <c r="G90" s="23" t="s">
        <v>261</v>
      </c>
      <c r="H90" s="23" t="s">
        <v>262</v>
      </c>
      <c r="I90" s="1" t="s">
        <v>193</v>
      </c>
      <c r="J90" s="1" t="s">
        <v>535</v>
      </c>
      <c r="K90" s="1" t="s">
        <v>536</v>
      </c>
      <c r="L90" s="1" t="s">
        <v>537</v>
      </c>
      <c r="M90" s="1">
        <f>53+18</f>
        <v>71</v>
      </c>
      <c r="N90" s="1" t="s">
        <v>555</v>
      </c>
      <c r="O90" s="1"/>
      <c r="P90" s="1"/>
      <c r="Q90" s="1"/>
      <c r="R90" s="1" t="s">
        <v>541</v>
      </c>
      <c r="S90" s="1" t="s">
        <v>518</v>
      </c>
      <c r="T90" s="1" t="s">
        <v>420</v>
      </c>
      <c r="U90" s="1" t="s">
        <v>542</v>
      </c>
      <c r="V90" s="1" t="s">
        <v>543</v>
      </c>
      <c r="W90" s="1"/>
      <c r="X90" s="1"/>
      <c r="Y90" s="23" t="s">
        <v>556</v>
      </c>
      <c r="Z90" s="23"/>
      <c r="AA90" s="23"/>
      <c r="AB90" s="23" t="s">
        <v>557</v>
      </c>
      <c r="AC90" s="1"/>
      <c r="AD90" s="23"/>
      <c r="AE90" s="1"/>
      <c r="AF90" s="1"/>
      <c r="AG90" s="23" t="s">
        <v>558</v>
      </c>
      <c r="AH90" s="23"/>
      <c r="AI90" s="23"/>
      <c r="AJ90" s="1" t="s">
        <v>559</v>
      </c>
      <c r="AK90" s="1"/>
      <c r="AL90" s="1"/>
      <c r="AM90" s="1"/>
      <c r="AN90" s="23" t="s">
        <v>560</v>
      </c>
      <c r="AO90" s="1" t="s">
        <v>561</v>
      </c>
      <c r="AP90" s="1"/>
      <c r="AQ90" s="1"/>
      <c r="AR90" s="1"/>
      <c r="AS90" s="1"/>
      <c r="AT90" s="1"/>
      <c r="AU90" s="1"/>
      <c r="AV90" s="1">
        <v>60</v>
      </c>
      <c r="AW90" s="1" t="s">
        <v>1133</v>
      </c>
      <c r="AX90" s="1" t="s">
        <v>1141</v>
      </c>
      <c r="AY90" s="1" t="s">
        <v>1145</v>
      </c>
      <c r="AZ90" s="1" t="s">
        <v>1148</v>
      </c>
      <c r="BA90" s="1" t="s">
        <v>1151</v>
      </c>
    </row>
    <row r="91" spans="1:53">
      <c r="A91" s="23">
        <v>13</v>
      </c>
      <c r="B91" s="23">
        <v>21</v>
      </c>
      <c r="C91" s="23" t="s">
        <v>532</v>
      </c>
      <c r="D91" s="1" t="s">
        <v>533</v>
      </c>
      <c r="E91" s="1">
        <v>2021</v>
      </c>
      <c r="F91" s="1" t="s">
        <v>534</v>
      </c>
      <c r="G91" s="23" t="s">
        <v>266</v>
      </c>
      <c r="H91" s="23" t="s">
        <v>98</v>
      </c>
      <c r="I91" s="1" t="s">
        <v>193</v>
      </c>
      <c r="J91" s="1" t="s">
        <v>535</v>
      </c>
      <c r="K91" s="1" t="s">
        <v>536</v>
      </c>
      <c r="L91" s="1" t="s">
        <v>537</v>
      </c>
      <c r="M91" s="1">
        <f>53+18</f>
        <v>71</v>
      </c>
      <c r="N91" s="1" t="s">
        <v>562</v>
      </c>
      <c r="O91" s="1"/>
      <c r="P91" s="1"/>
      <c r="Q91" s="1"/>
      <c r="R91" s="1" t="s">
        <v>541</v>
      </c>
      <c r="S91" s="1" t="s">
        <v>518</v>
      </c>
      <c r="T91" s="1" t="s">
        <v>420</v>
      </c>
      <c r="U91" s="1" t="s">
        <v>542</v>
      </c>
      <c r="V91" s="1" t="s">
        <v>543</v>
      </c>
      <c r="W91" s="1"/>
      <c r="X91" s="1"/>
      <c r="Y91" s="23" t="s">
        <v>563</v>
      </c>
      <c r="Z91" s="23"/>
      <c r="AA91" s="23"/>
      <c r="AB91" s="23" t="s">
        <v>564</v>
      </c>
      <c r="AC91" s="1"/>
      <c r="AD91" s="23"/>
      <c r="AE91" s="1"/>
      <c r="AF91" s="1"/>
      <c r="AG91" s="23" t="s">
        <v>565</v>
      </c>
      <c r="AH91" s="23"/>
      <c r="AI91" s="23"/>
      <c r="AJ91" s="1" t="s">
        <v>566</v>
      </c>
      <c r="AK91" s="1"/>
      <c r="AL91" s="1"/>
      <c r="AM91" s="1"/>
      <c r="AN91" s="23" t="s">
        <v>567</v>
      </c>
      <c r="AO91" s="1" t="s">
        <v>568</v>
      </c>
      <c r="AP91" s="1"/>
      <c r="AQ91" s="1"/>
      <c r="AR91" s="1"/>
      <c r="AS91" s="1"/>
      <c r="AT91" s="1"/>
      <c r="AU91" s="1"/>
      <c r="AV91" s="1">
        <v>60</v>
      </c>
      <c r="AW91" s="1" t="s">
        <v>1133</v>
      </c>
      <c r="AX91" s="1" t="s">
        <v>1141</v>
      </c>
      <c r="AY91" s="1" t="s">
        <v>1145</v>
      </c>
      <c r="AZ91" s="1" t="s">
        <v>1148</v>
      </c>
      <c r="BA91" s="1" t="s">
        <v>1151</v>
      </c>
    </row>
    <row r="92" spans="1:53">
      <c r="A92" s="23">
        <v>14</v>
      </c>
      <c r="B92" s="23">
        <v>26</v>
      </c>
      <c r="C92" s="23" t="s">
        <v>569</v>
      </c>
      <c r="D92" s="1" t="s">
        <v>570</v>
      </c>
      <c r="E92" s="23">
        <v>2016</v>
      </c>
      <c r="F92" s="1" t="s">
        <v>571</v>
      </c>
      <c r="G92" s="23" t="s">
        <v>257</v>
      </c>
      <c r="H92" s="23" t="s">
        <v>94</v>
      </c>
      <c r="I92" s="1" t="s">
        <v>572</v>
      </c>
      <c r="J92" s="1" t="s">
        <v>573</v>
      </c>
      <c r="K92" s="1" t="s">
        <v>574</v>
      </c>
      <c r="L92" s="1" t="s">
        <v>575</v>
      </c>
      <c r="M92" s="1">
        <v>40</v>
      </c>
      <c r="N92" s="1" t="s">
        <v>576</v>
      </c>
      <c r="O92" s="1" t="s">
        <v>577</v>
      </c>
      <c r="P92" s="1"/>
      <c r="Q92" s="1"/>
      <c r="R92" s="1"/>
      <c r="S92" s="1" t="s">
        <v>578</v>
      </c>
      <c r="T92" s="1" t="s">
        <v>579</v>
      </c>
      <c r="U92" s="1" t="s">
        <v>519</v>
      </c>
      <c r="V92" s="1" t="s">
        <v>202</v>
      </c>
      <c r="W92" s="23" t="s">
        <v>580</v>
      </c>
      <c r="X92" s="23" t="s">
        <v>581</v>
      </c>
      <c r="Y92" s="1"/>
      <c r="Z92" s="1"/>
      <c r="AA92" s="1"/>
      <c r="AB92" s="1"/>
      <c r="AC92" s="1"/>
      <c r="AD92" s="1"/>
      <c r="AE92" s="23" t="s">
        <v>582</v>
      </c>
      <c r="AF92" s="23" t="s">
        <v>583</v>
      </c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>
        <v>50</v>
      </c>
      <c r="AW92" s="1" t="s">
        <v>1133</v>
      </c>
      <c r="AX92" s="1" t="s">
        <v>1140</v>
      </c>
      <c r="AY92" s="1" t="s">
        <v>1145</v>
      </c>
      <c r="AZ92" s="1" t="s">
        <v>1148</v>
      </c>
      <c r="BA92" s="1" t="s">
        <v>1150</v>
      </c>
    </row>
    <row r="93" spans="1:53">
      <c r="A93" s="23">
        <v>14</v>
      </c>
      <c r="B93" s="23">
        <v>26</v>
      </c>
      <c r="C93" s="23" t="s">
        <v>569</v>
      </c>
      <c r="D93" s="1" t="s">
        <v>570</v>
      </c>
      <c r="E93" s="23">
        <v>2016</v>
      </c>
      <c r="F93" s="1" t="s">
        <v>571</v>
      </c>
      <c r="G93" s="23" t="s">
        <v>231</v>
      </c>
      <c r="H93" s="23" t="s">
        <v>232</v>
      </c>
      <c r="I93" s="1" t="s">
        <v>572</v>
      </c>
      <c r="J93" s="1" t="s">
        <v>573</v>
      </c>
      <c r="K93" s="1" t="s">
        <v>574</v>
      </c>
      <c r="L93" s="1" t="s">
        <v>575</v>
      </c>
      <c r="M93" s="1">
        <v>40</v>
      </c>
      <c r="N93" s="1" t="s">
        <v>576</v>
      </c>
      <c r="O93" s="1" t="s">
        <v>577</v>
      </c>
      <c r="P93" s="1"/>
      <c r="Q93" s="1"/>
      <c r="R93" s="1"/>
      <c r="S93" s="1" t="s">
        <v>578</v>
      </c>
      <c r="T93" s="1" t="s">
        <v>579</v>
      </c>
      <c r="U93" s="1" t="s">
        <v>519</v>
      </c>
      <c r="V93" s="1" t="s">
        <v>202</v>
      </c>
      <c r="W93" s="23" t="s">
        <v>584</v>
      </c>
      <c r="X93" s="23" t="s">
        <v>585</v>
      </c>
      <c r="Y93" s="1"/>
      <c r="Z93" s="1"/>
      <c r="AA93" s="1"/>
      <c r="AB93" s="1"/>
      <c r="AC93" s="1"/>
      <c r="AD93" s="1"/>
      <c r="AE93" s="23" t="s">
        <v>586</v>
      </c>
      <c r="AF93" s="23" t="s">
        <v>587</v>
      </c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>
        <v>50</v>
      </c>
      <c r="AW93" s="1" t="s">
        <v>1133</v>
      </c>
      <c r="AX93" s="1" t="s">
        <v>1140</v>
      </c>
      <c r="AY93" s="1" t="s">
        <v>1145</v>
      </c>
      <c r="AZ93" s="1" t="s">
        <v>1148</v>
      </c>
      <c r="BA93" s="1" t="s">
        <v>1150</v>
      </c>
    </row>
    <row r="94" spans="1:53">
      <c r="A94" s="23">
        <v>14</v>
      </c>
      <c r="B94" s="23">
        <v>26</v>
      </c>
      <c r="C94" s="23" t="s">
        <v>569</v>
      </c>
      <c r="D94" s="1" t="s">
        <v>570</v>
      </c>
      <c r="E94" s="23">
        <v>2016</v>
      </c>
      <c r="F94" s="1" t="s">
        <v>571</v>
      </c>
      <c r="G94" s="23" t="s">
        <v>266</v>
      </c>
      <c r="H94" s="23" t="s">
        <v>98</v>
      </c>
      <c r="I94" s="1" t="s">
        <v>572</v>
      </c>
      <c r="J94" s="1" t="s">
        <v>573</v>
      </c>
      <c r="K94" s="1" t="s">
        <v>574</v>
      </c>
      <c r="L94" s="1" t="s">
        <v>575</v>
      </c>
      <c r="M94" s="1">
        <v>40</v>
      </c>
      <c r="N94" s="1" t="s">
        <v>576</v>
      </c>
      <c r="O94" s="1" t="s">
        <v>588</v>
      </c>
      <c r="P94" s="1"/>
      <c r="Q94" s="1"/>
      <c r="R94" s="1"/>
      <c r="S94" s="1" t="s">
        <v>578</v>
      </c>
      <c r="T94" s="1" t="s">
        <v>579</v>
      </c>
      <c r="U94" s="1" t="s">
        <v>519</v>
      </c>
      <c r="V94" s="1" t="s">
        <v>202</v>
      </c>
      <c r="W94" s="23" t="s">
        <v>589</v>
      </c>
      <c r="X94" s="23" t="s">
        <v>590</v>
      </c>
      <c r="Y94" s="1"/>
      <c r="Z94" s="1"/>
      <c r="AA94" s="1"/>
      <c r="AB94" s="1"/>
      <c r="AC94" s="1"/>
      <c r="AD94" s="1"/>
      <c r="AE94" s="23" t="s">
        <v>591</v>
      </c>
      <c r="AF94" s="23" t="s">
        <v>592</v>
      </c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>
        <v>50</v>
      </c>
      <c r="AW94" s="1" t="s">
        <v>1133</v>
      </c>
      <c r="AX94" s="1" t="s">
        <v>1140</v>
      </c>
      <c r="AY94" s="1" t="s">
        <v>1145</v>
      </c>
      <c r="AZ94" s="1" t="s">
        <v>1148</v>
      </c>
      <c r="BA94" s="1" t="s">
        <v>1150</v>
      </c>
    </row>
    <row r="95" spans="1:53">
      <c r="A95" s="23">
        <v>15</v>
      </c>
      <c r="B95" s="23">
        <v>28</v>
      </c>
      <c r="C95" s="23" t="s">
        <v>593</v>
      </c>
      <c r="D95" s="1" t="s">
        <v>594</v>
      </c>
      <c r="E95" s="23">
        <v>2018</v>
      </c>
      <c r="F95" s="1" t="s">
        <v>595</v>
      </c>
      <c r="G95" s="1" t="s">
        <v>281</v>
      </c>
      <c r="H95" s="1" t="s">
        <v>282</v>
      </c>
      <c r="I95" s="1" t="s">
        <v>413</v>
      </c>
      <c r="J95" s="1" t="s">
        <v>596</v>
      </c>
      <c r="K95" s="1" t="s">
        <v>597</v>
      </c>
      <c r="L95" s="1" t="s">
        <v>598</v>
      </c>
      <c r="M95" s="1">
        <f>31+37</f>
        <v>68</v>
      </c>
      <c r="N95" s="1" t="s">
        <v>599</v>
      </c>
      <c r="O95" s="1"/>
      <c r="P95" s="1"/>
      <c r="Q95" s="1"/>
      <c r="R95" s="1" t="s">
        <v>600</v>
      </c>
      <c r="S95" s="1" t="s">
        <v>466</v>
      </c>
      <c r="T95" s="1" t="s">
        <v>420</v>
      </c>
      <c r="U95" s="1" t="s">
        <v>519</v>
      </c>
      <c r="V95" s="1" t="s">
        <v>601</v>
      </c>
      <c r="W95" s="23" t="s">
        <v>602</v>
      </c>
      <c r="X95" s="23" t="s">
        <v>603</v>
      </c>
      <c r="Y95" s="1"/>
      <c r="Z95" s="1"/>
      <c r="AA95" s="1"/>
      <c r="AB95" s="1" t="s">
        <v>208</v>
      </c>
      <c r="AC95" s="1"/>
      <c r="AD95" s="1"/>
      <c r="AE95" s="1"/>
      <c r="AF95" s="1"/>
      <c r="AG95" s="1"/>
      <c r="AH95" s="1"/>
      <c r="AI95" s="1"/>
      <c r="AJ95" s="1"/>
      <c r="AK95" s="29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>
        <v>50</v>
      </c>
      <c r="AW95" s="1" t="s">
        <v>1133</v>
      </c>
      <c r="AX95" s="1" t="s">
        <v>1142</v>
      </c>
      <c r="AY95" s="1" t="s">
        <v>1146</v>
      </c>
      <c r="AZ95" s="1" t="s">
        <v>1148</v>
      </c>
      <c r="BA95" s="1" t="s">
        <v>1151</v>
      </c>
    </row>
    <row r="96" spans="1:53">
      <c r="A96" s="23">
        <v>15</v>
      </c>
      <c r="B96" s="23">
        <v>28</v>
      </c>
      <c r="C96" s="23" t="s">
        <v>593</v>
      </c>
      <c r="D96" s="1" t="s">
        <v>594</v>
      </c>
      <c r="E96" s="23">
        <v>2018</v>
      </c>
      <c r="F96" s="1" t="s">
        <v>595</v>
      </c>
      <c r="G96" s="23" t="s">
        <v>604</v>
      </c>
      <c r="H96" s="23" t="s">
        <v>147</v>
      </c>
      <c r="I96" s="1" t="s">
        <v>413</v>
      </c>
      <c r="J96" s="1" t="s">
        <v>596</v>
      </c>
      <c r="K96" s="1" t="s">
        <v>597</v>
      </c>
      <c r="L96" s="1" t="s">
        <v>598</v>
      </c>
      <c r="M96" s="1">
        <f>31+37</f>
        <v>68</v>
      </c>
      <c r="N96" s="1" t="s">
        <v>599</v>
      </c>
      <c r="O96" s="1"/>
      <c r="P96" s="1"/>
      <c r="Q96" s="1"/>
      <c r="R96" s="1" t="s">
        <v>600</v>
      </c>
      <c r="S96" s="1" t="s">
        <v>466</v>
      </c>
      <c r="T96" s="1" t="s">
        <v>420</v>
      </c>
      <c r="U96" s="1" t="s">
        <v>519</v>
      </c>
      <c r="V96" s="1" t="s">
        <v>601</v>
      </c>
      <c r="W96" s="23" t="s">
        <v>605</v>
      </c>
      <c r="X96" s="23" t="s">
        <v>606</v>
      </c>
      <c r="Y96" s="1"/>
      <c r="Z96" s="1"/>
      <c r="AA96" s="1"/>
      <c r="AB96" s="1" t="s">
        <v>607</v>
      </c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>
        <v>50</v>
      </c>
      <c r="AW96" s="1" t="s">
        <v>1133</v>
      </c>
      <c r="AX96" s="1" t="s">
        <v>1142</v>
      </c>
      <c r="AY96" s="1" t="s">
        <v>1146</v>
      </c>
      <c r="AZ96" s="1" t="s">
        <v>1148</v>
      </c>
      <c r="BA96" s="1" t="s">
        <v>1151</v>
      </c>
    </row>
    <row r="97" spans="1:53">
      <c r="A97" s="23">
        <v>16</v>
      </c>
      <c r="B97" s="23">
        <v>29</v>
      </c>
      <c r="C97" s="23" t="s">
        <v>608</v>
      </c>
      <c r="D97" s="1" t="s">
        <v>609</v>
      </c>
      <c r="E97" s="23">
        <v>2020</v>
      </c>
      <c r="F97" s="1" t="s">
        <v>610</v>
      </c>
      <c r="G97" s="23" t="s">
        <v>437</v>
      </c>
      <c r="H97" s="23" t="s">
        <v>437</v>
      </c>
      <c r="I97" s="1" t="s">
        <v>611</v>
      </c>
      <c r="J97" s="1" t="s">
        <v>284</v>
      </c>
      <c r="K97" s="1" t="s">
        <v>612</v>
      </c>
      <c r="L97" s="1" t="s">
        <v>613</v>
      </c>
      <c r="M97" s="1">
        <v>10</v>
      </c>
      <c r="N97" s="1" t="s">
        <v>614</v>
      </c>
      <c r="O97" s="1"/>
      <c r="P97" s="1"/>
      <c r="Q97" s="1"/>
      <c r="R97" s="1"/>
      <c r="S97" s="1" t="s">
        <v>466</v>
      </c>
      <c r="T97" s="1" t="s">
        <v>615</v>
      </c>
      <c r="U97" s="1" t="s">
        <v>519</v>
      </c>
      <c r="V97" s="1" t="s">
        <v>202</v>
      </c>
      <c r="W97" s="23" t="s">
        <v>616</v>
      </c>
      <c r="X97" s="23" t="s">
        <v>617</v>
      </c>
      <c r="Y97" s="1"/>
      <c r="Z97" s="1"/>
      <c r="AA97" s="1"/>
      <c r="AB97" s="1" t="s">
        <v>607</v>
      </c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>
        <v>60</v>
      </c>
      <c r="AW97" s="1" t="s">
        <v>1132</v>
      </c>
      <c r="AX97" s="1" t="s">
        <v>1142</v>
      </c>
      <c r="AY97" s="1" t="s">
        <v>1143</v>
      </c>
      <c r="AZ97" s="1" t="s">
        <v>1149</v>
      </c>
      <c r="BA97" s="1" t="s">
        <v>1151</v>
      </c>
    </row>
    <row r="98" spans="1:53">
      <c r="A98" s="23">
        <v>16</v>
      </c>
      <c r="B98" s="23">
        <v>29</v>
      </c>
      <c r="C98" s="23" t="s">
        <v>608</v>
      </c>
      <c r="D98" s="1" t="s">
        <v>609</v>
      </c>
      <c r="E98" s="23">
        <v>2020</v>
      </c>
      <c r="F98" s="1" t="s">
        <v>610</v>
      </c>
      <c r="G98" s="23" t="s">
        <v>179</v>
      </c>
      <c r="H98" s="23" t="s">
        <v>179</v>
      </c>
      <c r="I98" s="1" t="s">
        <v>611</v>
      </c>
      <c r="J98" s="1" t="s">
        <v>284</v>
      </c>
      <c r="K98" s="1" t="s">
        <v>612</v>
      </c>
      <c r="L98" s="1" t="s">
        <v>613</v>
      </c>
      <c r="M98" s="1">
        <v>10</v>
      </c>
      <c r="N98" s="1" t="s">
        <v>618</v>
      </c>
      <c r="O98" s="1" t="s">
        <v>618</v>
      </c>
      <c r="P98" s="1"/>
      <c r="Q98" s="1"/>
      <c r="R98" s="1"/>
      <c r="S98" s="1" t="s">
        <v>466</v>
      </c>
      <c r="T98" s="1" t="s">
        <v>619</v>
      </c>
      <c r="U98" s="1" t="s">
        <v>519</v>
      </c>
      <c r="V98" s="1" t="s">
        <v>202</v>
      </c>
      <c r="W98" s="23" t="s">
        <v>620</v>
      </c>
      <c r="X98" s="23" t="s">
        <v>621</v>
      </c>
      <c r="Y98" s="1"/>
      <c r="Z98" s="1"/>
      <c r="AA98" s="1"/>
      <c r="AB98" s="1" t="s">
        <v>607</v>
      </c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>
        <v>60</v>
      </c>
      <c r="AW98" s="1" t="s">
        <v>1132</v>
      </c>
      <c r="AX98" s="1" t="s">
        <v>1142</v>
      </c>
      <c r="AY98" s="1" t="s">
        <v>1143</v>
      </c>
      <c r="AZ98" s="1" t="s">
        <v>1149</v>
      </c>
      <c r="BA98" s="1" t="s">
        <v>1151</v>
      </c>
    </row>
    <row r="99" spans="1:53">
      <c r="A99" s="23">
        <v>16</v>
      </c>
      <c r="B99" s="23">
        <v>29</v>
      </c>
      <c r="C99" s="23" t="s">
        <v>608</v>
      </c>
      <c r="D99" s="1" t="s">
        <v>609</v>
      </c>
      <c r="E99" s="23">
        <v>2020</v>
      </c>
      <c r="F99" s="1" t="s">
        <v>610</v>
      </c>
      <c r="G99" s="23" t="s">
        <v>82</v>
      </c>
      <c r="H99" s="23" t="s">
        <v>82</v>
      </c>
      <c r="I99" s="1" t="s">
        <v>611</v>
      </c>
      <c r="J99" s="1" t="s">
        <v>284</v>
      </c>
      <c r="K99" s="1" t="s">
        <v>612</v>
      </c>
      <c r="L99" s="1" t="s">
        <v>613</v>
      </c>
      <c r="M99" s="1">
        <v>10</v>
      </c>
      <c r="N99" s="1" t="s">
        <v>618</v>
      </c>
      <c r="O99" s="1"/>
      <c r="P99" s="1"/>
      <c r="Q99" s="1"/>
      <c r="R99" s="1"/>
      <c r="S99" s="1" t="s">
        <v>466</v>
      </c>
      <c r="T99" s="1" t="s">
        <v>622</v>
      </c>
      <c r="U99" s="1" t="s">
        <v>519</v>
      </c>
      <c r="V99" s="1" t="s">
        <v>202</v>
      </c>
      <c r="W99" s="23" t="s">
        <v>623</v>
      </c>
      <c r="X99" s="23" t="s">
        <v>624</v>
      </c>
      <c r="Y99" s="1"/>
      <c r="Z99" s="1"/>
      <c r="AA99" s="1"/>
      <c r="AB99" s="1" t="s">
        <v>607</v>
      </c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>
        <v>60</v>
      </c>
      <c r="AW99" s="1" t="s">
        <v>1132</v>
      </c>
      <c r="AX99" s="1" t="s">
        <v>1142</v>
      </c>
      <c r="AY99" s="1" t="s">
        <v>1143</v>
      </c>
      <c r="AZ99" s="1" t="s">
        <v>1149</v>
      </c>
      <c r="BA99" s="1" t="s">
        <v>1151</v>
      </c>
    </row>
    <row r="100" spans="1:53">
      <c r="A100" s="23">
        <v>17</v>
      </c>
      <c r="B100" s="23">
        <v>20</v>
      </c>
      <c r="C100" s="23" t="s">
        <v>625</v>
      </c>
      <c r="D100" s="1" t="s">
        <v>626</v>
      </c>
      <c r="E100" s="23">
        <v>2018</v>
      </c>
      <c r="F100" s="1" t="s">
        <v>627</v>
      </c>
      <c r="G100" s="23" t="s">
        <v>281</v>
      </c>
      <c r="H100" s="1" t="s">
        <v>282</v>
      </c>
      <c r="I100" s="1" t="s">
        <v>628</v>
      </c>
      <c r="J100" s="1" t="s">
        <v>629</v>
      </c>
      <c r="K100" s="1" t="s">
        <v>630</v>
      </c>
      <c r="L100" s="1" t="s">
        <v>631</v>
      </c>
      <c r="M100" s="1">
        <v>67</v>
      </c>
      <c r="N100" s="1" t="s">
        <v>632</v>
      </c>
      <c r="O100" s="1"/>
      <c r="P100" s="1"/>
      <c r="Q100" s="1"/>
      <c r="R100" s="1" t="s">
        <v>633</v>
      </c>
      <c r="S100" s="1" t="s">
        <v>695</v>
      </c>
      <c r="T100" s="1" t="s">
        <v>634</v>
      </c>
      <c r="U100" s="1" t="s">
        <v>519</v>
      </c>
      <c r="V100" s="1" t="s">
        <v>635</v>
      </c>
      <c r="W100" s="23" t="s">
        <v>636</v>
      </c>
      <c r="X100" s="23" t="s">
        <v>637</v>
      </c>
      <c r="Y100" s="1"/>
      <c r="Z100" s="1"/>
      <c r="AA100" s="1"/>
      <c r="AB100" s="1" t="s">
        <v>638</v>
      </c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>
        <v>50</v>
      </c>
      <c r="AW100" s="1" t="s">
        <v>1132</v>
      </c>
      <c r="AX100" s="1" t="s">
        <v>1142</v>
      </c>
      <c r="AY100" s="1" t="s">
        <v>1146</v>
      </c>
      <c r="AZ100" s="1" t="s">
        <v>1148</v>
      </c>
      <c r="BA100" s="1" t="s">
        <v>1151</v>
      </c>
    </row>
    <row r="101" spans="1:53">
      <c r="A101" s="23">
        <v>18</v>
      </c>
      <c r="B101" s="23">
        <v>22</v>
      </c>
      <c r="C101" s="23" t="s">
        <v>639</v>
      </c>
      <c r="D101" s="1" t="s">
        <v>640</v>
      </c>
      <c r="E101" s="23">
        <v>2017</v>
      </c>
      <c r="F101" s="1" t="s">
        <v>641</v>
      </c>
      <c r="G101" s="23" t="s">
        <v>642</v>
      </c>
      <c r="H101" s="23" t="s">
        <v>94</v>
      </c>
      <c r="I101" s="1" t="s">
        <v>362</v>
      </c>
      <c r="J101" s="1" t="s">
        <v>643</v>
      </c>
      <c r="K101" s="1" t="s">
        <v>644</v>
      </c>
      <c r="L101" s="1" t="s">
        <v>645</v>
      </c>
      <c r="M101" s="1">
        <v>22</v>
      </c>
      <c r="N101" s="1" t="s">
        <v>646</v>
      </c>
      <c r="O101" s="1" t="s">
        <v>647</v>
      </c>
      <c r="P101" s="1"/>
      <c r="Q101" s="1"/>
      <c r="R101" s="1"/>
      <c r="S101" s="1" t="s">
        <v>466</v>
      </c>
      <c r="T101" s="23" t="s">
        <v>420</v>
      </c>
      <c r="U101" s="1" t="s">
        <v>648</v>
      </c>
      <c r="V101" s="1" t="s">
        <v>202</v>
      </c>
      <c r="W101" s="23" t="s">
        <v>649</v>
      </c>
      <c r="X101" s="23" t="s">
        <v>650</v>
      </c>
      <c r="Y101" s="1"/>
      <c r="Z101" s="1"/>
      <c r="AA101" s="1"/>
      <c r="AB101" s="1"/>
      <c r="AC101" s="1"/>
      <c r="AD101" s="1"/>
      <c r="AE101" s="23" t="s">
        <v>651</v>
      </c>
      <c r="AF101" s="23" t="s">
        <v>652</v>
      </c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>
        <v>60</v>
      </c>
      <c r="AW101" s="1" t="s">
        <v>1133</v>
      </c>
      <c r="AX101" s="1" t="s">
        <v>1142</v>
      </c>
      <c r="AY101" s="1" t="s">
        <v>1145</v>
      </c>
      <c r="AZ101" s="1" t="s">
        <v>1148</v>
      </c>
      <c r="BA101" s="1" t="s">
        <v>1150</v>
      </c>
    </row>
    <row r="102" spans="1:53">
      <c r="A102" s="23">
        <v>18</v>
      </c>
      <c r="B102" s="23">
        <v>22</v>
      </c>
      <c r="C102" s="23" t="s">
        <v>639</v>
      </c>
      <c r="D102" s="1" t="s">
        <v>640</v>
      </c>
      <c r="E102" s="23">
        <v>2017</v>
      </c>
      <c r="F102" s="1" t="s">
        <v>641</v>
      </c>
      <c r="G102" s="23" t="s">
        <v>653</v>
      </c>
      <c r="H102" s="23" t="s">
        <v>298</v>
      </c>
      <c r="I102" s="1" t="s">
        <v>362</v>
      </c>
      <c r="J102" s="1" t="s">
        <v>643</v>
      </c>
      <c r="K102" s="1" t="s">
        <v>644</v>
      </c>
      <c r="L102" s="1" t="s">
        <v>645</v>
      </c>
      <c r="M102" s="1">
        <v>22</v>
      </c>
      <c r="N102" s="1" t="s">
        <v>646</v>
      </c>
      <c r="O102" s="1" t="s">
        <v>647</v>
      </c>
      <c r="P102" s="1"/>
      <c r="Q102" s="1"/>
      <c r="R102" s="1"/>
      <c r="S102" s="1" t="s">
        <v>466</v>
      </c>
      <c r="T102" s="1" t="s">
        <v>420</v>
      </c>
      <c r="U102" s="1" t="s">
        <v>654</v>
      </c>
      <c r="V102" s="1" t="s">
        <v>202</v>
      </c>
      <c r="W102" s="23" t="s">
        <v>655</v>
      </c>
      <c r="X102" s="23" t="s">
        <v>656</v>
      </c>
      <c r="Y102" s="1"/>
      <c r="Z102" s="1"/>
      <c r="AA102" s="1"/>
      <c r="AB102" s="1"/>
      <c r="AC102" s="1"/>
      <c r="AD102" s="1"/>
      <c r="AE102" s="23" t="s">
        <v>657</v>
      </c>
      <c r="AF102" s="23" t="s">
        <v>658</v>
      </c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>
        <v>60</v>
      </c>
      <c r="AW102" s="1" t="s">
        <v>1133</v>
      </c>
      <c r="AX102" s="1" t="s">
        <v>1142</v>
      </c>
      <c r="AY102" s="1" t="s">
        <v>1145</v>
      </c>
      <c r="AZ102" s="1" t="s">
        <v>1148</v>
      </c>
      <c r="BA102" s="1" t="s">
        <v>1150</v>
      </c>
    </row>
    <row r="103" spans="1:53">
      <c r="A103" s="23">
        <v>18</v>
      </c>
      <c r="B103" s="23">
        <v>22</v>
      </c>
      <c r="C103" s="23" t="s">
        <v>639</v>
      </c>
      <c r="D103" s="1" t="s">
        <v>640</v>
      </c>
      <c r="E103" s="23">
        <v>2017</v>
      </c>
      <c r="F103" s="1" t="s">
        <v>641</v>
      </c>
      <c r="G103" s="23" t="s">
        <v>659</v>
      </c>
      <c r="H103" s="23" t="s">
        <v>62</v>
      </c>
      <c r="I103" s="1" t="s">
        <v>362</v>
      </c>
      <c r="J103" s="1" t="s">
        <v>643</v>
      </c>
      <c r="K103" s="1" t="s">
        <v>644</v>
      </c>
      <c r="L103" s="1" t="s">
        <v>645</v>
      </c>
      <c r="M103" s="1">
        <v>22</v>
      </c>
      <c r="N103" s="1" t="s">
        <v>646</v>
      </c>
      <c r="O103" s="1" t="s">
        <v>647</v>
      </c>
      <c r="P103" s="1"/>
      <c r="Q103" s="1"/>
      <c r="R103" s="1"/>
      <c r="S103" s="1" t="s">
        <v>466</v>
      </c>
      <c r="T103" s="23" t="s">
        <v>420</v>
      </c>
      <c r="U103" s="1" t="s">
        <v>660</v>
      </c>
      <c r="V103" s="1" t="s">
        <v>202</v>
      </c>
      <c r="W103" s="23" t="s">
        <v>661</v>
      </c>
      <c r="X103" s="23" t="s">
        <v>662</v>
      </c>
      <c r="Y103" s="1"/>
      <c r="Z103" s="1"/>
      <c r="AA103" s="1"/>
      <c r="AB103" s="1"/>
      <c r="AC103" s="1"/>
      <c r="AD103" s="1"/>
      <c r="AE103" s="23" t="s">
        <v>663</v>
      </c>
      <c r="AF103" s="23" t="s">
        <v>664</v>
      </c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>
        <v>60</v>
      </c>
      <c r="AW103" s="1" t="s">
        <v>1133</v>
      </c>
      <c r="AX103" s="1" t="s">
        <v>1142</v>
      </c>
      <c r="AY103" s="1" t="s">
        <v>1145</v>
      </c>
      <c r="AZ103" s="1" t="s">
        <v>1148</v>
      </c>
      <c r="BA103" s="1" t="s">
        <v>1150</v>
      </c>
    </row>
    <row r="104" spans="1:53">
      <c r="A104" s="23">
        <v>18</v>
      </c>
      <c r="B104" s="23">
        <v>22</v>
      </c>
      <c r="C104" s="23" t="s">
        <v>639</v>
      </c>
      <c r="D104" s="1" t="s">
        <v>640</v>
      </c>
      <c r="E104" s="23">
        <v>2017</v>
      </c>
      <c r="F104" s="1" t="s">
        <v>641</v>
      </c>
      <c r="G104" s="23" t="s">
        <v>665</v>
      </c>
      <c r="H104" s="23" t="s">
        <v>388</v>
      </c>
      <c r="I104" s="1" t="s">
        <v>362</v>
      </c>
      <c r="J104" s="1" t="s">
        <v>643</v>
      </c>
      <c r="K104" s="1" t="s">
        <v>644</v>
      </c>
      <c r="L104" s="1" t="s">
        <v>645</v>
      </c>
      <c r="M104" s="1">
        <v>22</v>
      </c>
      <c r="N104" s="1" t="s">
        <v>646</v>
      </c>
      <c r="O104" s="1" t="s">
        <v>647</v>
      </c>
      <c r="P104" s="1"/>
      <c r="Q104" s="1"/>
      <c r="R104" s="1"/>
      <c r="S104" s="1" t="s">
        <v>466</v>
      </c>
      <c r="T104" s="1" t="s">
        <v>420</v>
      </c>
      <c r="U104" s="1" t="s">
        <v>666</v>
      </c>
      <c r="V104" s="1" t="s">
        <v>202</v>
      </c>
      <c r="W104" s="23" t="s">
        <v>667</v>
      </c>
      <c r="X104" s="23" t="s">
        <v>668</v>
      </c>
      <c r="Y104" s="1"/>
      <c r="Z104" s="1"/>
      <c r="AA104" s="1"/>
      <c r="AB104" s="1"/>
      <c r="AC104" s="1"/>
      <c r="AD104" s="1"/>
      <c r="AE104" s="23" t="s">
        <v>669</v>
      </c>
      <c r="AF104" s="23" t="s">
        <v>670</v>
      </c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>
        <v>60</v>
      </c>
      <c r="AW104" s="1" t="s">
        <v>1133</v>
      </c>
      <c r="AX104" s="1" t="s">
        <v>1142</v>
      </c>
      <c r="AY104" s="1" t="s">
        <v>1145</v>
      </c>
      <c r="AZ104" s="1" t="s">
        <v>1148</v>
      </c>
      <c r="BA104" s="1" t="s">
        <v>1150</v>
      </c>
    </row>
    <row r="105" spans="1:53">
      <c r="A105" s="23">
        <v>18</v>
      </c>
      <c r="B105" s="23">
        <v>22</v>
      </c>
      <c r="C105" s="23" t="s">
        <v>639</v>
      </c>
      <c r="D105" s="1" t="s">
        <v>640</v>
      </c>
      <c r="E105" s="23">
        <v>2017</v>
      </c>
      <c r="F105" s="1" t="s">
        <v>641</v>
      </c>
      <c r="G105" s="23" t="s">
        <v>671</v>
      </c>
      <c r="H105" s="23" t="s">
        <v>66</v>
      </c>
      <c r="I105" s="1" t="s">
        <v>362</v>
      </c>
      <c r="J105" s="1" t="s">
        <v>643</v>
      </c>
      <c r="K105" s="1" t="s">
        <v>644</v>
      </c>
      <c r="L105" s="1" t="s">
        <v>645</v>
      </c>
      <c r="M105" s="1">
        <v>22</v>
      </c>
      <c r="N105" s="1" t="s">
        <v>646</v>
      </c>
      <c r="O105" s="1" t="s">
        <v>647</v>
      </c>
      <c r="P105" s="1"/>
      <c r="Q105" s="1"/>
      <c r="R105" s="1"/>
      <c r="S105" s="1" t="s">
        <v>466</v>
      </c>
      <c r="T105" s="1" t="s">
        <v>420</v>
      </c>
      <c r="U105" s="1" t="s">
        <v>672</v>
      </c>
      <c r="V105" s="1" t="s">
        <v>202</v>
      </c>
      <c r="W105" s="23" t="s">
        <v>673</v>
      </c>
      <c r="X105" s="23" t="s">
        <v>674</v>
      </c>
      <c r="Y105" s="1"/>
      <c r="Z105" s="1"/>
      <c r="AA105" s="1"/>
      <c r="AB105" s="1"/>
      <c r="AC105" s="1"/>
      <c r="AD105" s="1"/>
      <c r="AE105" s="23" t="s">
        <v>675</v>
      </c>
      <c r="AF105" s="23" t="s">
        <v>676</v>
      </c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>
        <v>60</v>
      </c>
      <c r="AW105" s="1" t="s">
        <v>1133</v>
      </c>
      <c r="AX105" s="1" t="s">
        <v>1142</v>
      </c>
      <c r="AY105" s="1" t="s">
        <v>1145</v>
      </c>
      <c r="AZ105" s="1" t="s">
        <v>1148</v>
      </c>
      <c r="BA105" s="1" t="s">
        <v>1150</v>
      </c>
    </row>
    <row r="106" spans="1:53">
      <c r="A106" s="23">
        <v>19</v>
      </c>
      <c r="B106" s="23">
        <v>36</v>
      </c>
      <c r="C106" s="23" t="s">
        <v>677</v>
      </c>
      <c r="D106" s="1" t="s">
        <v>678</v>
      </c>
      <c r="E106" s="23">
        <v>2017</v>
      </c>
      <c r="F106" s="1" t="s">
        <v>679</v>
      </c>
      <c r="G106" s="1" t="s">
        <v>85</v>
      </c>
      <c r="H106" s="1" t="s">
        <v>86</v>
      </c>
      <c r="I106" s="1" t="s">
        <v>193</v>
      </c>
      <c r="J106" s="1" t="s">
        <v>680</v>
      </c>
      <c r="K106" s="1" t="s">
        <v>536</v>
      </c>
      <c r="L106" s="1" t="s">
        <v>681</v>
      </c>
      <c r="M106" s="1">
        <v>6</v>
      </c>
      <c r="N106" s="1" t="s">
        <v>682</v>
      </c>
      <c r="O106" s="1"/>
      <c r="P106" s="1"/>
      <c r="Q106" s="1"/>
      <c r="R106" s="1"/>
      <c r="S106" s="1" t="s">
        <v>466</v>
      </c>
      <c r="T106" s="1" t="s">
        <v>290</v>
      </c>
      <c r="U106" s="1" t="s">
        <v>683</v>
      </c>
      <c r="V106" s="1" t="s">
        <v>202</v>
      </c>
      <c r="W106" s="1"/>
      <c r="X106" s="1"/>
      <c r="Y106" s="1" t="s">
        <v>684</v>
      </c>
      <c r="Z106" s="1"/>
      <c r="AA106" s="1"/>
      <c r="AB106" s="1" t="s">
        <v>685</v>
      </c>
      <c r="AC106" s="1"/>
      <c r="AD106" s="1" t="s">
        <v>313</v>
      </c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>
        <v>40</v>
      </c>
      <c r="AW106" s="1" t="s">
        <v>1132</v>
      </c>
      <c r="AX106" s="1" t="s">
        <v>1142</v>
      </c>
      <c r="AY106" s="1" t="s">
        <v>1144</v>
      </c>
      <c r="AZ106" s="1" t="s">
        <v>1146</v>
      </c>
      <c r="BA106" s="1" t="s">
        <v>1150</v>
      </c>
    </row>
    <row r="107" spans="1:53">
      <c r="A107" s="23">
        <v>19</v>
      </c>
      <c r="B107" s="23">
        <v>36</v>
      </c>
      <c r="C107" s="23" t="s">
        <v>677</v>
      </c>
      <c r="D107" s="1" t="s">
        <v>678</v>
      </c>
      <c r="E107" s="23">
        <v>2017</v>
      </c>
      <c r="F107" s="1" t="s">
        <v>679</v>
      </c>
      <c r="G107" s="1" t="s">
        <v>686</v>
      </c>
      <c r="H107" s="1" t="s">
        <v>131</v>
      </c>
      <c r="I107" s="1" t="s">
        <v>193</v>
      </c>
      <c r="J107" s="1" t="s">
        <v>680</v>
      </c>
      <c r="K107" s="1" t="s">
        <v>536</v>
      </c>
      <c r="L107" s="1" t="s">
        <v>681</v>
      </c>
      <c r="M107" s="1">
        <v>6</v>
      </c>
      <c r="N107" s="1" t="s">
        <v>682</v>
      </c>
      <c r="O107" s="1"/>
      <c r="P107" s="1"/>
      <c r="Q107" s="1"/>
      <c r="R107" s="1"/>
      <c r="S107" s="1" t="s">
        <v>466</v>
      </c>
      <c r="T107" s="1" t="s">
        <v>290</v>
      </c>
      <c r="U107" s="1" t="s">
        <v>683</v>
      </c>
      <c r="V107" s="1" t="s">
        <v>202</v>
      </c>
      <c r="W107" s="1"/>
      <c r="X107" s="1"/>
      <c r="Y107" s="1" t="s">
        <v>687</v>
      </c>
      <c r="Z107" s="1"/>
      <c r="AA107" s="1"/>
      <c r="AB107" s="1" t="s">
        <v>685</v>
      </c>
      <c r="AC107" s="1"/>
      <c r="AD107" s="1" t="s">
        <v>296</v>
      </c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>
        <v>40</v>
      </c>
      <c r="AW107" s="1" t="s">
        <v>1132</v>
      </c>
      <c r="AX107" s="1" t="s">
        <v>1142</v>
      </c>
      <c r="AY107" s="1" t="s">
        <v>1144</v>
      </c>
      <c r="AZ107" s="1" t="s">
        <v>1146</v>
      </c>
      <c r="BA107" s="1" t="s">
        <v>1150</v>
      </c>
    </row>
    <row r="108" spans="1:53">
      <c r="A108" s="23">
        <v>20</v>
      </c>
      <c r="B108" s="23">
        <v>17</v>
      </c>
      <c r="C108" s="23" t="s">
        <v>688</v>
      </c>
      <c r="D108" s="23" t="s">
        <v>689</v>
      </c>
      <c r="E108" s="23">
        <v>2017</v>
      </c>
      <c r="F108" s="1" t="s">
        <v>690</v>
      </c>
      <c r="G108" s="23" t="s">
        <v>227</v>
      </c>
      <c r="H108" s="23" t="s">
        <v>66</v>
      </c>
      <c r="I108" s="1" t="s">
        <v>413</v>
      </c>
      <c r="J108" s="1" t="s">
        <v>691</v>
      </c>
      <c r="K108" s="1" t="s">
        <v>692</v>
      </c>
      <c r="L108" s="1" t="s">
        <v>693</v>
      </c>
      <c r="M108" s="1">
        <v>21</v>
      </c>
      <c r="N108" s="1" t="s">
        <v>694</v>
      </c>
      <c r="O108" s="1"/>
      <c r="P108" s="1"/>
      <c r="Q108" s="1"/>
      <c r="R108" s="1"/>
      <c r="S108" s="1" t="s">
        <v>695</v>
      </c>
      <c r="T108" s="1" t="s">
        <v>696</v>
      </c>
      <c r="U108" s="1" t="s">
        <v>697</v>
      </c>
      <c r="V108" s="1" t="s">
        <v>698</v>
      </c>
      <c r="W108" s="1" t="s">
        <v>699</v>
      </c>
      <c r="X108" s="1" t="s">
        <v>700</v>
      </c>
      <c r="Y108" s="1" t="s">
        <v>701</v>
      </c>
      <c r="Z108" s="1"/>
      <c r="AA108" s="1"/>
      <c r="AB108" s="1" t="s">
        <v>702</v>
      </c>
      <c r="AC108" s="1"/>
      <c r="AD108" s="1" t="s">
        <v>703</v>
      </c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>
        <v>30</v>
      </c>
      <c r="AW108" s="1" t="s">
        <v>1133</v>
      </c>
      <c r="AX108" s="1" t="s">
        <v>1142</v>
      </c>
      <c r="AY108" s="1" t="s">
        <v>1145</v>
      </c>
      <c r="AZ108" s="1" t="s">
        <v>1149</v>
      </c>
      <c r="BA108" s="1" t="s">
        <v>1151</v>
      </c>
    </row>
    <row r="109" spans="1:53">
      <c r="A109" s="23">
        <v>21</v>
      </c>
      <c r="B109" s="23">
        <v>19</v>
      </c>
      <c r="C109" s="23" t="s">
        <v>704</v>
      </c>
      <c r="D109" s="1" t="s">
        <v>705</v>
      </c>
      <c r="E109" s="23">
        <v>2018</v>
      </c>
      <c r="F109" s="1" t="s">
        <v>706</v>
      </c>
      <c r="G109" s="23" t="s">
        <v>266</v>
      </c>
      <c r="H109" s="23" t="s">
        <v>98</v>
      </c>
      <c r="I109" s="1" t="s">
        <v>283</v>
      </c>
      <c r="J109" s="1" t="s">
        <v>596</v>
      </c>
      <c r="K109" s="1" t="s">
        <v>707</v>
      </c>
      <c r="L109" s="1" t="s">
        <v>708</v>
      </c>
      <c r="M109" s="1">
        <v>15</v>
      </c>
      <c r="N109" s="1" t="s">
        <v>709</v>
      </c>
      <c r="O109" s="1"/>
      <c r="P109" s="1"/>
      <c r="Q109" s="1"/>
      <c r="R109" s="1" t="s">
        <v>710</v>
      </c>
      <c r="S109" s="1" t="s">
        <v>466</v>
      </c>
      <c r="T109" s="1" t="s">
        <v>420</v>
      </c>
      <c r="U109" s="1" t="s">
        <v>711</v>
      </c>
      <c r="V109" s="1" t="s">
        <v>202</v>
      </c>
      <c r="W109" s="23" t="s">
        <v>712</v>
      </c>
      <c r="X109" s="23" t="s">
        <v>713</v>
      </c>
      <c r="Y109" s="1"/>
      <c r="Z109" s="1"/>
      <c r="AA109" s="1"/>
      <c r="AB109" s="1" t="s">
        <v>607</v>
      </c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>
        <v>50</v>
      </c>
      <c r="AW109" s="1" t="s">
        <v>1132</v>
      </c>
      <c r="AX109" s="1" t="s">
        <v>1140</v>
      </c>
      <c r="AY109" s="1" t="s">
        <v>1146</v>
      </c>
      <c r="AZ109" s="1" t="s">
        <v>1148</v>
      </c>
      <c r="BA109" s="1" t="s">
        <v>1151</v>
      </c>
    </row>
    <row r="110" spans="1:53">
      <c r="A110" s="23">
        <v>21</v>
      </c>
      <c r="B110" s="23">
        <v>19</v>
      </c>
      <c r="C110" s="23" t="s">
        <v>704</v>
      </c>
      <c r="D110" s="1" t="s">
        <v>705</v>
      </c>
      <c r="E110" s="23">
        <v>2018</v>
      </c>
      <c r="F110" s="1" t="s">
        <v>706</v>
      </c>
      <c r="G110" s="23" t="s">
        <v>219</v>
      </c>
      <c r="H110" s="23" t="s">
        <v>50</v>
      </c>
      <c r="I110" s="1" t="s">
        <v>283</v>
      </c>
      <c r="J110" s="1" t="s">
        <v>596</v>
      </c>
      <c r="K110" s="1" t="s">
        <v>707</v>
      </c>
      <c r="L110" s="1" t="s">
        <v>708</v>
      </c>
      <c r="M110" s="1">
        <v>15</v>
      </c>
      <c r="N110" s="1" t="s">
        <v>709</v>
      </c>
      <c r="O110" s="1"/>
      <c r="P110" s="1"/>
      <c r="Q110" s="1"/>
      <c r="R110" s="1" t="s">
        <v>710</v>
      </c>
      <c r="S110" s="1" t="s">
        <v>466</v>
      </c>
      <c r="T110" s="1" t="s">
        <v>420</v>
      </c>
      <c r="U110" s="1" t="s">
        <v>711</v>
      </c>
      <c r="V110" s="1" t="s">
        <v>202</v>
      </c>
      <c r="W110" s="23" t="s">
        <v>714</v>
      </c>
      <c r="X110" s="23" t="s">
        <v>715</v>
      </c>
      <c r="Y110" s="1"/>
      <c r="Z110" s="1"/>
      <c r="AA110" s="1"/>
      <c r="AB110" s="1" t="s">
        <v>607</v>
      </c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>
        <v>50</v>
      </c>
      <c r="AW110" s="1" t="s">
        <v>1132</v>
      </c>
      <c r="AX110" s="1" t="s">
        <v>1140</v>
      </c>
      <c r="AY110" s="1" t="s">
        <v>1146</v>
      </c>
      <c r="AZ110" s="1" t="s">
        <v>1148</v>
      </c>
      <c r="BA110" s="1" t="s">
        <v>1151</v>
      </c>
    </row>
    <row r="111" spans="1:53">
      <c r="A111" s="23">
        <v>21</v>
      </c>
      <c r="B111" s="23">
        <v>19</v>
      </c>
      <c r="C111" s="23" t="s">
        <v>704</v>
      </c>
      <c r="D111" s="1" t="s">
        <v>705</v>
      </c>
      <c r="E111" s="23">
        <v>2018</v>
      </c>
      <c r="F111" s="1" t="s">
        <v>706</v>
      </c>
      <c r="G111" s="23" t="s">
        <v>716</v>
      </c>
      <c r="H111" s="23" t="s">
        <v>147</v>
      </c>
      <c r="I111" s="1" t="s">
        <v>283</v>
      </c>
      <c r="J111" s="1" t="s">
        <v>596</v>
      </c>
      <c r="K111" s="1" t="s">
        <v>707</v>
      </c>
      <c r="L111" s="1" t="s">
        <v>708</v>
      </c>
      <c r="M111" s="1">
        <v>15</v>
      </c>
      <c r="N111" s="1" t="s">
        <v>709</v>
      </c>
      <c r="O111" s="1"/>
      <c r="P111" s="1"/>
      <c r="Q111" s="1"/>
      <c r="R111" s="1" t="s">
        <v>710</v>
      </c>
      <c r="S111" s="1" t="s">
        <v>466</v>
      </c>
      <c r="T111" s="1" t="s">
        <v>420</v>
      </c>
      <c r="U111" s="1" t="s">
        <v>711</v>
      </c>
      <c r="V111" s="1" t="s">
        <v>202</v>
      </c>
      <c r="W111" s="23" t="s">
        <v>717</v>
      </c>
      <c r="X111" s="23" t="s">
        <v>718</v>
      </c>
      <c r="Y111" s="1"/>
      <c r="Z111" s="1"/>
      <c r="AA111" s="1"/>
      <c r="AB111" s="1" t="s">
        <v>607</v>
      </c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>
        <v>50</v>
      </c>
      <c r="AW111" s="1" t="s">
        <v>1132</v>
      </c>
      <c r="AX111" s="1" t="s">
        <v>1140</v>
      </c>
      <c r="AY111" s="1" t="s">
        <v>1146</v>
      </c>
      <c r="AZ111" s="1" t="s">
        <v>1148</v>
      </c>
      <c r="BA111" s="1" t="s">
        <v>1151</v>
      </c>
    </row>
    <row r="112" spans="1:53">
      <c r="A112" s="23">
        <v>21</v>
      </c>
      <c r="B112" s="23">
        <v>19</v>
      </c>
      <c r="C112" s="23" t="s">
        <v>704</v>
      </c>
      <c r="D112" s="1" t="s">
        <v>705</v>
      </c>
      <c r="E112" s="23">
        <v>2018</v>
      </c>
      <c r="F112" s="1" t="s">
        <v>706</v>
      </c>
      <c r="G112" s="23" t="s">
        <v>719</v>
      </c>
      <c r="H112" s="23" t="s">
        <v>152</v>
      </c>
      <c r="I112" s="1" t="s">
        <v>283</v>
      </c>
      <c r="J112" s="1" t="s">
        <v>596</v>
      </c>
      <c r="K112" s="1" t="s">
        <v>707</v>
      </c>
      <c r="L112" s="1" t="s">
        <v>708</v>
      </c>
      <c r="M112" s="1">
        <v>15</v>
      </c>
      <c r="N112" s="1" t="s">
        <v>709</v>
      </c>
      <c r="O112" s="1"/>
      <c r="P112" s="1"/>
      <c r="Q112" s="1"/>
      <c r="R112" s="1" t="s">
        <v>710</v>
      </c>
      <c r="S112" s="1" t="s">
        <v>466</v>
      </c>
      <c r="T112" s="1" t="s">
        <v>420</v>
      </c>
      <c r="U112" s="1" t="s">
        <v>711</v>
      </c>
      <c r="V112" s="1" t="s">
        <v>202</v>
      </c>
      <c r="W112" s="23" t="s">
        <v>720</v>
      </c>
      <c r="X112" s="23" t="s">
        <v>721</v>
      </c>
      <c r="Y112" s="1"/>
      <c r="Z112" s="1"/>
      <c r="AA112" s="1"/>
      <c r="AB112" s="1" t="s">
        <v>607</v>
      </c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>
        <v>50</v>
      </c>
      <c r="AW112" s="1" t="s">
        <v>1132</v>
      </c>
      <c r="AX112" s="1" t="s">
        <v>1140</v>
      </c>
      <c r="AY112" s="1" t="s">
        <v>1146</v>
      </c>
      <c r="AZ112" s="1" t="s">
        <v>1148</v>
      </c>
      <c r="BA112" s="1" t="s">
        <v>1151</v>
      </c>
    </row>
    <row r="113" spans="1:53">
      <c r="A113" s="23">
        <v>21</v>
      </c>
      <c r="B113" s="23">
        <v>19</v>
      </c>
      <c r="C113" s="23" t="s">
        <v>704</v>
      </c>
      <c r="D113" s="1" t="s">
        <v>705</v>
      </c>
      <c r="E113" s="23">
        <v>2018</v>
      </c>
      <c r="F113" s="1" t="s">
        <v>706</v>
      </c>
      <c r="G113" s="23"/>
      <c r="H113" s="23" t="s">
        <v>82</v>
      </c>
      <c r="I113" s="1" t="s">
        <v>283</v>
      </c>
      <c r="J113" s="1" t="s">
        <v>596</v>
      </c>
      <c r="K113" s="1" t="s">
        <v>707</v>
      </c>
      <c r="L113" s="1" t="s">
        <v>708</v>
      </c>
      <c r="M113" s="1">
        <v>15</v>
      </c>
      <c r="N113" s="1" t="s">
        <v>709</v>
      </c>
      <c r="O113" s="1"/>
      <c r="P113" s="1"/>
      <c r="Q113" s="1"/>
      <c r="R113" s="1" t="s">
        <v>710</v>
      </c>
      <c r="S113" s="1" t="s">
        <v>466</v>
      </c>
      <c r="T113" s="1" t="s">
        <v>420</v>
      </c>
      <c r="U113" s="1" t="s">
        <v>711</v>
      </c>
      <c r="V113" s="1" t="s">
        <v>202</v>
      </c>
      <c r="W113" s="23" t="s">
        <v>1155</v>
      </c>
      <c r="X113" s="23" t="s">
        <v>1156</v>
      </c>
      <c r="Y113" s="1"/>
      <c r="Z113" s="23"/>
      <c r="AA113" s="23"/>
      <c r="AB113" s="1"/>
      <c r="AC113" s="1"/>
      <c r="AD113" s="1"/>
      <c r="AE113" s="1"/>
      <c r="AF113" s="1"/>
      <c r="AG113" s="1"/>
      <c r="AH113" s="23"/>
      <c r="AI113" s="23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</row>
    <row r="114" spans="1:53">
      <c r="A114" s="23">
        <v>21</v>
      </c>
      <c r="B114" s="23">
        <v>19</v>
      </c>
      <c r="C114" s="23" t="s">
        <v>704</v>
      </c>
      <c r="D114" s="1" t="s">
        <v>705</v>
      </c>
      <c r="E114" s="23">
        <v>2018</v>
      </c>
      <c r="F114" s="1" t="s">
        <v>706</v>
      </c>
      <c r="G114" s="23" t="s">
        <v>314</v>
      </c>
      <c r="H114" s="23" t="s">
        <v>315</v>
      </c>
      <c r="I114" s="1" t="s">
        <v>283</v>
      </c>
      <c r="J114" s="1" t="s">
        <v>596</v>
      </c>
      <c r="K114" s="1" t="s">
        <v>707</v>
      </c>
      <c r="L114" s="1" t="s">
        <v>708</v>
      </c>
      <c r="M114" s="1">
        <v>15</v>
      </c>
      <c r="N114" s="1" t="s">
        <v>709</v>
      </c>
      <c r="O114" s="1"/>
      <c r="P114" s="1"/>
      <c r="Q114" s="1"/>
      <c r="R114" s="1" t="s">
        <v>710</v>
      </c>
      <c r="S114" s="1" t="s">
        <v>466</v>
      </c>
      <c r="T114" s="1" t="s">
        <v>420</v>
      </c>
      <c r="U114" s="1" t="s">
        <v>711</v>
      </c>
      <c r="V114" s="1" t="s">
        <v>202</v>
      </c>
      <c r="W114" s="23" t="s">
        <v>722</v>
      </c>
      <c r="X114" s="23" t="s">
        <v>723</v>
      </c>
      <c r="Y114" s="1"/>
      <c r="Z114" s="1"/>
      <c r="AA114" s="1"/>
      <c r="AB114" s="1" t="s">
        <v>202</v>
      </c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>
        <v>50</v>
      </c>
      <c r="AW114" s="1" t="s">
        <v>1132</v>
      </c>
      <c r="AX114" s="1" t="s">
        <v>1140</v>
      </c>
      <c r="AY114" s="1" t="s">
        <v>1146</v>
      </c>
      <c r="AZ114" s="1" t="s">
        <v>1148</v>
      </c>
      <c r="BA114" s="1" t="s">
        <v>1151</v>
      </c>
    </row>
    <row r="115" spans="1:53">
      <c r="A115" s="23">
        <v>22</v>
      </c>
      <c r="B115" s="23">
        <v>25</v>
      </c>
      <c r="C115" s="23" t="s">
        <v>724</v>
      </c>
      <c r="D115" s="1" t="s">
        <v>725</v>
      </c>
      <c r="E115" s="23">
        <v>2022</v>
      </c>
      <c r="F115" s="1" t="s">
        <v>726</v>
      </c>
      <c r="G115" s="23" t="s">
        <v>93</v>
      </c>
      <c r="H115" s="23" t="s">
        <v>94</v>
      </c>
      <c r="I115" s="1" t="s">
        <v>727</v>
      </c>
      <c r="J115" s="1" t="s">
        <v>414</v>
      </c>
      <c r="K115" s="1" t="s">
        <v>728</v>
      </c>
      <c r="L115" s="1" t="s">
        <v>729</v>
      </c>
      <c r="M115" s="1">
        <v>114</v>
      </c>
      <c r="N115" s="1" t="s">
        <v>730</v>
      </c>
      <c r="O115" s="1" t="s">
        <v>731</v>
      </c>
      <c r="P115" s="1"/>
      <c r="Q115" s="1"/>
      <c r="R115" s="1"/>
      <c r="S115" s="1" t="s">
        <v>466</v>
      </c>
      <c r="T115" s="1" t="s">
        <v>732</v>
      </c>
      <c r="U115" s="1" t="s">
        <v>733</v>
      </c>
      <c r="V115" s="1" t="s">
        <v>202</v>
      </c>
      <c r="W115" s="23" t="s">
        <v>734</v>
      </c>
      <c r="X115" s="23" t="s">
        <v>735</v>
      </c>
      <c r="Y115" s="1"/>
      <c r="Z115" s="1"/>
      <c r="AA115" s="1"/>
      <c r="AB115" s="1" t="s">
        <v>736</v>
      </c>
      <c r="AC115" s="1"/>
      <c r="AD115" s="1"/>
      <c r="AE115" s="23" t="s">
        <v>737</v>
      </c>
      <c r="AF115" s="23" t="s">
        <v>738</v>
      </c>
      <c r="AG115" s="1" t="s">
        <v>736</v>
      </c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>
        <v>60</v>
      </c>
      <c r="AW115" s="1" t="s">
        <v>1132</v>
      </c>
      <c r="AX115" s="1" t="s">
        <v>1142</v>
      </c>
      <c r="AY115" s="1" t="s">
        <v>1145</v>
      </c>
      <c r="AZ115" s="1" t="s">
        <v>1148</v>
      </c>
      <c r="BA115" s="1" t="s">
        <v>1151</v>
      </c>
    </row>
    <row r="116" spans="1:53">
      <c r="A116" s="23">
        <v>23</v>
      </c>
      <c r="B116" s="23">
        <v>39</v>
      </c>
      <c r="C116" s="23" t="s">
        <v>739</v>
      </c>
      <c r="D116" s="1" t="s">
        <v>740</v>
      </c>
      <c r="E116" s="1">
        <v>2022</v>
      </c>
      <c r="F116" s="1" t="s">
        <v>741</v>
      </c>
      <c r="G116" s="23"/>
      <c r="H116" s="23"/>
      <c r="I116" s="1" t="s">
        <v>327</v>
      </c>
      <c r="J116" s="1" t="s">
        <v>106</v>
      </c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23"/>
      <c r="X116" s="23"/>
      <c r="Y116" s="1"/>
      <c r="Z116" s="23"/>
      <c r="AA116" s="23"/>
      <c r="AB116" s="1"/>
      <c r="AC116" s="1"/>
      <c r="AD116" s="1"/>
      <c r="AE116" s="23"/>
      <c r="AF116" s="23"/>
      <c r="AG116" s="1"/>
      <c r="AH116" s="23"/>
      <c r="AI116" s="23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>
        <v>40</v>
      </c>
      <c r="AW116" s="1" t="s">
        <v>1133</v>
      </c>
      <c r="AX116" s="1" t="s">
        <v>1139</v>
      </c>
      <c r="AY116" s="1" t="s">
        <v>1146</v>
      </c>
      <c r="AZ116" s="1" t="s">
        <v>1146</v>
      </c>
      <c r="BA116" s="1" t="s">
        <v>1150</v>
      </c>
    </row>
    <row r="117" spans="1:53">
      <c r="A117" s="23">
        <v>24</v>
      </c>
      <c r="B117" s="23">
        <v>32</v>
      </c>
      <c r="C117" s="23" t="s">
        <v>742</v>
      </c>
      <c r="D117" s="1" t="s">
        <v>743</v>
      </c>
      <c r="E117" s="23">
        <v>2018</v>
      </c>
      <c r="F117" s="1" t="s">
        <v>744</v>
      </c>
      <c r="G117" s="1" t="s">
        <v>745</v>
      </c>
      <c r="H117" s="1" t="s">
        <v>214</v>
      </c>
      <c r="I117" s="1" t="s">
        <v>193</v>
      </c>
      <c r="J117" s="1" t="s">
        <v>535</v>
      </c>
      <c r="K117" s="1" t="s">
        <v>536</v>
      </c>
      <c r="L117" s="1" t="s">
        <v>746</v>
      </c>
      <c r="M117" s="1">
        <v>9</v>
      </c>
      <c r="N117" s="1" t="s">
        <v>747</v>
      </c>
      <c r="O117" s="1" t="s">
        <v>748</v>
      </c>
      <c r="P117" s="1" t="s">
        <v>749</v>
      </c>
      <c r="Q117" s="1" t="s">
        <v>750</v>
      </c>
      <c r="R117" s="1"/>
      <c r="S117" s="1" t="s">
        <v>466</v>
      </c>
      <c r="T117" s="1" t="s">
        <v>751</v>
      </c>
      <c r="U117" s="1" t="s">
        <v>683</v>
      </c>
      <c r="V117" s="1" t="s">
        <v>202</v>
      </c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>
        <v>-5.58</v>
      </c>
      <c r="AO117" s="1" t="s">
        <v>752</v>
      </c>
      <c r="AP117" s="1"/>
      <c r="AQ117" s="1"/>
      <c r="AR117" s="1"/>
      <c r="AS117" s="1"/>
      <c r="AT117" s="1"/>
      <c r="AU117" s="1"/>
      <c r="AV117" s="1">
        <v>40</v>
      </c>
      <c r="AW117" s="1" t="s">
        <v>1133</v>
      </c>
      <c r="AX117" s="1" t="s">
        <v>1142</v>
      </c>
      <c r="AY117" s="1" t="s">
        <v>1144</v>
      </c>
      <c r="AZ117" s="1" t="s">
        <v>1149</v>
      </c>
      <c r="BA117" s="1" t="s">
        <v>1151</v>
      </c>
    </row>
    <row r="118" spans="1:53">
      <c r="A118" s="23">
        <v>24</v>
      </c>
      <c r="B118" s="23">
        <v>32</v>
      </c>
      <c r="C118" s="23" t="s">
        <v>742</v>
      </c>
      <c r="D118" s="1" t="s">
        <v>743</v>
      </c>
      <c r="E118" s="23">
        <v>2018</v>
      </c>
      <c r="F118" s="1" t="s">
        <v>744</v>
      </c>
      <c r="G118" s="1" t="s">
        <v>49</v>
      </c>
      <c r="H118" s="1" t="s">
        <v>50</v>
      </c>
      <c r="I118" s="1" t="s">
        <v>193</v>
      </c>
      <c r="J118" s="1" t="s">
        <v>535</v>
      </c>
      <c r="K118" s="1" t="s">
        <v>536</v>
      </c>
      <c r="L118" s="1" t="s">
        <v>746</v>
      </c>
      <c r="M118" s="1">
        <v>9</v>
      </c>
      <c r="N118" s="1" t="s">
        <v>747</v>
      </c>
      <c r="O118" s="1" t="s">
        <v>748</v>
      </c>
      <c r="P118" s="1" t="s">
        <v>749</v>
      </c>
      <c r="Q118" s="1" t="s">
        <v>750</v>
      </c>
      <c r="R118" s="1"/>
      <c r="S118" s="1" t="s">
        <v>466</v>
      </c>
      <c r="T118" s="1" t="s">
        <v>751</v>
      </c>
      <c r="U118" s="1" t="s">
        <v>683</v>
      </c>
      <c r="V118" s="1" t="s">
        <v>202</v>
      </c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 t="s">
        <v>753</v>
      </c>
      <c r="AO118" s="1" t="s">
        <v>754</v>
      </c>
      <c r="AP118" s="1"/>
      <c r="AQ118" s="1"/>
      <c r="AR118" s="1"/>
      <c r="AS118" s="1"/>
      <c r="AT118" s="1"/>
      <c r="AU118" s="1"/>
      <c r="AV118" s="1">
        <v>40</v>
      </c>
      <c r="AW118" s="1" t="s">
        <v>1133</v>
      </c>
      <c r="AX118" s="1" t="s">
        <v>1142</v>
      </c>
      <c r="AY118" s="1" t="s">
        <v>1144</v>
      </c>
      <c r="AZ118" s="1" t="s">
        <v>1149</v>
      </c>
      <c r="BA118" s="1" t="s">
        <v>1151</v>
      </c>
    </row>
    <row r="119" spans="1:53">
      <c r="A119" s="23">
        <v>24</v>
      </c>
      <c r="B119" s="23">
        <v>32</v>
      </c>
      <c r="C119" s="23" t="s">
        <v>742</v>
      </c>
      <c r="D119" s="1" t="s">
        <v>743</v>
      </c>
      <c r="E119" s="23">
        <v>2018</v>
      </c>
      <c r="F119" s="1" t="s">
        <v>744</v>
      </c>
      <c r="G119" s="1" t="s">
        <v>755</v>
      </c>
      <c r="H119" s="1" t="s">
        <v>381</v>
      </c>
      <c r="I119" s="1" t="s">
        <v>193</v>
      </c>
      <c r="J119" s="1" t="s">
        <v>535</v>
      </c>
      <c r="K119" s="1" t="s">
        <v>536</v>
      </c>
      <c r="L119" s="1" t="s">
        <v>746</v>
      </c>
      <c r="M119" s="1">
        <v>9</v>
      </c>
      <c r="N119" s="1" t="s">
        <v>747</v>
      </c>
      <c r="O119" s="1" t="s">
        <v>748</v>
      </c>
      <c r="P119" s="1" t="s">
        <v>749</v>
      </c>
      <c r="Q119" s="1" t="s">
        <v>750</v>
      </c>
      <c r="R119" s="1"/>
      <c r="S119" s="1" t="s">
        <v>466</v>
      </c>
      <c r="T119" s="1" t="s">
        <v>751</v>
      </c>
      <c r="U119" s="1" t="s">
        <v>683</v>
      </c>
      <c r="V119" s="1" t="s">
        <v>202</v>
      </c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 t="s">
        <v>756</v>
      </c>
      <c r="AO119" s="1" t="s">
        <v>757</v>
      </c>
      <c r="AP119" s="1"/>
      <c r="AQ119" s="1"/>
      <c r="AR119" s="1"/>
      <c r="AS119" s="1"/>
      <c r="AT119" s="1"/>
      <c r="AU119" s="1"/>
      <c r="AV119" s="1">
        <v>40</v>
      </c>
      <c r="AW119" s="1" t="s">
        <v>1133</v>
      </c>
      <c r="AX119" s="1" t="s">
        <v>1142</v>
      </c>
      <c r="AY119" s="1" t="s">
        <v>1144</v>
      </c>
      <c r="AZ119" s="1" t="s">
        <v>1149</v>
      </c>
      <c r="BA119" s="1" t="s">
        <v>1151</v>
      </c>
    </row>
    <row r="120" spans="1:53">
      <c r="A120" s="23">
        <v>24</v>
      </c>
      <c r="B120" s="23">
        <v>32</v>
      </c>
      <c r="C120" s="23" t="s">
        <v>742</v>
      </c>
      <c r="D120" s="1" t="s">
        <v>743</v>
      </c>
      <c r="E120" s="23">
        <v>2018</v>
      </c>
      <c r="F120" s="1" t="s">
        <v>744</v>
      </c>
      <c r="G120" s="1" t="s">
        <v>125</v>
      </c>
      <c r="H120" s="1" t="s">
        <v>126</v>
      </c>
      <c r="I120" s="1" t="s">
        <v>193</v>
      </c>
      <c r="J120" s="1" t="s">
        <v>535</v>
      </c>
      <c r="K120" s="1" t="s">
        <v>536</v>
      </c>
      <c r="L120" s="1" t="s">
        <v>746</v>
      </c>
      <c r="M120" s="1">
        <v>9</v>
      </c>
      <c r="N120" s="1" t="s">
        <v>747</v>
      </c>
      <c r="O120" s="1" t="s">
        <v>748</v>
      </c>
      <c r="P120" s="1" t="s">
        <v>749</v>
      </c>
      <c r="Q120" s="1" t="s">
        <v>750</v>
      </c>
      <c r="R120" s="1"/>
      <c r="S120" s="1" t="s">
        <v>466</v>
      </c>
      <c r="T120" s="1" t="s">
        <v>751</v>
      </c>
      <c r="U120" s="1" t="s">
        <v>683</v>
      </c>
      <c r="V120" s="1" t="s">
        <v>202</v>
      </c>
      <c r="W120" s="1"/>
      <c r="X120" s="1"/>
      <c r="Y120" s="1" t="s">
        <v>758</v>
      </c>
      <c r="Z120" s="1"/>
      <c r="AA120" s="1"/>
      <c r="AB120" s="1" t="s">
        <v>759</v>
      </c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>
        <v>40</v>
      </c>
      <c r="AW120" s="1" t="s">
        <v>1133</v>
      </c>
      <c r="AX120" s="1" t="s">
        <v>1142</v>
      </c>
      <c r="AY120" s="1" t="s">
        <v>1144</v>
      </c>
      <c r="AZ120" s="1" t="s">
        <v>1149</v>
      </c>
      <c r="BA120" s="1" t="s">
        <v>1151</v>
      </c>
    </row>
    <row r="121" spans="1:53">
      <c r="A121" s="23">
        <v>24</v>
      </c>
      <c r="B121" s="23">
        <v>32</v>
      </c>
      <c r="C121" s="23" t="s">
        <v>742</v>
      </c>
      <c r="D121" s="1" t="s">
        <v>743</v>
      </c>
      <c r="E121" s="23">
        <v>2018</v>
      </c>
      <c r="F121" s="1" t="s">
        <v>744</v>
      </c>
      <c r="G121" s="1" t="s">
        <v>760</v>
      </c>
      <c r="H121" s="1" t="s">
        <v>388</v>
      </c>
      <c r="I121" s="1" t="s">
        <v>193</v>
      </c>
      <c r="J121" s="1" t="s">
        <v>535</v>
      </c>
      <c r="K121" s="1" t="s">
        <v>536</v>
      </c>
      <c r="L121" s="1" t="s">
        <v>746</v>
      </c>
      <c r="M121" s="1">
        <v>9</v>
      </c>
      <c r="N121" s="1" t="s">
        <v>747</v>
      </c>
      <c r="O121" s="1" t="s">
        <v>748</v>
      </c>
      <c r="P121" s="1" t="s">
        <v>749</v>
      </c>
      <c r="Q121" s="1" t="s">
        <v>750</v>
      </c>
      <c r="R121" s="1"/>
      <c r="S121" s="1" t="s">
        <v>466</v>
      </c>
      <c r="T121" s="1" t="s">
        <v>751</v>
      </c>
      <c r="U121" s="1" t="s">
        <v>683</v>
      </c>
      <c r="V121" s="1" t="s">
        <v>202</v>
      </c>
      <c r="W121" s="1"/>
      <c r="X121" s="1"/>
      <c r="Y121" s="1" t="s">
        <v>761</v>
      </c>
      <c r="Z121" s="1"/>
      <c r="AA121" s="1"/>
      <c r="AB121" s="1" t="s">
        <v>762</v>
      </c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>
        <v>40</v>
      </c>
      <c r="AW121" s="1" t="s">
        <v>1133</v>
      </c>
      <c r="AX121" s="1" t="s">
        <v>1142</v>
      </c>
      <c r="AY121" s="1" t="s">
        <v>1144</v>
      </c>
      <c r="AZ121" s="1" t="s">
        <v>1149</v>
      </c>
      <c r="BA121" s="1" t="s">
        <v>1151</v>
      </c>
    </row>
    <row r="122" spans="1:53">
      <c r="A122" s="23">
        <v>24</v>
      </c>
      <c r="B122" s="23">
        <v>32</v>
      </c>
      <c r="C122" s="23" t="s">
        <v>742</v>
      </c>
      <c r="D122" s="1" t="s">
        <v>743</v>
      </c>
      <c r="E122" s="23">
        <v>2018</v>
      </c>
      <c r="F122" s="1" t="s">
        <v>744</v>
      </c>
      <c r="G122" s="1" t="s">
        <v>763</v>
      </c>
      <c r="H122" s="1" t="s">
        <v>236</v>
      </c>
      <c r="I122" s="1" t="s">
        <v>193</v>
      </c>
      <c r="J122" s="1" t="s">
        <v>535</v>
      </c>
      <c r="K122" s="1" t="s">
        <v>536</v>
      </c>
      <c r="L122" s="1" t="s">
        <v>746</v>
      </c>
      <c r="M122" s="1">
        <v>9</v>
      </c>
      <c r="N122" s="1" t="s">
        <v>747</v>
      </c>
      <c r="O122" s="1" t="s">
        <v>748</v>
      </c>
      <c r="P122" s="1" t="s">
        <v>749</v>
      </c>
      <c r="Q122" s="1" t="s">
        <v>750</v>
      </c>
      <c r="R122" s="1"/>
      <c r="S122" s="1" t="s">
        <v>466</v>
      </c>
      <c r="T122" s="1" t="s">
        <v>751</v>
      </c>
      <c r="U122" s="1" t="s">
        <v>683</v>
      </c>
      <c r="V122" s="1" t="s">
        <v>202</v>
      </c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30">
        <v>-1.8620000000000001</v>
      </c>
      <c r="AO122" s="1" t="s">
        <v>764</v>
      </c>
      <c r="AP122" s="1"/>
      <c r="AQ122" s="1"/>
      <c r="AR122" s="1"/>
      <c r="AS122" s="1"/>
      <c r="AT122" s="1"/>
      <c r="AU122" s="1"/>
      <c r="AV122" s="1">
        <v>40</v>
      </c>
      <c r="AW122" s="1" t="s">
        <v>1133</v>
      </c>
      <c r="AX122" s="1" t="s">
        <v>1142</v>
      </c>
      <c r="AY122" s="1" t="s">
        <v>1144</v>
      </c>
      <c r="AZ122" s="1" t="s">
        <v>1149</v>
      </c>
      <c r="BA122" s="1" t="s">
        <v>1151</v>
      </c>
    </row>
    <row r="123" spans="1:53">
      <c r="A123" s="23">
        <v>24</v>
      </c>
      <c r="B123" s="23">
        <v>32</v>
      </c>
      <c r="C123" s="23" t="s">
        <v>742</v>
      </c>
      <c r="D123" s="1" t="s">
        <v>743</v>
      </c>
      <c r="E123" s="23">
        <v>2018</v>
      </c>
      <c r="F123" s="1" t="s">
        <v>744</v>
      </c>
      <c r="G123" s="1" t="s">
        <v>156</v>
      </c>
      <c r="H123" s="1" t="s">
        <v>157</v>
      </c>
      <c r="I123" s="1" t="s">
        <v>193</v>
      </c>
      <c r="J123" s="1" t="s">
        <v>535</v>
      </c>
      <c r="K123" s="1" t="s">
        <v>536</v>
      </c>
      <c r="L123" s="1" t="s">
        <v>746</v>
      </c>
      <c r="M123" s="1">
        <v>9</v>
      </c>
      <c r="N123" s="1" t="s">
        <v>747</v>
      </c>
      <c r="O123" s="1" t="s">
        <v>748</v>
      </c>
      <c r="P123" s="1" t="s">
        <v>749</v>
      </c>
      <c r="Q123" s="1" t="s">
        <v>750</v>
      </c>
      <c r="R123" s="1"/>
      <c r="S123" s="1" t="s">
        <v>466</v>
      </c>
      <c r="T123" s="1" t="s">
        <v>751</v>
      </c>
      <c r="U123" s="1" t="s">
        <v>683</v>
      </c>
      <c r="V123" s="1" t="s">
        <v>202</v>
      </c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31">
        <v>-39.762999999999998</v>
      </c>
      <c r="AH123" s="31"/>
      <c r="AI123" s="31"/>
      <c r="AJ123" s="1" t="s">
        <v>765</v>
      </c>
      <c r="AK123" s="1"/>
      <c r="AL123" s="1"/>
      <c r="AM123" s="1"/>
      <c r="AN123" s="1" t="s">
        <v>766</v>
      </c>
      <c r="AO123" s="1" t="s">
        <v>767</v>
      </c>
      <c r="AP123" s="1"/>
      <c r="AQ123" s="1"/>
      <c r="AR123" s="1"/>
      <c r="AS123" s="1"/>
      <c r="AT123" s="1"/>
      <c r="AU123" s="1"/>
      <c r="AV123" s="1">
        <v>40</v>
      </c>
      <c r="AW123" s="1" t="s">
        <v>1133</v>
      </c>
      <c r="AX123" s="1" t="s">
        <v>1142</v>
      </c>
      <c r="AY123" s="1" t="s">
        <v>1144</v>
      </c>
      <c r="AZ123" s="1" t="s">
        <v>1149</v>
      </c>
      <c r="BA123" s="1" t="s">
        <v>1151</v>
      </c>
    </row>
    <row r="124" spans="1:53">
      <c r="A124" s="23">
        <v>24</v>
      </c>
      <c r="B124" s="23">
        <v>32</v>
      </c>
      <c r="C124" s="23" t="s">
        <v>742</v>
      </c>
      <c r="D124" s="1" t="s">
        <v>743</v>
      </c>
      <c r="E124" s="23">
        <v>2018</v>
      </c>
      <c r="F124" s="1" t="s">
        <v>744</v>
      </c>
      <c r="G124" s="1" t="s">
        <v>314</v>
      </c>
      <c r="H124" s="1" t="s">
        <v>315</v>
      </c>
      <c r="I124" s="1" t="s">
        <v>193</v>
      </c>
      <c r="J124" s="1" t="s">
        <v>535</v>
      </c>
      <c r="K124" s="1" t="s">
        <v>536</v>
      </c>
      <c r="L124" s="1" t="s">
        <v>746</v>
      </c>
      <c r="M124" s="1">
        <v>9</v>
      </c>
      <c r="N124" s="1" t="s">
        <v>747</v>
      </c>
      <c r="O124" s="1" t="s">
        <v>748</v>
      </c>
      <c r="P124" s="1" t="s">
        <v>749</v>
      </c>
      <c r="Q124" s="1" t="s">
        <v>750</v>
      </c>
      <c r="R124" s="1"/>
      <c r="S124" s="1" t="s">
        <v>466</v>
      </c>
      <c r="T124" s="1" t="s">
        <v>751</v>
      </c>
      <c r="U124" s="1" t="s">
        <v>683</v>
      </c>
      <c r="V124" s="1" t="s">
        <v>202</v>
      </c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 t="s">
        <v>768</v>
      </c>
      <c r="AH124" s="1"/>
      <c r="AI124" s="1"/>
      <c r="AJ124" s="1" t="s">
        <v>769</v>
      </c>
      <c r="AK124" s="1"/>
      <c r="AL124" s="1"/>
      <c r="AM124" s="1"/>
      <c r="AN124" s="1" t="s">
        <v>770</v>
      </c>
      <c r="AO124" s="1" t="s">
        <v>771</v>
      </c>
      <c r="AP124" s="1"/>
      <c r="AQ124" s="1"/>
      <c r="AR124" s="1"/>
      <c r="AS124" s="1"/>
      <c r="AT124" s="1"/>
      <c r="AU124" s="1"/>
      <c r="AV124" s="1">
        <v>40</v>
      </c>
      <c r="AW124" s="1" t="s">
        <v>1133</v>
      </c>
      <c r="AX124" s="1" t="s">
        <v>1142</v>
      </c>
      <c r="AY124" s="1" t="s">
        <v>1144</v>
      </c>
      <c r="AZ124" s="1" t="s">
        <v>1149</v>
      </c>
      <c r="BA124" s="1" t="s">
        <v>1151</v>
      </c>
    </row>
    <row r="125" spans="1:53">
      <c r="A125" s="23">
        <v>24</v>
      </c>
      <c r="B125" s="23">
        <v>32</v>
      </c>
      <c r="C125" s="23" t="s">
        <v>742</v>
      </c>
      <c r="D125" s="1" t="s">
        <v>743</v>
      </c>
      <c r="E125" s="23">
        <v>2018</v>
      </c>
      <c r="F125" s="1" t="s">
        <v>744</v>
      </c>
      <c r="G125" s="1" t="s">
        <v>772</v>
      </c>
      <c r="H125" s="1" t="s">
        <v>320</v>
      </c>
      <c r="I125" s="1" t="s">
        <v>193</v>
      </c>
      <c r="J125" s="1" t="s">
        <v>535</v>
      </c>
      <c r="K125" s="1" t="s">
        <v>536</v>
      </c>
      <c r="L125" s="1" t="s">
        <v>746</v>
      </c>
      <c r="M125" s="1">
        <v>9</v>
      </c>
      <c r="N125" s="1" t="s">
        <v>747</v>
      </c>
      <c r="O125" s="1" t="s">
        <v>748</v>
      </c>
      <c r="P125" s="1" t="s">
        <v>749</v>
      </c>
      <c r="Q125" s="1" t="s">
        <v>750</v>
      </c>
      <c r="R125" s="1"/>
      <c r="S125" s="1" t="s">
        <v>466</v>
      </c>
      <c r="T125" s="1" t="s">
        <v>751</v>
      </c>
      <c r="U125" s="1" t="s">
        <v>683</v>
      </c>
      <c r="V125" s="1" t="s">
        <v>202</v>
      </c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 t="s">
        <v>773</v>
      </c>
      <c r="AO125" s="1" t="s">
        <v>774</v>
      </c>
      <c r="AP125" s="1"/>
      <c r="AQ125" s="1"/>
      <c r="AR125" s="1"/>
      <c r="AS125" s="1"/>
      <c r="AT125" s="1"/>
      <c r="AU125" s="1"/>
      <c r="AV125" s="1">
        <v>40</v>
      </c>
      <c r="AW125" s="1" t="s">
        <v>1133</v>
      </c>
      <c r="AX125" s="1" t="s">
        <v>1142</v>
      </c>
      <c r="AY125" s="1" t="s">
        <v>1144</v>
      </c>
      <c r="AZ125" s="1" t="s">
        <v>1149</v>
      </c>
      <c r="BA125" s="1" t="s">
        <v>1151</v>
      </c>
    </row>
    <row r="126" spans="1:53">
      <c r="A126" s="23">
        <v>24</v>
      </c>
      <c r="B126" s="23">
        <v>32</v>
      </c>
      <c r="C126" s="23" t="s">
        <v>742</v>
      </c>
      <c r="D126" s="1" t="s">
        <v>743</v>
      </c>
      <c r="E126" s="23">
        <v>2018</v>
      </c>
      <c r="F126" s="1" t="s">
        <v>744</v>
      </c>
      <c r="G126" s="1" t="s">
        <v>775</v>
      </c>
      <c r="H126" s="1" t="s">
        <v>192</v>
      </c>
      <c r="I126" s="1" t="s">
        <v>193</v>
      </c>
      <c r="J126" s="1" t="s">
        <v>535</v>
      </c>
      <c r="K126" s="1" t="s">
        <v>536</v>
      </c>
      <c r="L126" s="1" t="s">
        <v>746</v>
      </c>
      <c r="M126" s="1">
        <v>9</v>
      </c>
      <c r="N126" s="1" t="s">
        <v>776</v>
      </c>
      <c r="O126" s="1" t="s">
        <v>777</v>
      </c>
      <c r="P126" s="1" t="s">
        <v>778</v>
      </c>
      <c r="Q126" s="1" t="s">
        <v>779</v>
      </c>
      <c r="R126" s="1"/>
      <c r="S126" s="1" t="s">
        <v>466</v>
      </c>
      <c r="T126" s="1" t="s">
        <v>780</v>
      </c>
      <c r="U126" s="1" t="s">
        <v>683</v>
      </c>
      <c r="V126" s="1" t="s">
        <v>202</v>
      </c>
      <c r="W126" s="1"/>
      <c r="X126" s="1"/>
      <c r="Y126" s="32" t="s">
        <v>781</v>
      </c>
      <c r="Z126" s="32"/>
      <c r="AA126" s="32"/>
      <c r="AB126" s="1" t="s">
        <v>782</v>
      </c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>
        <v>40</v>
      </c>
      <c r="AW126" s="1" t="s">
        <v>1133</v>
      </c>
      <c r="AX126" s="1" t="s">
        <v>1142</v>
      </c>
      <c r="AY126" s="1" t="s">
        <v>1144</v>
      </c>
      <c r="AZ126" s="1" t="s">
        <v>1149</v>
      </c>
      <c r="BA126" s="1" t="s">
        <v>1151</v>
      </c>
    </row>
    <row r="127" spans="1:53">
      <c r="A127" s="23">
        <v>24</v>
      </c>
      <c r="B127" s="23">
        <v>32</v>
      </c>
      <c r="C127" s="23" t="s">
        <v>742</v>
      </c>
      <c r="D127" s="1" t="s">
        <v>743</v>
      </c>
      <c r="E127" s="23">
        <v>2018</v>
      </c>
      <c r="F127" s="1" t="s">
        <v>744</v>
      </c>
      <c r="G127" s="23" t="s">
        <v>783</v>
      </c>
      <c r="H127" s="23" t="s">
        <v>298</v>
      </c>
      <c r="I127" s="1" t="s">
        <v>193</v>
      </c>
      <c r="J127" s="1" t="s">
        <v>535</v>
      </c>
      <c r="K127" s="1" t="s">
        <v>536</v>
      </c>
      <c r="L127" s="1" t="s">
        <v>746</v>
      </c>
      <c r="M127" s="1">
        <v>9</v>
      </c>
      <c r="N127" s="1" t="s">
        <v>747</v>
      </c>
      <c r="O127" s="1" t="s">
        <v>748</v>
      </c>
      <c r="P127" s="1" t="s">
        <v>749</v>
      </c>
      <c r="Q127" s="1" t="s">
        <v>750</v>
      </c>
      <c r="R127" s="1"/>
      <c r="S127" s="1" t="s">
        <v>466</v>
      </c>
      <c r="T127" s="1" t="s">
        <v>780</v>
      </c>
      <c r="U127" s="1" t="s">
        <v>683</v>
      </c>
      <c r="V127" s="1" t="s">
        <v>202</v>
      </c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32" t="s">
        <v>784</v>
      </c>
      <c r="AO127" s="1" t="s">
        <v>785</v>
      </c>
      <c r="AP127" s="1"/>
      <c r="AQ127" s="1"/>
      <c r="AR127" s="1"/>
      <c r="AS127" s="1"/>
      <c r="AT127" s="1"/>
      <c r="AU127" s="1"/>
      <c r="AV127" s="1">
        <v>40</v>
      </c>
      <c r="AW127" s="1" t="s">
        <v>1133</v>
      </c>
      <c r="AX127" s="1" t="s">
        <v>1142</v>
      </c>
      <c r="AY127" s="1" t="s">
        <v>1144</v>
      </c>
      <c r="AZ127" s="1" t="s">
        <v>1149</v>
      </c>
      <c r="BA127" s="1" t="s">
        <v>1151</v>
      </c>
    </row>
    <row r="128" spans="1:53">
      <c r="A128" s="23">
        <v>25</v>
      </c>
      <c r="B128" s="23">
        <v>37</v>
      </c>
      <c r="C128" s="23" t="s">
        <v>786</v>
      </c>
      <c r="D128" s="1" t="s">
        <v>787</v>
      </c>
      <c r="E128" s="23">
        <v>2015</v>
      </c>
      <c r="F128" s="1" t="s">
        <v>788</v>
      </c>
      <c r="G128" s="23" t="s">
        <v>191</v>
      </c>
      <c r="H128" s="23" t="s">
        <v>192</v>
      </c>
      <c r="I128" s="1" t="s">
        <v>413</v>
      </c>
      <c r="J128" s="1" t="s">
        <v>535</v>
      </c>
      <c r="K128" s="1" t="s">
        <v>789</v>
      </c>
      <c r="L128" s="1" t="s">
        <v>790</v>
      </c>
      <c r="M128" s="1">
        <v>13</v>
      </c>
      <c r="N128" s="1" t="s">
        <v>791</v>
      </c>
      <c r="O128" s="1" t="s">
        <v>792</v>
      </c>
      <c r="P128" s="1"/>
      <c r="Q128" s="1"/>
      <c r="R128" s="1"/>
      <c r="S128" s="1" t="s">
        <v>466</v>
      </c>
      <c r="T128" s="1" t="s">
        <v>290</v>
      </c>
      <c r="U128" s="1" t="s">
        <v>793</v>
      </c>
      <c r="V128" s="1" t="s">
        <v>202</v>
      </c>
      <c r="W128" s="1"/>
      <c r="X128" s="1"/>
      <c r="Y128" s="23">
        <v>3.67</v>
      </c>
      <c r="Z128" s="23"/>
      <c r="AA128" s="23"/>
      <c r="AB128" s="1"/>
      <c r="AC128" s="1"/>
      <c r="AD128" s="1"/>
      <c r="AE128" s="1"/>
      <c r="AF128" s="1"/>
      <c r="AG128" s="23">
        <v>2.31</v>
      </c>
      <c r="AH128" s="23"/>
      <c r="AI128" s="23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>
        <v>40</v>
      </c>
      <c r="AW128" s="1" t="s">
        <v>1133</v>
      </c>
      <c r="AX128" s="1" t="s">
        <v>1139</v>
      </c>
      <c r="AY128" s="1" t="s">
        <v>1144</v>
      </c>
      <c r="AZ128" s="1" t="s">
        <v>1146</v>
      </c>
      <c r="BA128" s="1" t="s">
        <v>1150</v>
      </c>
    </row>
    <row r="129" spans="1:53">
      <c r="A129" s="23">
        <v>25</v>
      </c>
      <c r="B129" s="23">
        <v>37</v>
      </c>
      <c r="C129" s="23" t="s">
        <v>786</v>
      </c>
      <c r="D129" s="1" t="s">
        <v>787</v>
      </c>
      <c r="E129" s="23">
        <v>2015</v>
      </c>
      <c r="F129" s="1" t="s">
        <v>788</v>
      </c>
      <c r="G129" s="23" t="s">
        <v>794</v>
      </c>
      <c r="H129" s="23" t="s">
        <v>86</v>
      </c>
      <c r="I129" s="1" t="s">
        <v>413</v>
      </c>
      <c r="J129" s="1" t="s">
        <v>535</v>
      </c>
      <c r="K129" s="1" t="s">
        <v>789</v>
      </c>
      <c r="L129" s="1" t="s">
        <v>790</v>
      </c>
      <c r="M129" s="1">
        <v>13</v>
      </c>
      <c r="N129" s="1" t="s">
        <v>791</v>
      </c>
      <c r="O129" s="1" t="s">
        <v>792</v>
      </c>
      <c r="P129" s="1"/>
      <c r="Q129" s="1"/>
      <c r="R129" s="1"/>
      <c r="S129" s="1" t="s">
        <v>466</v>
      </c>
      <c r="T129" s="1" t="s">
        <v>290</v>
      </c>
      <c r="U129" s="1" t="s">
        <v>793</v>
      </c>
      <c r="V129" s="1" t="s">
        <v>202</v>
      </c>
      <c r="W129" s="1"/>
      <c r="X129" s="1"/>
      <c r="Y129" s="23">
        <v>6.84</v>
      </c>
      <c r="Z129" s="23"/>
      <c r="AA129" s="23"/>
      <c r="AB129" s="23"/>
      <c r="AC129" s="1"/>
      <c r="AD129" s="1"/>
      <c r="AE129" s="1"/>
      <c r="AF129" s="1"/>
      <c r="AG129" s="23">
        <v>1.52</v>
      </c>
      <c r="AH129" s="23"/>
      <c r="AI129" s="23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>
        <v>40</v>
      </c>
      <c r="AW129" s="1" t="s">
        <v>1133</v>
      </c>
      <c r="AX129" s="1" t="s">
        <v>1139</v>
      </c>
      <c r="AY129" s="1" t="s">
        <v>1144</v>
      </c>
      <c r="AZ129" s="1" t="s">
        <v>1146</v>
      </c>
      <c r="BA129" s="1" t="s">
        <v>1150</v>
      </c>
    </row>
    <row r="130" spans="1:53">
      <c r="A130" s="23">
        <v>25</v>
      </c>
      <c r="B130" s="23">
        <v>37</v>
      </c>
      <c r="C130" s="23" t="s">
        <v>786</v>
      </c>
      <c r="D130" s="1" t="s">
        <v>787</v>
      </c>
      <c r="E130" s="23">
        <v>2015</v>
      </c>
      <c r="F130" s="1" t="s">
        <v>788</v>
      </c>
      <c r="G130" s="23" t="s">
        <v>795</v>
      </c>
      <c r="H130" s="23" t="s">
        <v>90</v>
      </c>
      <c r="I130" s="1" t="s">
        <v>413</v>
      </c>
      <c r="J130" s="1" t="s">
        <v>535</v>
      </c>
      <c r="K130" s="1" t="s">
        <v>789</v>
      </c>
      <c r="L130" s="1" t="s">
        <v>790</v>
      </c>
      <c r="M130" s="1">
        <v>13</v>
      </c>
      <c r="N130" s="1" t="s">
        <v>791</v>
      </c>
      <c r="O130" s="1" t="s">
        <v>792</v>
      </c>
      <c r="P130" s="1"/>
      <c r="Q130" s="1"/>
      <c r="R130" s="1"/>
      <c r="S130" s="1" t="s">
        <v>466</v>
      </c>
      <c r="T130" s="1" t="s">
        <v>290</v>
      </c>
      <c r="U130" s="1" t="s">
        <v>793</v>
      </c>
      <c r="V130" s="1" t="s">
        <v>202</v>
      </c>
      <c r="W130" s="1"/>
      <c r="X130" s="1"/>
      <c r="Y130" s="23">
        <v>6.05</v>
      </c>
      <c r="Z130" s="23"/>
      <c r="AA130" s="23"/>
      <c r="AB130" s="23"/>
      <c r="AC130" s="1"/>
      <c r="AD130" s="1"/>
      <c r="AE130" s="1"/>
      <c r="AF130" s="1"/>
      <c r="AG130" s="23">
        <v>2.82</v>
      </c>
      <c r="AH130" s="23"/>
      <c r="AI130" s="23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>
        <v>40</v>
      </c>
      <c r="AW130" s="1" t="s">
        <v>1133</v>
      </c>
      <c r="AX130" s="1" t="s">
        <v>1139</v>
      </c>
      <c r="AY130" s="1" t="s">
        <v>1144</v>
      </c>
      <c r="AZ130" s="1" t="s">
        <v>1146</v>
      </c>
      <c r="BA130" s="1" t="s">
        <v>1150</v>
      </c>
    </row>
    <row r="131" spans="1:53">
      <c r="A131" s="23">
        <v>25</v>
      </c>
      <c r="B131" s="23">
        <v>37</v>
      </c>
      <c r="C131" s="23" t="s">
        <v>786</v>
      </c>
      <c r="D131" s="1" t="s">
        <v>787</v>
      </c>
      <c r="E131" s="23">
        <v>2015</v>
      </c>
      <c r="F131" s="1" t="s">
        <v>788</v>
      </c>
      <c r="G131" s="23" t="s">
        <v>257</v>
      </c>
      <c r="H131" s="23" t="s">
        <v>94</v>
      </c>
      <c r="I131" s="1" t="s">
        <v>413</v>
      </c>
      <c r="J131" s="1" t="s">
        <v>535</v>
      </c>
      <c r="K131" s="1" t="s">
        <v>789</v>
      </c>
      <c r="L131" s="1" t="s">
        <v>790</v>
      </c>
      <c r="M131" s="1">
        <v>13</v>
      </c>
      <c r="N131" s="1" t="s">
        <v>791</v>
      </c>
      <c r="O131" s="1" t="s">
        <v>792</v>
      </c>
      <c r="P131" s="1"/>
      <c r="Q131" s="1"/>
      <c r="R131" s="1"/>
      <c r="S131" s="1" t="s">
        <v>466</v>
      </c>
      <c r="T131" s="1" t="s">
        <v>290</v>
      </c>
      <c r="U131" s="1" t="s">
        <v>793</v>
      </c>
      <c r="V131" s="1" t="s">
        <v>202</v>
      </c>
      <c r="W131" s="1"/>
      <c r="X131" s="1"/>
      <c r="Y131" s="23">
        <v>4.41</v>
      </c>
      <c r="Z131" s="23"/>
      <c r="AA131" s="23"/>
      <c r="AB131" s="23"/>
      <c r="AC131" s="1"/>
      <c r="AD131" s="1"/>
      <c r="AE131" s="1"/>
      <c r="AF131" s="1"/>
      <c r="AG131" s="23">
        <v>8.52</v>
      </c>
      <c r="AH131" s="23"/>
      <c r="AI131" s="23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>
        <v>40</v>
      </c>
      <c r="AW131" s="1" t="s">
        <v>1133</v>
      </c>
      <c r="AX131" s="1" t="s">
        <v>1139</v>
      </c>
      <c r="AY131" s="1" t="s">
        <v>1144</v>
      </c>
      <c r="AZ131" s="1" t="s">
        <v>1146</v>
      </c>
      <c r="BA131" s="1" t="s">
        <v>1150</v>
      </c>
    </row>
    <row r="132" spans="1:53">
      <c r="A132" s="23">
        <v>25</v>
      </c>
      <c r="B132" s="23">
        <v>37</v>
      </c>
      <c r="C132" s="23" t="s">
        <v>786</v>
      </c>
      <c r="D132" s="1" t="s">
        <v>787</v>
      </c>
      <c r="E132" s="23">
        <v>2015</v>
      </c>
      <c r="F132" s="1" t="s">
        <v>788</v>
      </c>
      <c r="G132" s="23" t="s">
        <v>270</v>
      </c>
      <c r="H132" s="23" t="s">
        <v>179</v>
      </c>
      <c r="I132" s="1" t="s">
        <v>413</v>
      </c>
      <c r="J132" s="1" t="s">
        <v>535</v>
      </c>
      <c r="K132" s="1" t="s">
        <v>789</v>
      </c>
      <c r="L132" s="1" t="s">
        <v>790</v>
      </c>
      <c r="M132" s="1">
        <v>13</v>
      </c>
      <c r="N132" s="1" t="s">
        <v>791</v>
      </c>
      <c r="O132" s="1" t="s">
        <v>792</v>
      </c>
      <c r="P132" s="1"/>
      <c r="Q132" s="1"/>
      <c r="R132" s="1"/>
      <c r="S132" s="1" t="s">
        <v>466</v>
      </c>
      <c r="T132" s="1" t="s">
        <v>290</v>
      </c>
      <c r="U132" s="1" t="s">
        <v>793</v>
      </c>
      <c r="V132" s="1" t="s">
        <v>202</v>
      </c>
      <c r="W132" s="1"/>
      <c r="X132" s="1"/>
      <c r="Y132" s="23">
        <v>3.14</v>
      </c>
      <c r="Z132" s="23"/>
      <c r="AA132" s="23"/>
      <c r="AB132" s="23"/>
      <c r="AC132" s="1"/>
      <c r="AD132" s="1"/>
      <c r="AE132" s="1"/>
      <c r="AF132" s="1"/>
      <c r="AG132" s="23">
        <v>3.08</v>
      </c>
      <c r="AH132" s="23"/>
      <c r="AI132" s="23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>
        <v>40</v>
      </c>
      <c r="AW132" s="1" t="s">
        <v>1133</v>
      </c>
      <c r="AX132" s="1" t="s">
        <v>1139</v>
      </c>
      <c r="AY132" s="1" t="s">
        <v>1144</v>
      </c>
      <c r="AZ132" s="1" t="s">
        <v>1146</v>
      </c>
      <c r="BA132" s="1" t="s">
        <v>1150</v>
      </c>
    </row>
    <row r="133" spans="1:53">
      <c r="A133" s="23">
        <v>25</v>
      </c>
      <c r="B133" s="23">
        <v>37</v>
      </c>
      <c r="C133" s="23" t="s">
        <v>786</v>
      </c>
      <c r="D133" s="1" t="s">
        <v>787</v>
      </c>
      <c r="E133" s="23">
        <v>2015</v>
      </c>
      <c r="F133" s="1" t="s">
        <v>788</v>
      </c>
      <c r="G133" s="23" t="s">
        <v>209</v>
      </c>
      <c r="H133" s="1" t="s">
        <v>104</v>
      </c>
      <c r="I133" s="1" t="s">
        <v>413</v>
      </c>
      <c r="J133" s="1" t="s">
        <v>535</v>
      </c>
      <c r="K133" s="1" t="s">
        <v>789</v>
      </c>
      <c r="L133" s="1" t="s">
        <v>790</v>
      </c>
      <c r="M133" s="1">
        <v>13</v>
      </c>
      <c r="N133" s="1" t="s">
        <v>791</v>
      </c>
      <c r="O133" s="1" t="s">
        <v>792</v>
      </c>
      <c r="P133" s="1"/>
      <c r="Q133" s="1"/>
      <c r="R133" s="1"/>
      <c r="S133" s="1" t="s">
        <v>466</v>
      </c>
      <c r="T133" s="1" t="s">
        <v>290</v>
      </c>
      <c r="U133" s="1" t="s">
        <v>793</v>
      </c>
      <c r="V133" s="1" t="s">
        <v>202</v>
      </c>
      <c r="W133" s="1"/>
      <c r="X133" s="1"/>
      <c r="Y133" s="23">
        <v>11.48</v>
      </c>
      <c r="Z133" s="23"/>
      <c r="AA133" s="23"/>
      <c r="AB133" s="23"/>
      <c r="AC133" s="1"/>
      <c r="AD133" s="1"/>
      <c r="AE133" s="1"/>
      <c r="AF133" s="1"/>
      <c r="AG133" s="23">
        <v>4.49</v>
      </c>
      <c r="AH133" s="23"/>
      <c r="AI133" s="23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>
        <v>40</v>
      </c>
      <c r="AW133" s="1" t="s">
        <v>1133</v>
      </c>
      <c r="AX133" s="1" t="s">
        <v>1139</v>
      </c>
      <c r="AY133" s="1" t="s">
        <v>1144</v>
      </c>
      <c r="AZ133" s="1" t="s">
        <v>1146</v>
      </c>
      <c r="BA133" s="1" t="s">
        <v>1150</v>
      </c>
    </row>
    <row r="134" spans="1:53">
      <c r="A134" s="23">
        <v>25</v>
      </c>
      <c r="B134" s="23">
        <v>37</v>
      </c>
      <c r="C134" s="23" t="s">
        <v>786</v>
      </c>
      <c r="D134" s="1" t="s">
        <v>787</v>
      </c>
      <c r="E134" s="23">
        <v>2015</v>
      </c>
      <c r="F134" s="1" t="s">
        <v>788</v>
      </c>
      <c r="G134" s="23" t="s">
        <v>796</v>
      </c>
      <c r="H134" s="23" t="s">
        <v>116</v>
      </c>
      <c r="I134" s="1" t="s">
        <v>413</v>
      </c>
      <c r="J134" s="1" t="s">
        <v>535</v>
      </c>
      <c r="K134" s="1" t="s">
        <v>789</v>
      </c>
      <c r="L134" s="1" t="s">
        <v>790</v>
      </c>
      <c r="M134" s="1">
        <v>13</v>
      </c>
      <c r="N134" s="1" t="s">
        <v>791</v>
      </c>
      <c r="O134" s="1" t="s">
        <v>792</v>
      </c>
      <c r="P134" s="1"/>
      <c r="Q134" s="1"/>
      <c r="R134" s="1"/>
      <c r="S134" s="1" t="s">
        <v>466</v>
      </c>
      <c r="T134" s="1" t="s">
        <v>290</v>
      </c>
      <c r="U134" s="1" t="s">
        <v>793</v>
      </c>
      <c r="V134" s="1" t="s">
        <v>202</v>
      </c>
      <c r="W134" s="1"/>
      <c r="X134" s="1"/>
      <c r="Y134" s="23">
        <v>9.14</v>
      </c>
      <c r="Z134" s="23"/>
      <c r="AA134" s="23"/>
      <c r="AB134" s="23"/>
      <c r="AC134" s="1"/>
      <c r="AD134" s="1"/>
      <c r="AE134" s="1"/>
      <c r="AF134" s="1"/>
      <c r="AG134" s="23">
        <v>4.1100000000000003</v>
      </c>
      <c r="AH134" s="23"/>
      <c r="AI134" s="23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>
        <v>40</v>
      </c>
      <c r="AW134" s="1" t="s">
        <v>1133</v>
      </c>
      <c r="AX134" s="1" t="s">
        <v>1139</v>
      </c>
      <c r="AY134" s="1" t="s">
        <v>1144</v>
      </c>
      <c r="AZ134" s="1" t="s">
        <v>1146</v>
      </c>
      <c r="BA134" s="1" t="s">
        <v>1150</v>
      </c>
    </row>
    <row r="135" spans="1:53">
      <c r="A135" s="23">
        <v>25</v>
      </c>
      <c r="B135" s="23">
        <v>37</v>
      </c>
      <c r="C135" s="23" t="s">
        <v>786</v>
      </c>
      <c r="D135" s="1" t="s">
        <v>787</v>
      </c>
      <c r="E135" s="23">
        <v>2015</v>
      </c>
      <c r="F135" s="1" t="s">
        <v>788</v>
      </c>
      <c r="G135" s="23" t="s">
        <v>549</v>
      </c>
      <c r="H135" s="1" t="s">
        <v>376</v>
      </c>
      <c r="I135" s="1" t="s">
        <v>413</v>
      </c>
      <c r="J135" s="1" t="s">
        <v>535</v>
      </c>
      <c r="K135" s="1" t="s">
        <v>789</v>
      </c>
      <c r="L135" s="1" t="s">
        <v>790</v>
      </c>
      <c r="M135" s="1">
        <v>13</v>
      </c>
      <c r="N135" s="1" t="s">
        <v>791</v>
      </c>
      <c r="O135" s="1" t="s">
        <v>792</v>
      </c>
      <c r="P135" s="1"/>
      <c r="Q135" s="1"/>
      <c r="R135" s="1"/>
      <c r="S135" s="1" t="s">
        <v>466</v>
      </c>
      <c r="T135" s="1" t="s">
        <v>290</v>
      </c>
      <c r="U135" s="1" t="s">
        <v>793</v>
      </c>
      <c r="V135" s="1" t="s">
        <v>202</v>
      </c>
      <c r="W135" s="1"/>
      <c r="X135" s="1"/>
      <c r="Y135" s="23">
        <v>2.85</v>
      </c>
      <c r="Z135" s="23"/>
      <c r="AA135" s="23"/>
      <c r="AB135" s="23"/>
      <c r="AC135" s="1"/>
      <c r="AD135" s="1"/>
      <c r="AE135" s="1"/>
      <c r="AF135" s="1"/>
      <c r="AG135" s="23">
        <v>2.39</v>
      </c>
      <c r="AH135" s="23"/>
      <c r="AI135" s="23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>
        <v>40</v>
      </c>
      <c r="AW135" s="1" t="s">
        <v>1133</v>
      </c>
      <c r="AX135" s="1" t="s">
        <v>1139</v>
      </c>
      <c r="AY135" s="1" t="s">
        <v>1144</v>
      </c>
      <c r="AZ135" s="1" t="s">
        <v>1146</v>
      </c>
      <c r="BA135" s="1" t="s">
        <v>1150</v>
      </c>
    </row>
    <row r="136" spans="1:53">
      <c r="A136" s="23">
        <v>25</v>
      </c>
      <c r="B136" s="23">
        <v>37</v>
      </c>
      <c r="C136" s="23" t="s">
        <v>786</v>
      </c>
      <c r="D136" s="1" t="s">
        <v>787</v>
      </c>
      <c r="E136" s="23">
        <v>2015</v>
      </c>
      <c r="F136" s="1" t="s">
        <v>788</v>
      </c>
      <c r="G136" s="23" t="s">
        <v>797</v>
      </c>
      <c r="H136" s="23" t="s">
        <v>437</v>
      </c>
      <c r="I136" s="1" t="s">
        <v>413</v>
      </c>
      <c r="J136" s="1" t="s">
        <v>535</v>
      </c>
      <c r="K136" s="1" t="s">
        <v>789</v>
      </c>
      <c r="L136" s="1" t="s">
        <v>790</v>
      </c>
      <c r="M136" s="1">
        <v>13</v>
      </c>
      <c r="N136" s="1" t="s">
        <v>791</v>
      </c>
      <c r="O136" s="1" t="s">
        <v>792</v>
      </c>
      <c r="P136" s="1"/>
      <c r="Q136" s="1"/>
      <c r="R136" s="1"/>
      <c r="S136" s="1" t="s">
        <v>466</v>
      </c>
      <c r="T136" s="1" t="s">
        <v>290</v>
      </c>
      <c r="U136" s="1" t="s">
        <v>793</v>
      </c>
      <c r="V136" s="1" t="s">
        <v>202</v>
      </c>
      <c r="W136" s="1"/>
      <c r="X136" s="1"/>
      <c r="Y136" s="23">
        <v>4.82</v>
      </c>
      <c r="Z136" s="23"/>
      <c r="AA136" s="23"/>
      <c r="AB136" s="23"/>
      <c r="AC136" s="1"/>
      <c r="AD136" s="1"/>
      <c r="AE136" s="1"/>
      <c r="AF136" s="1"/>
      <c r="AG136" s="23">
        <v>3.25</v>
      </c>
      <c r="AH136" s="23"/>
      <c r="AI136" s="23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>
        <v>40</v>
      </c>
      <c r="AW136" s="1" t="s">
        <v>1133</v>
      </c>
      <c r="AX136" s="1" t="s">
        <v>1139</v>
      </c>
      <c r="AY136" s="1" t="s">
        <v>1144</v>
      </c>
      <c r="AZ136" s="1" t="s">
        <v>1146</v>
      </c>
      <c r="BA136" s="1" t="s">
        <v>1150</v>
      </c>
    </row>
    <row r="137" spans="1:53">
      <c r="A137" s="23">
        <v>25</v>
      </c>
      <c r="B137" s="23">
        <v>37</v>
      </c>
      <c r="C137" s="23" t="s">
        <v>786</v>
      </c>
      <c r="D137" s="1" t="s">
        <v>787</v>
      </c>
      <c r="E137" s="23">
        <v>2015</v>
      </c>
      <c r="F137" s="1" t="s">
        <v>788</v>
      </c>
      <c r="G137" s="23" t="s">
        <v>502</v>
      </c>
      <c r="H137" s="23" t="s">
        <v>381</v>
      </c>
      <c r="I137" s="1" t="s">
        <v>413</v>
      </c>
      <c r="J137" s="1" t="s">
        <v>535</v>
      </c>
      <c r="K137" s="1" t="s">
        <v>789</v>
      </c>
      <c r="L137" s="1" t="s">
        <v>790</v>
      </c>
      <c r="M137" s="1">
        <v>13</v>
      </c>
      <c r="N137" s="1" t="s">
        <v>791</v>
      </c>
      <c r="O137" s="1" t="s">
        <v>792</v>
      </c>
      <c r="P137" s="1"/>
      <c r="Q137" s="1"/>
      <c r="R137" s="1"/>
      <c r="S137" s="1" t="s">
        <v>466</v>
      </c>
      <c r="T137" s="1" t="s">
        <v>290</v>
      </c>
      <c r="U137" s="1" t="s">
        <v>793</v>
      </c>
      <c r="V137" s="1" t="s">
        <v>202</v>
      </c>
      <c r="W137" s="1"/>
      <c r="X137" s="1"/>
      <c r="Y137" s="23">
        <v>9.7200000000000006</v>
      </c>
      <c r="Z137" s="23"/>
      <c r="AA137" s="23"/>
      <c r="AB137" s="23"/>
      <c r="AC137" s="1"/>
      <c r="AD137" s="1"/>
      <c r="AE137" s="1"/>
      <c r="AF137" s="1"/>
      <c r="AG137" s="23">
        <v>3.61</v>
      </c>
      <c r="AH137" s="23"/>
      <c r="AI137" s="23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>
        <v>40</v>
      </c>
      <c r="AW137" s="1" t="s">
        <v>1133</v>
      </c>
      <c r="AX137" s="1" t="s">
        <v>1139</v>
      </c>
      <c r="AY137" s="1" t="s">
        <v>1144</v>
      </c>
      <c r="AZ137" s="1" t="s">
        <v>1146</v>
      </c>
      <c r="BA137" s="1" t="s">
        <v>1150</v>
      </c>
    </row>
    <row r="138" spans="1:53">
      <c r="A138" s="23">
        <v>25</v>
      </c>
      <c r="B138" s="23">
        <v>37</v>
      </c>
      <c r="C138" s="23" t="s">
        <v>786</v>
      </c>
      <c r="D138" s="1" t="s">
        <v>787</v>
      </c>
      <c r="E138" s="23">
        <v>2015</v>
      </c>
      <c r="F138" s="1" t="s">
        <v>788</v>
      </c>
      <c r="G138" s="23" t="s">
        <v>798</v>
      </c>
      <c r="H138" s="23" t="s">
        <v>126</v>
      </c>
      <c r="I138" s="1" t="s">
        <v>413</v>
      </c>
      <c r="J138" s="1" t="s">
        <v>535</v>
      </c>
      <c r="K138" s="1" t="s">
        <v>789</v>
      </c>
      <c r="L138" s="1" t="s">
        <v>790</v>
      </c>
      <c r="M138" s="1">
        <v>13</v>
      </c>
      <c r="N138" s="1" t="s">
        <v>791</v>
      </c>
      <c r="O138" s="1" t="s">
        <v>792</v>
      </c>
      <c r="P138" s="1"/>
      <c r="Q138" s="1"/>
      <c r="R138" s="1"/>
      <c r="S138" s="1" t="s">
        <v>466</v>
      </c>
      <c r="T138" s="1" t="s">
        <v>290</v>
      </c>
      <c r="U138" s="1" t="s">
        <v>793</v>
      </c>
      <c r="V138" s="1" t="s">
        <v>202</v>
      </c>
      <c r="W138" s="1"/>
      <c r="X138" s="1"/>
      <c r="Y138" s="23">
        <v>4.1100000000000003</v>
      </c>
      <c r="Z138" s="23"/>
      <c r="AA138" s="23"/>
      <c r="AB138" s="23"/>
      <c r="AC138" s="1"/>
      <c r="AD138" s="1"/>
      <c r="AE138" s="1"/>
      <c r="AF138" s="1"/>
      <c r="AG138" s="23">
        <v>2.92</v>
      </c>
      <c r="AH138" s="23"/>
      <c r="AI138" s="23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>
        <v>40</v>
      </c>
      <c r="AW138" s="1" t="s">
        <v>1133</v>
      </c>
      <c r="AX138" s="1" t="s">
        <v>1139</v>
      </c>
      <c r="AY138" s="1" t="s">
        <v>1144</v>
      </c>
      <c r="AZ138" s="1" t="s">
        <v>1146</v>
      </c>
      <c r="BA138" s="1" t="s">
        <v>1150</v>
      </c>
    </row>
    <row r="139" spans="1:53">
      <c r="A139" s="23">
        <v>25</v>
      </c>
      <c r="B139" s="23">
        <v>37</v>
      </c>
      <c r="C139" s="23" t="s">
        <v>786</v>
      </c>
      <c r="D139" s="1" t="s">
        <v>787</v>
      </c>
      <c r="E139" s="23">
        <v>2015</v>
      </c>
      <c r="F139" s="1" t="s">
        <v>788</v>
      </c>
      <c r="G139" s="23" t="s">
        <v>799</v>
      </c>
      <c r="H139" s="23" t="s">
        <v>131</v>
      </c>
      <c r="I139" s="1" t="s">
        <v>413</v>
      </c>
      <c r="J139" s="1" t="s">
        <v>535</v>
      </c>
      <c r="K139" s="1" t="s">
        <v>789</v>
      </c>
      <c r="L139" s="1" t="s">
        <v>790</v>
      </c>
      <c r="M139" s="1">
        <v>13</v>
      </c>
      <c r="N139" s="1" t="s">
        <v>791</v>
      </c>
      <c r="O139" s="1" t="s">
        <v>792</v>
      </c>
      <c r="P139" s="1"/>
      <c r="Q139" s="1"/>
      <c r="R139" s="1"/>
      <c r="S139" s="1" t="s">
        <v>466</v>
      </c>
      <c r="T139" s="1" t="s">
        <v>290</v>
      </c>
      <c r="U139" s="1" t="s">
        <v>793</v>
      </c>
      <c r="V139" s="1" t="s">
        <v>202</v>
      </c>
      <c r="W139" s="1"/>
      <c r="X139" s="1"/>
      <c r="Y139" s="23">
        <v>3.77</v>
      </c>
      <c r="Z139" s="23"/>
      <c r="AA139" s="23"/>
      <c r="AB139" s="23"/>
      <c r="AC139" s="1"/>
      <c r="AD139" s="1"/>
      <c r="AE139" s="1"/>
      <c r="AF139" s="1"/>
      <c r="AG139" s="23">
        <v>4.08</v>
      </c>
      <c r="AH139" s="23"/>
      <c r="AI139" s="23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>
        <v>40</v>
      </c>
      <c r="AW139" s="1" t="s">
        <v>1133</v>
      </c>
      <c r="AX139" s="1" t="s">
        <v>1139</v>
      </c>
      <c r="AY139" s="1" t="s">
        <v>1144</v>
      </c>
      <c r="AZ139" s="1" t="s">
        <v>1146</v>
      </c>
      <c r="BA139" s="1" t="s">
        <v>1150</v>
      </c>
    </row>
    <row r="140" spans="1:53">
      <c r="A140" s="23">
        <v>25</v>
      </c>
      <c r="B140" s="23">
        <v>37</v>
      </c>
      <c r="C140" s="23" t="s">
        <v>786</v>
      </c>
      <c r="D140" s="1" t="s">
        <v>787</v>
      </c>
      <c r="E140" s="23">
        <v>2015</v>
      </c>
      <c r="F140" s="1" t="s">
        <v>788</v>
      </c>
      <c r="G140" s="23" t="s">
        <v>800</v>
      </c>
      <c r="H140" s="23" t="s">
        <v>388</v>
      </c>
      <c r="I140" s="1" t="s">
        <v>413</v>
      </c>
      <c r="J140" s="1" t="s">
        <v>535</v>
      </c>
      <c r="K140" s="1" t="s">
        <v>789</v>
      </c>
      <c r="L140" s="1" t="s">
        <v>790</v>
      </c>
      <c r="M140" s="1">
        <v>13</v>
      </c>
      <c r="N140" s="1" t="s">
        <v>791</v>
      </c>
      <c r="O140" s="1" t="s">
        <v>792</v>
      </c>
      <c r="P140" s="1"/>
      <c r="Q140" s="1"/>
      <c r="R140" s="1"/>
      <c r="S140" s="1" t="s">
        <v>466</v>
      </c>
      <c r="T140" s="1" t="s">
        <v>290</v>
      </c>
      <c r="U140" s="1" t="s">
        <v>793</v>
      </c>
      <c r="V140" s="1" t="s">
        <v>202</v>
      </c>
      <c r="W140" s="1"/>
      <c r="X140" s="1"/>
      <c r="Y140" s="23">
        <v>7.87</v>
      </c>
      <c r="Z140" s="23"/>
      <c r="AA140" s="23"/>
      <c r="AB140" s="23"/>
      <c r="AC140" s="1"/>
      <c r="AD140" s="1"/>
      <c r="AE140" s="1"/>
      <c r="AF140" s="1"/>
      <c r="AG140" s="23">
        <v>3.58</v>
      </c>
      <c r="AH140" s="23"/>
      <c r="AI140" s="23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>
        <v>40</v>
      </c>
      <c r="AW140" s="1" t="s">
        <v>1133</v>
      </c>
      <c r="AX140" s="1" t="s">
        <v>1139</v>
      </c>
      <c r="AY140" s="1" t="s">
        <v>1144</v>
      </c>
      <c r="AZ140" s="1" t="s">
        <v>1146</v>
      </c>
      <c r="BA140" s="1" t="s">
        <v>1150</v>
      </c>
    </row>
    <row r="141" spans="1:53">
      <c r="A141" s="23">
        <v>25</v>
      </c>
      <c r="B141" s="23">
        <v>37</v>
      </c>
      <c r="C141" s="23" t="s">
        <v>786</v>
      </c>
      <c r="D141" s="1" t="s">
        <v>787</v>
      </c>
      <c r="E141" s="23">
        <v>2015</v>
      </c>
      <c r="F141" s="1" t="s">
        <v>788</v>
      </c>
      <c r="G141" s="23" t="s">
        <v>604</v>
      </c>
      <c r="H141" s="23" t="s">
        <v>147</v>
      </c>
      <c r="I141" s="1" t="s">
        <v>413</v>
      </c>
      <c r="J141" s="1" t="s">
        <v>535</v>
      </c>
      <c r="K141" s="1" t="s">
        <v>789</v>
      </c>
      <c r="L141" s="1" t="s">
        <v>790</v>
      </c>
      <c r="M141" s="1">
        <v>13</v>
      </c>
      <c r="N141" s="1" t="s">
        <v>791</v>
      </c>
      <c r="O141" s="1" t="s">
        <v>792</v>
      </c>
      <c r="P141" s="1"/>
      <c r="Q141" s="1"/>
      <c r="R141" s="1"/>
      <c r="S141" s="1" t="s">
        <v>466</v>
      </c>
      <c r="T141" s="1" t="s">
        <v>290</v>
      </c>
      <c r="U141" s="1" t="s">
        <v>793</v>
      </c>
      <c r="V141" s="1" t="s">
        <v>202</v>
      </c>
      <c r="W141" s="1"/>
      <c r="X141" s="1"/>
      <c r="Y141" s="1" t="s">
        <v>801</v>
      </c>
      <c r="Z141" s="1"/>
      <c r="AA141" s="1"/>
      <c r="AB141" s="1"/>
      <c r="AC141" s="1"/>
      <c r="AD141" s="1"/>
      <c r="AE141" s="1"/>
      <c r="AF141" s="1"/>
      <c r="AG141" s="1" t="s">
        <v>801</v>
      </c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>
        <v>40</v>
      </c>
      <c r="AW141" s="1" t="s">
        <v>1133</v>
      </c>
      <c r="AX141" s="1" t="s">
        <v>1139</v>
      </c>
      <c r="AY141" s="1" t="s">
        <v>1144</v>
      </c>
      <c r="AZ141" s="1" t="s">
        <v>1146</v>
      </c>
      <c r="BA141" s="1" t="s">
        <v>1150</v>
      </c>
    </row>
    <row r="142" spans="1:53">
      <c r="A142" s="23">
        <v>25</v>
      </c>
      <c r="B142" s="23">
        <v>37</v>
      </c>
      <c r="C142" s="23" t="s">
        <v>786</v>
      </c>
      <c r="D142" s="1" t="s">
        <v>787</v>
      </c>
      <c r="E142" s="23">
        <v>2015</v>
      </c>
      <c r="F142" s="1" t="s">
        <v>788</v>
      </c>
      <c r="G142" s="23" t="s">
        <v>244</v>
      </c>
      <c r="H142" s="23" t="s">
        <v>245</v>
      </c>
      <c r="I142" s="1" t="s">
        <v>413</v>
      </c>
      <c r="J142" s="1" t="s">
        <v>535</v>
      </c>
      <c r="K142" s="1" t="s">
        <v>789</v>
      </c>
      <c r="L142" s="1" t="s">
        <v>790</v>
      </c>
      <c r="M142" s="1">
        <v>13</v>
      </c>
      <c r="N142" s="1" t="s">
        <v>791</v>
      </c>
      <c r="O142" s="1" t="s">
        <v>792</v>
      </c>
      <c r="P142" s="1"/>
      <c r="Q142" s="1"/>
      <c r="R142" s="1"/>
      <c r="S142" s="1" t="s">
        <v>466</v>
      </c>
      <c r="T142" s="1" t="s">
        <v>290</v>
      </c>
      <c r="U142" s="1" t="s">
        <v>793</v>
      </c>
      <c r="V142" s="1" t="s">
        <v>202</v>
      </c>
      <c r="W142" s="1"/>
      <c r="X142" s="1"/>
      <c r="Y142" s="23">
        <v>3.14</v>
      </c>
      <c r="Z142" s="23"/>
      <c r="AA142" s="23"/>
      <c r="AB142" s="23"/>
      <c r="AC142" s="1"/>
      <c r="AD142" s="1"/>
      <c r="AE142" s="1"/>
      <c r="AF142" s="1"/>
      <c r="AG142" s="23">
        <v>5.84</v>
      </c>
      <c r="AH142" s="23"/>
      <c r="AI142" s="23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>
        <v>40</v>
      </c>
      <c r="AW142" s="1" t="s">
        <v>1133</v>
      </c>
      <c r="AX142" s="1" t="s">
        <v>1139</v>
      </c>
      <c r="AY142" s="1" t="s">
        <v>1144</v>
      </c>
      <c r="AZ142" s="1" t="s">
        <v>1146</v>
      </c>
      <c r="BA142" s="1" t="s">
        <v>1150</v>
      </c>
    </row>
    <row r="143" spans="1:53">
      <c r="A143" s="23">
        <v>25</v>
      </c>
      <c r="B143" s="23">
        <v>37</v>
      </c>
      <c r="C143" s="23" t="s">
        <v>786</v>
      </c>
      <c r="D143" s="1" t="s">
        <v>787</v>
      </c>
      <c r="E143" s="23">
        <v>2015</v>
      </c>
      <c r="F143" s="1" t="s">
        <v>788</v>
      </c>
      <c r="G143" s="23" t="s">
        <v>314</v>
      </c>
      <c r="H143" s="23" t="s">
        <v>315</v>
      </c>
      <c r="I143" s="1" t="s">
        <v>413</v>
      </c>
      <c r="J143" s="1" t="s">
        <v>535</v>
      </c>
      <c r="K143" s="1" t="s">
        <v>789</v>
      </c>
      <c r="L143" s="1" t="s">
        <v>790</v>
      </c>
      <c r="M143" s="1">
        <v>13</v>
      </c>
      <c r="N143" s="1" t="s">
        <v>791</v>
      </c>
      <c r="O143" s="1" t="s">
        <v>792</v>
      </c>
      <c r="P143" s="1"/>
      <c r="Q143" s="1"/>
      <c r="R143" s="1"/>
      <c r="S143" s="1" t="s">
        <v>466</v>
      </c>
      <c r="T143" s="1" t="s">
        <v>290</v>
      </c>
      <c r="U143" s="1" t="s">
        <v>793</v>
      </c>
      <c r="V143" s="1" t="s">
        <v>202</v>
      </c>
      <c r="W143" s="1"/>
      <c r="X143" s="1"/>
      <c r="Y143" s="23">
        <v>23.57</v>
      </c>
      <c r="Z143" s="23"/>
      <c r="AA143" s="23"/>
      <c r="AB143" s="23"/>
      <c r="AC143" s="1"/>
      <c r="AD143" s="1"/>
      <c r="AE143" s="1"/>
      <c r="AF143" s="1"/>
      <c r="AG143" s="23">
        <v>126.01</v>
      </c>
      <c r="AH143" s="23"/>
      <c r="AI143" s="23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>
        <v>40</v>
      </c>
      <c r="AW143" s="1" t="s">
        <v>1133</v>
      </c>
      <c r="AX143" s="1" t="s">
        <v>1139</v>
      </c>
      <c r="AY143" s="1" t="s">
        <v>1144</v>
      </c>
      <c r="AZ143" s="1" t="s">
        <v>1146</v>
      </c>
      <c r="BA143" s="1" t="s">
        <v>1150</v>
      </c>
    </row>
    <row r="144" spans="1:53">
      <c r="A144" s="23">
        <v>25</v>
      </c>
      <c r="B144" s="23">
        <v>37</v>
      </c>
      <c r="C144" s="23" t="s">
        <v>786</v>
      </c>
      <c r="D144" s="1" t="s">
        <v>787</v>
      </c>
      <c r="E144" s="23">
        <v>2015</v>
      </c>
      <c r="F144" s="1" t="s">
        <v>788</v>
      </c>
      <c r="G144" s="23" t="s">
        <v>772</v>
      </c>
      <c r="H144" s="23" t="s">
        <v>320</v>
      </c>
      <c r="I144" s="1" t="s">
        <v>413</v>
      </c>
      <c r="J144" s="1" t="s">
        <v>535</v>
      </c>
      <c r="K144" s="1" t="s">
        <v>789</v>
      </c>
      <c r="L144" s="1" t="s">
        <v>790</v>
      </c>
      <c r="M144" s="1">
        <v>13</v>
      </c>
      <c r="N144" s="1" t="s">
        <v>791</v>
      </c>
      <c r="O144" s="1" t="s">
        <v>792</v>
      </c>
      <c r="P144" s="1"/>
      <c r="Q144" s="1"/>
      <c r="R144" s="1"/>
      <c r="S144" s="1" t="s">
        <v>466</v>
      </c>
      <c r="T144" s="1" t="s">
        <v>290</v>
      </c>
      <c r="U144" s="1" t="s">
        <v>793</v>
      </c>
      <c r="V144" s="1" t="s">
        <v>202</v>
      </c>
      <c r="W144" s="1"/>
      <c r="X144" s="1"/>
      <c r="Y144" s="23">
        <v>10.99</v>
      </c>
      <c r="Z144" s="23"/>
      <c r="AA144" s="23"/>
      <c r="AB144" s="23"/>
      <c r="AC144" s="1"/>
      <c r="AD144" s="1"/>
      <c r="AE144" s="1"/>
      <c r="AF144" s="1"/>
      <c r="AG144" s="23">
        <v>72.489999999999995</v>
      </c>
      <c r="AH144" s="23"/>
      <c r="AI144" s="23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>
        <v>40</v>
      </c>
      <c r="AW144" s="1" t="s">
        <v>1133</v>
      </c>
      <c r="AX144" s="1" t="s">
        <v>1139</v>
      </c>
      <c r="AY144" s="1" t="s">
        <v>1144</v>
      </c>
      <c r="AZ144" s="1" t="s">
        <v>1146</v>
      </c>
      <c r="BA144" s="1" t="s">
        <v>1150</v>
      </c>
    </row>
    <row r="145" spans="1:53">
      <c r="A145" s="23">
        <v>25</v>
      </c>
      <c r="B145" s="23">
        <v>37</v>
      </c>
      <c r="C145" s="23" t="s">
        <v>786</v>
      </c>
      <c r="D145" s="1" t="s">
        <v>787</v>
      </c>
      <c r="E145" s="23">
        <v>2015</v>
      </c>
      <c r="F145" s="1" t="s">
        <v>788</v>
      </c>
      <c r="G145" s="23" t="s">
        <v>170</v>
      </c>
      <c r="H145" s="23" t="s">
        <v>171</v>
      </c>
      <c r="I145" s="1" t="s">
        <v>413</v>
      </c>
      <c r="J145" s="1" t="s">
        <v>535</v>
      </c>
      <c r="K145" s="1" t="s">
        <v>789</v>
      </c>
      <c r="L145" s="1" t="s">
        <v>790</v>
      </c>
      <c r="M145" s="1">
        <v>13</v>
      </c>
      <c r="N145" s="1" t="s">
        <v>791</v>
      </c>
      <c r="O145" s="1" t="s">
        <v>792</v>
      </c>
      <c r="P145" s="1"/>
      <c r="Q145" s="1"/>
      <c r="R145" s="1"/>
      <c r="S145" s="1" t="s">
        <v>466</v>
      </c>
      <c r="T145" s="1" t="s">
        <v>290</v>
      </c>
      <c r="U145" s="1" t="s">
        <v>793</v>
      </c>
      <c r="V145" s="1" t="s">
        <v>202</v>
      </c>
      <c r="W145" s="1"/>
      <c r="X145" s="1"/>
      <c r="Y145" s="23">
        <v>119.54</v>
      </c>
      <c r="Z145" s="23"/>
      <c r="AA145" s="23"/>
      <c r="AB145" s="23"/>
      <c r="AC145" s="1"/>
      <c r="AD145" s="1"/>
      <c r="AE145" s="1"/>
      <c r="AF145" s="1"/>
      <c r="AG145" s="23">
        <v>5.35</v>
      </c>
      <c r="AH145" s="23"/>
      <c r="AI145" s="23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>
        <v>40</v>
      </c>
      <c r="AW145" s="1" t="s">
        <v>1133</v>
      </c>
      <c r="AX145" s="1" t="s">
        <v>1139</v>
      </c>
      <c r="AY145" s="1" t="s">
        <v>1144</v>
      </c>
      <c r="AZ145" s="1" t="s">
        <v>1146</v>
      </c>
      <c r="BA145" s="1" t="s">
        <v>1150</v>
      </c>
    </row>
    <row r="146" spans="1:53">
      <c r="A146" s="23">
        <v>26</v>
      </c>
      <c r="B146" s="23">
        <v>18</v>
      </c>
      <c r="C146" s="23" t="s">
        <v>802</v>
      </c>
      <c r="D146" s="1" t="s">
        <v>803</v>
      </c>
      <c r="E146" s="23">
        <v>2018</v>
      </c>
      <c r="F146" s="1" t="s">
        <v>804</v>
      </c>
      <c r="G146" s="23" t="s">
        <v>179</v>
      </c>
      <c r="H146" s="23" t="s">
        <v>179</v>
      </c>
      <c r="I146" s="1" t="s">
        <v>628</v>
      </c>
      <c r="J146" s="1" t="s">
        <v>284</v>
      </c>
      <c r="K146" s="1" t="s">
        <v>805</v>
      </c>
      <c r="L146" s="1" t="s">
        <v>806</v>
      </c>
      <c r="M146" s="1">
        <v>36</v>
      </c>
      <c r="N146" s="1" t="s">
        <v>807</v>
      </c>
      <c r="O146" s="1" t="s">
        <v>808</v>
      </c>
      <c r="P146" s="1"/>
      <c r="Q146" s="1"/>
      <c r="R146" s="1"/>
      <c r="S146" s="1" t="s">
        <v>695</v>
      </c>
      <c r="T146" s="1" t="s">
        <v>809</v>
      </c>
      <c r="U146" s="1" t="s">
        <v>810</v>
      </c>
      <c r="V146" s="1" t="s">
        <v>202</v>
      </c>
      <c r="W146" s="23" t="s">
        <v>811</v>
      </c>
      <c r="X146" s="23" t="s">
        <v>812</v>
      </c>
      <c r="Y146" s="1"/>
      <c r="Z146" s="1"/>
      <c r="AA146" s="1"/>
      <c r="AB146" s="1" t="s">
        <v>801</v>
      </c>
      <c r="AC146" s="1"/>
      <c r="AD146" s="1"/>
      <c r="AE146" s="23" t="s">
        <v>813</v>
      </c>
      <c r="AF146" s="23" t="s">
        <v>814</v>
      </c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>
        <v>70</v>
      </c>
      <c r="AW146" s="1" t="s">
        <v>1133</v>
      </c>
      <c r="AX146" s="1" t="s">
        <v>1139</v>
      </c>
      <c r="AY146" s="1" t="s">
        <v>1145</v>
      </c>
      <c r="AZ146" s="1" t="s">
        <v>1146</v>
      </c>
      <c r="BA146" s="1" t="s">
        <v>1150</v>
      </c>
    </row>
    <row r="147" spans="1:53">
      <c r="A147" s="23">
        <v>26</v>
      </c>
      <c r="B147" s="23">
        <v>18</v>
      </c>
      <c r="C147" s="23" t="s">
        <v>802</v>
      </c>
      <c r="D147" s="1" t="s">
        <v>803</v>
      </c>
      <c r="E147" s="23">
        <v>2018</v>
      </c>
      <c r="F147" s="1" t="s">
        <v>804</v>
      </c>
      <c r="G147" s="23" t="s">
        <v>236</v>
      </c>
      <c r="H147" s="23" t="s">
        <v>236</v>
      </c>
      <c r="I147" s="1" t="s">
        <v>628</v>
      </c>
      <c r="J147" s="1" t="s">
        <v>284</v>
      </c>
      <c r="K147" s="1" t="s">
        <v>805</v>
      </c>
      <c r="L147" s="1" t="s">
        <v>806</v>
      </c>
      <c r="M147" s="1">
        <v>36</v>
      </c>
      <c r="N147" s="1" t="s">
        <v>815</v>
      </c>
      <c r="O147" s="1"/>
      <c r="P147" s="1"/>
      <c r="Q147" s="1"/>
      <c r="R147" s="1"/>
      <c r="S147" s="1" t="s">
        <v>695</v>
      </c>
      <c r="T147" s="1" t="s">
        <v>809</v>
      </c>
      <c r="U147" s="1" t="s">
        <v>810</v>
      </c>
      <c r="V147" s="1" t="s">
        <v>202</v>
      </c>
      <c r="W147" s="23" t="s">
        <v>816</v>
      </c>
      <c r="X147" s="23" t="s">
        <v>817</v>
      </c>
      <c r="Y147" s="1"/>
      <c r="Z147" s="1"/>
      <c r="AA147" s="1"/>
      <c r="AB147" s="1" t="s">
        <v>801</v>
      </c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>
        <v>70</v>
      </c>
      <c r="AW147" s="1" t="s">
        <v>1133</v>
      </c>
      <c r="AX147" s="1" t="s">
        <v>1139</v>
      </c>
      <c r="AY147" s="1" t="s">
        <v>1145</v>
      </c>
      <c r="AZ147" s="1" t="s">
        <v>1146</v>
      </c>
      <c r="BA147" s="1" t="s">
        <v>1150</v>
      </c>
    </row>
    <row r="148" spans="1:53">
      <c r="A148" s="23">
        <v>27</v>
      </c>
      <c r="B148" s="23">
        <v>35</v>
      </c>
      <c r="C148" s="23" t="s">
        <v>818</v>
      </c>
      <c r="D148" s="1" t="s">
        <v>819</v>
      </c>
      <c r="E148" s="23">
        <v>2022</v>
      </c>
      <c r="F148" s="1" t="s">
        <v>820</v>
      </c>
      <c r="G148" s="23" t="s">
        <v>183</v>
      </c>
      <c r="H148" s="23" t="s">
        <v>184</v>
      </c>
      <c r="I148" s="1" t="s">
        <v>821</v>
      </c>
      <c r="J148" s="1" t="s">
        <v>284</v>
      </c>
      <c r="K148" s="1" t="s">
        <v>822</v>
      </c>
      <c r="L148" s="1" t="s">
        <v>823</v>
      </c>
      <c r="M148" s="1">
        <v>278</v>
      </c>
      <c r="N148" s="1" t="s">
        <v>824</v>
      </c>
      <c r="O148" s="1" t="s">
        <v>825</v>
      </c>
      <c r="P148" s="1" t="s">
        <v>826</v>
      </c>
      <c r="Q148" s="1" t="s">
        <v>827</v>
      </c>
      <c r="R148" s="1"/>
      <c r="S148" s="1" t="s">
        <v>698</v>
      </c>
      <c r="T148" s="1" t="s">
        <v>290</v>
      </c>
      <c r="U148" s="1" t="s">
        <v>828</v>
      </c>
      <c r="V148" s="1" t="s">
        <v>202</v>
      </c>
      <c r="W148" s="1"/>
      <c r="X148" s="1"/>
      <c r="Y148" s="23">
        <v>1.95</v>
      </c>
      <c r="Z148" s="23"/>
      <c r="AA148" s="23"/>
      <c r="AB148" s="1" t="s">
        <v>829</v>
      </c>
      <c r="AC148" s="1"/>
      <c r="AD148" s="1"/>
      <c r="AE148" s="1"/>
      <c r="AF148" s="1"/>
      <c r="AG148" s="23">
        <v>1.66</v>
      </c>
      <c r="AH148" s="23"/>
      <c r="AI148" s="23"/>
      <c r="AJ148" s="1" t="s">
        <v>829</v>
      </c>
      <c r="AK148" s="1"/>
      <c r="AL148" s="1"/>
      <c r="AM148" s="1"/>
      <c r="AN148" s="23">
        <v>2.2999999999999998</v>
      </c>
      <c r="AO148" s="1" t="s">
        <v>829</v>
      </c>
      <c r="AP148" s="1"/>
      <c r="AQ148" s="1"/>
      <c r="AR148" s="1"/>
      <c r="AS148" s="23">
        <v>1.42</v>
      </c>
      <c r="AT148" s="1" t="s">
        <v>830</v>
      </c>
      <c r="AU148" s="1"/>
      <c r="AV148" s="1">
        <v>60</v>
      </c>
      <c r="AW148" s="1" t="s">
        <v>1133</v>
      </c>
      <c r="AX148" s="1" t="s">
        <v>1142</v>
      </c>
      <c r="AY148" s="1" t="s">
        <v>1147</v>
      </c>
      <c r="AZ148" s="1" t="s">
        <v>1147</v>
      </c>
      <c r="BA148" s="1" t="s">
        <v>1151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E8541-8A69-FA4B-933A-BA542F6E58A7}">
  <dimension ref="B2:C48"/>
  <sheetViews>
    <sheetView topLeftCell="A30" workbookViewId="0">
      <selection activeCell="C52" sqref="C52"/>
    </sheetView>
  </sheetViews>
  <sheetFormatPr defaultColWidth="45.19921875" defaultRowHeight="15.6"/>
  <cols>
    <col min="2" max="2" width="3.69921875" bestFit="1" customWidth="1"/>
    <col min="3" max="3" width="65.19921875" customWidth="1"/>
  </cols>
  <sheetData>
    <row r="2" spans="2:3" ht="21.6" thickBot="1">
      <c r="B2" s="44" t="s">
        <v>891</v>
      </c>
      <c r="C2" s="45"/>
    </row>
    <row r="3" spans="2:3" ht="16.2" thickBot="1">
      <c r="B3" s="40" t="s">
        <v>892</v>
      </c>
      <c r="C3" s="41"/>
    </row>
    <row r="4" spans="2:3" ht="18" thickBot="1">
      <c r="B4" s="42" t="s">
        <v>857</v>
      </c>
      <c r="C4" s="43"/>
    </row>
    <row r="5" spans="2:3" ht="16.2" thickBot="1">
      <c r="B5" s="40" t="s">
        <v>893</v>
      </c>
      <c r="C5" s="41"/>
    </row>
    <row r="6" spans="2:3" ht="16.2" thickBot="1">
      <c r="B6" s="18" t="s">
        <v>894</v>
      </c>
      <c r="C6" s="19" t="s">
        <v>895</v>
      </c>
    </row>
    <row r="7" spans="2:3" ht="31.8" thickBot="1">
      <c r="B7" s="18" t="s">
        <v>894</v>
      </c>
      <c r="C7" s="19" t="s">
        <v>896</v>
      </c>
    </row>
    <row r="8" spans="2:3" ht="16.2" thickBot="1">
      <c r="B8" s="18" t="s">
        <v>894</v>
      </c>
      <c r="C8" s="19" t="s">
        <v>897</v>
      </c>
    </row>
    <row r="9" spans="2:3" ht="16.2" thickBot="1">
      <c r="B9" s="18" t="s">
        <v>894</v>
      </c>
      <c r="C9" s="19" t="s">
        <v>898</v>
      </c>
    </row>
    <row r="10" spans="2:3" ht="16.2" thickBot="1">
      <c r="B10" s="40"/>
      <c r="C10" s="41"/>
    </row>
    <row r="11" spans="2:3" ht="16.2" thickBot="1">
      <c r="B11" s="40" t="s">
        <v>899</v>
      </c>
      <c r="C11" s="41"/>
    </row>
    <row r="12" spans="2:3" ht="16.2" thickBot="1">
      <c r="B12" s="18" t="s">
        <v>900</v>
      </c>
      <c r="C12" s="19" t="s">
        <v>901</v>
      </c>
    </row>
    <row r="13" spans="2:3" ht="16.2" thickBot="1">
      <c r="B13" s="18" t="s">
        <v>900</v>
      </c>
      <c r="C13" s="19" t="s">
        <v>902</v>
      </c>
    </row>
    <row r="14" spans="2:3" ht="16.2" thickBot="1">
      <c r="B14" s="18" t="s">
        <v>900</v>
      </c>
      <c r="C14" s="19" t="s">
        <v>903</v>
      </c>
    </row>
    <row r="15" spans="2:3" ht="16.2" thickBot="1">
      <c r="B15" s="40"/>
      <c r="C15" s="41"/>
    </row>
    <row r="16" spans="2:3" ht="16.2" thickBot="1">
      <c r="B16" s="40" t="s">
        <v>904</v>
      </c>
      <c r="C16" s="41"/>
    </row>
    <row r="17" spans="2:3" ht="16.2" thickBot="1">
      <c r="B17" s="18" t="s">
        <v>905</v>
      </c>
      <c r="C17" s="19" t="s">
        <v>906</v>
      </c>
    </row>
    <row r="18" spans="2:3" ht="16.2" thickBot="1">
      <c r="B18" s="18" t="s">
        <v>905</v>
      </c>
      <c r="C18" s="19" t="s">
        <v>907</v>
      </c>
    </row>
    <row r="19" spans="2:3" ht="16.2" thickBot="1">
      <c r="B19" s="18" t="s">
        <v>905</v>
      </c>
      <c r="C19" s="19" t="s">
        <v>908</v>
      </c>
    </row>
    <row r="20" spans="2:3" ht="16.2" thickBot="1">
      <c r="B20" s="18" t="s">
        <v>905</v>
      </c>
      <c r="C20" s="19" t="s">
        <v>909</v>
      </c>
    </row>
    <row r="21" spans="2:3" ht="16.2" thickBot="1">
      <c r="B21" s="40"/>
      <c r="C21" s="41"/>
    </row>
    <row r="22" spans="2:3" ht="16.2" thickBot="1">
      <c r="B22" s="40" t="s">
        <v>910</v>
      </c>
      <c r="C22" s="41"/>
    </row>
    <row r="23" spans="2:3" ht="16.2" thickBot="1">
      <c r="B23" s="18" t="s">
        <v>911</v>
      </c>
      <c r="C23" s="19" t="s">
        <v>912</v>
      </c>
    </row>
    <row r="24" spans="2:3" ht="16.2" thickBot="1">
      <c r="B24" s="18" t="s">
        <v>911</v>
      </c>
      <c r="C24" s="19" t="s">
        <v>913</v>
      </c>
    </row>
    <row r="25" spans="2:3" ht="16.2" thickBot="1">
      <c r="B25" s="40"/>
      <c r="C25" s="41"/>
    </row>
    <row r="26" spans="2:3" ht="18" thickBot="1">
      <c r="B26" s="42" t="s">
        <v>858</v>
      </c>
      <c r="C26" s="43"/>
    </row>
    <row r="27" spans="2:3" ht="16.2" thickBot="1">
      <c r="B27" s="40" t="s">
        <v>914</v>
      </c>
      <c r="C27" s="41"/>
    </row>
    <row r="28" spans="2:3" ht="16.2" thickBot="1">
      <c r="B28" s="18" t="s">
        <v>915</v>
      </c>
      <c r="C28" s="19" t="s">
        <v>916</v>
      </c>
    </row>
    <row r="29" spans="2:3" ht="16.2" thickBot="1">
      <c r="B29" s="18" t="s">
        <v>915</v>
      </c>
      <c r="C29" s="19" t="s">
        <v>917</v>
      </c>
    </row>
    <row r="30" spans="2:3" ht="16.2" thickBot="1">
      <c r="B30" s="18" t="s">
        <v>918</v>
      </c>
      <c r="C30" s="19" t="s">
        <v>919</v>
      </c>
    </row>
    <row r="31" spans="2:3" ht="16.2" thickBot="1">
      <c r="B31" s="46"/>
      <c r="C31" s="47"/>
    </row>
    <row r="32" spans="2:3" ht="18" thickBot="1">
      <c r="B32" s="42" t="s">
        <v>920</v>
      </c>
      <c r="C32" s="43"/>
    </row>
    <row r="33" spans="2:3" ht="16.2" thickBot="1">
      <c r="B33" s="40" t="s">
        <v>921</v>
      </c>
      <c r="C33" s="41"/>
    </row>
    <row r="34" spans="2:3" ht="16.2" thickBot="1">
      <c r="B34" s="18" t="s">
        <v>922</v>
      </c>
      <c r="C34" s="19" t="s">
        <v>923</v>
      </c>
    </row>
    <row r="35" spans="2:3" ht="16.2" thickBot="1">
      <c r="B35" s="18" t="s">
        <v>922</v>
      </c>
      <c r="C35" s="19" t="s">
        <v>924</v>
      </c>
    </row>
    <row r="36" spans="2:3" ht="16.2" thickBot="1">
      <c r="B36" s="40"/>
      <c r="C36" s="41"/>
    </row>
    <row r="37" spans="2:3" ht="16.2" thickBot="1">
      <c r="B37" s="40" t="s">
        <v>925</v>
      </c>
      <c r="C37" s="41"/>
    </row>
    <row r="38" spans="2:3" ht="16.2" thickBot="1">
      <c r="B38" s="18" t="s">
        <v>926</v>
      </c>
      <c r="C38" s="19" t="s">
        <v>927</v>
      </c>
    </row>
    <row r="39" spans="2:3" ht="16.2" thickBot="1">
      <c r="B39" s="18" t="s">
        <v>926</v>
      </c>
      <c r="C39" s="19" t="s">
        <v>928</v>
      </c>
    </row>
    <row r="40" spans="2:3" ht="16.2" thickBot="1">
      <c r="B40" s="40"/>
      <c r="C40" s="41"/>
    </row>
    <row r="41" spans="2:3" ht="16.2" thickBot="1">
      <c r="B41" s="40" t="s">
        <v>929</v>
      </c>
      <c r="C41" s="41"/>
    </row>
    <row r="42" spans="2:3" ht="31.8" thickBot="1">
      <c r="B42" s="18" t="s">
        <v>930</v>
      </c>
      <c r="C42" s="19" t="s">
        <v>931</v>
      </c>
    </row>
    <row r="43" spans="2:3" ht="16.2" thickBot="1">
      <c r="B43" s="18" t="s">
        <v>930</v>
      </c>
      <c r="C43" s="19" t="s">
        <v>932</v>
      </c>
    </row>
    <row r="44" spans="2:3" ht="16.2" thickBot="1">
      <c r="B44" s="18" t="s">
        <v>930</v>
      </c>
      <c r="C44" s="19" t="s">
        <v>933</v>
      </c>
    </row>
    <row r="45" spans="2:3" ht="16.2" thickBot="1">
      <c r="B45" s="40"/>
      <c r="C45" s="41"/>
    </row>
    <row r="46" spans="2:3" ht="16.2" thickBot="1">
      <c r="B46" s="40" t="s">
        <v>934</v>
      </c>
      <c r="C46" s="41"/>
    </row>
    <row r="47" spans="2:3" ht="16.2" thickBot="1">
      <c r="B47" s="18" t="s">
        <v>935</v>
      </c>
      <c r="C47" s="19" t="s">
        <v>912</v>
      </c>
    </row>
    <row r="48" spans="2:3">
      <c r="B48" s="20" t="s">
        <v>935</v>
      </c>
      <c r="C48" s="21" t="s">
        <v>913</v>
      </c>
    </row>
  </sheetData>
  <mergeCells count="22">
    <mergeCell ref="B37:C37"/>
    <mergeCell ref="B40:C40"/>
    <mergeCell ref="B41:C41"/>
    <mergeCell ref="B45:C45"/>
    <mergeCell ref="B46:C46"/>
    <mergeCell ref="B11:C11"/>
    <mergeCell ref="B25:C25"/>
    <mergeCell ref="B26:C26"/>
    <mergeCell ref="B27:C27"/>
    <mergeCell ref="B31:C31"/>
    <mergeCell ref="B2:C2"/>
    <mergeCell ref="B3:C3"/>
    <mergeCell ref="B4:C4"/>
    <mergeCell ref="B5:C5"/>
    <mergeCell ref="B10:C10"/>
    <mergeCell ref="B36:C36"/>
    <mergeCell ref="B15:C15"/>
    <mergeCell ref="B16:C16"/>
    <mergeCell ref="B21:C21"/>
    <mergeCell ref="B22:C22"/>
    <mergeCell ref="B33:C33"/>
    <mergeCell ref="B32:C3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378C8-47A3-F041-AD61-A8FAECBF3A8D}">
  <dimension ref="A1:P31"/>
  <sheetViews>
    <sheetView topLeftCell="O22" workbookViewId="0">
      <selection activeCell="P29" sqref="O3:P29"/>
    </sheetView>
  </sheetViews>
  <sheetFormatPr defaultColWidth="11.19921875" defaultRowHeight="15.6"/>
  <cols>
    <col min="1" max="1" width="26.19921875" bestFit="1" customWidth="1"/>
  </cols>
  <sheetData>
    <row r="1" spans="1:16">
      <c r="A1" t="s">
        <v>855</v>
      </c>
    </row>
    <row r="2" spans="1:16">
      <c r="A2" s="12" t="s">
        <v>855</v>
      </c>
      <c r="B2" s="35" t="s">
        <v>856</v>
      </c>
      <c r="C2" s="13" t="s">
        <v>857</v>
      </c>
      <c r="D2" s="36"/>
      <c r="E2" s="36"/>
      <c r="F2" s="37"/>
      <c r="G2" s="3" t="s">
        <v>858</v>
      </c>
      <c r="H2" s="13" t="s">
        <v>859</v>
      </c>
      <c r="I2" s="36"/>
      <c r="J2" s="36"/>
      <c r="K2" s="39"/>
      <c r="L2" s="35" t="s">
        <v>860</v>
      </c>
      <c r="M2" s="14" t="s">
        <v>861</v>
      </c>
      <c r="N2" s="14" t="s">
        <v>862</v>
      </c>
      <c r="O2" s="14" t="s">
        <v>872</v>
      </c>
      <c r="P2" s="14" t="s">
        <v>873</v>
      </c>
    </row>
    <row r="3" spans="1:16">
      <c r="A3" s="3" t="s">
        <v>853</v>
      </c>
      <c r="B3" s="8">
        <v>1</v>
      </c>
      <c r="C3" s="3">
        <v>1</v>
      </c>
      <c r="D3" s="3">
        <v>1</v>
      </c>
      <c r="E3" s="3">
        <v>1</v>
      </c>
      <c r="F3" s="3">
        <v>1</v>
      </c>
      <c r="G3" s="3">
        <v>1</v>
      </c>
      <c r="H3" s="3">
        <v>1</v>
      </c>
      <c r="I3" s="38">
        <v>0</v>
      </c>
      <c r="J3" s="6">
        <v>2</v>
      </c>
      <c r="K3" s="3">
        <v>1</v>
      </c>
      <c r="L3" s="8">
        <f t="shared" ref="L3:L17" si="0">SUM(C3:K3)</f>
        <v>9</v>
      </c>
      <c r="M3" s="1">
        <v>10</v>
      </c>
      <c r="N3" s="1">
        <v>9</v>
      </c>
      <c r="O3" s="7">
        <f t="shared" ref="O3:O29" si="1">(N3/M3)</f>
        <v>0.9</v>
      </c>
      <c r="P3" s="7">
        <f t="shared" ref="P3:P29" si="2">100%-O3</f>
        <v>9.9999999999999978E-2</v>
      </c>
    </row>
    <row r="4" spans="1:16">
      <c r="A4" s="3" t="s">
        <v>854</v>
      </c>
      <c r="B4" s="3">
        <v>11</v>
      </c>
      <c r="C4" s="3">
        <v>1</v>
      </c>
      <c r="D4" s="3">
        <v>1</v>
      </c>
      <c r="E4" s="3">
        <v>1</v>
      </c>
      <c r="F4" s="3">
        <v>0</v>
      </c>
      <c r="G4" s="3">
        <v>1</v>
      </c>
      <c r="H4" s="3">
        <v>1</v>
      </c>
      <c r="I4" s="3">
        <v>1</v>
      </c>
      <c r="J4" s="6">
        <v>2</v>
      </c>
      <c r="K4" s="6">
        <v>1</v>
      </c>
      <c r="L4" s="3">
        <f t="shared" si="0"/>
        <v>9</v>
      </c>
      <c r="M4" s="1">
        <v>10</v>
      </c>
      <c r="N4" s="1">
        <v>9</v>
      </c>
      <c r="O4" s="7">
        <f t="shared" si="1"/>
        <v>0.9</v>
      </c>
      <c r="P4" s="7">
        <f t="shared" si="2"/>
        <v>9.9999999999999978E-2</v>
      </c>
    </row>
    <row r="5" spans="1:16">
      <c r="A5" s="11" t="s">
        <v>852</v>
      </c>
      <c r="B5" s="3">
        <v>3</v>
      </c>
      <c r="C5" s="3">
        <v>1</v>
      </c>
      <c r="D5" s="3">
        <v>0</v>
      </c>
      <c r="E5" s="3">
        <v>0</v>
      </c>
      <c r="F5" s="3">
        <v>0</v>
      </c>
      <c r="G5" s="3">
        <v>2</v>
      </c>
      <c r="H5" s="3">
        <v>1</v>
      </c>
      <c r="I5" s="3">
        <v>1</v>
      </c>
      <c r="J5" s="6">
        <v>2</v>
      </c>
      <c r="K5" s="6">
        <v>1</v>
      </c>
      <c r="L5" s="3">
        <f t="shared" si="0"/>
        <v>8</v>
      </c>
      <c r="M5" s="1">
        <v>10</v>
      </c>
      <c r="N5" s="1">
        <v>8</v>
      </c>
      <c r="O5" s="7">
        <f t="shared" si="1"/>
        <v>0.8</v>
      </c>
      <c r="P5" s="7">
        <f t="shared" si="2"/>
        <v>0.19999999999999996</v>
      </c>
    </row>
    <row r="6" spans="1:16">
      <c r="A6" s="3" t="s">
        <v>845</v>
      </c>
      <c r="B6" s="3">
        <v>2</v>
      </c>
      <c r="C6" s="3">
        <v>1</v>
      </c>
      <c r="D6" s="3">
        <v>0</v>
      </c>
      <c r="E6" s="3">
        <v>1</v>
      </c>
      <c r="F6" s="3">
        <v>0</v>
      </c>
      <c r="G6" s="3">
        <v>1</v>
      </c>
      <c r="H6" s="3">
        <v>1</v>
      </c>
      <c r="I6" s="3">
        <v>0</v>
      </c>
      <c r="J6" s="6">
        <v>2</v>
      </c>
      <c r="K6" s="6">
        <v>1</v>
      </c>
      <c r="L6" s="3">
        <f t="shared" si="0"/>
        <v>7</v>
      </c>
      <c r="M6" s="1">
        <v>10</v>
      </c>
      <c r="N6" s="1">
        <v>7</v>
      </c>
      <c r="O6" s="7">
        <f t="shared" si="1"/>
        <v>0.7</v>
      </c>
      <c r="P6" s="7">
        <f t="shared" si="2"/>
        <v>0.30000000000000004</v>
      </c>
    </row>
    <row r="7" spans="1:16">
      <c r="A7" s="34" t="s">
        <v>846</v>
      </c>
      <c r="B7" s="3">
        <v>4</v>
      </c>
      <c r="C7" s="3">
        <v>1</v>
      </c>
      <c r="D7" s="3">
        <v>1</v>
      </c>
      <c r="E7" s="3">
        <v>1</v>
      </c>
      <c r="F7" s="3">
        <v>1</v>
      </c>
      <c r="G7" s="3">
        <v>0</v>
      </c>
      <c r="H7" s="3">
        <v>1</v>
      </c>
      <c r="I7" s="3">
        <v>1</v>
      </c>
      <c r="J7" s="6">
        <v>0</v>
      </c>
      <c r="K7" s="6">
        <v>1</v>
      </c>
      <c r="L7" s="3">
        <f t="shared" si="0"/>
        <v>7</v>
      </c>
      <c r="M7" s="1">
        <v>10</v>
      </c>
      <c r="N7" s="1">
        <v>7</v>
      </c>
      <c r="O7" s="7">
        <f t="shared" si="1"/>
        <v>0.7</v>
      </c>
      <c r="P7" s="7">
        <f t="shared" si="2"/>
        <v>0.30000000000000004</v>
      </c>
    </row>
    <row r="8" spans="1:16">
      <c r="A8" s="3" t="s">
        <v>847</v>
      </c>
      <c r="B8" s="3">
        <v>7</v>
      </c>
      <c r="C8" s="3">
        <v>1</v>
      </c>
      <c r="D8" s="3">
        <v>0</v>
      </c>
      <c r="E8" s="3">
        <v>1</v>
      </c>
      <c r="F8" s="3">
        <v>1</v>
      </c>
      <c r="G8" s="3">
        <v>0</v>
      </c>
      <c r="H8" s="3">
        <v>1</v>
      </c>
      <c r="I8" s="3">
        <v>0</v>
      </c>
      <c r="J8" s="6">
        <v>2</v>
      </c>
      <c r="K8" s="6">
        <v>1</v>
      </c>
      <c r="L8" s="3">
        <f t="shared" si="0"/>
        <v>7</v>
      </c>
      <c r="M8" s="1">
        <v>10</v>
      </c>
      <c r="N8" s="1">
        <v>7</v>
      </c>
      <c r="O8" s="7">
        <f t="shared" si="1"/>
        <v>0.7</v>
      </c>
      <c r="P8" s="7">
        <f t="shared" si="2"/>
        <v>0.30000000000000004</v>
      </c>
    </row>
    <row r="9" spans="1:16">
      <c r="A9" s="3" t="s">
        <v>848</v>
      </c>
      <c r="B9" s="3">
        <v>9</v>
      </c>
      <c r="C9" s="3">
        <v>1</v>
      </c>
      <c r="D9" s="3">
        <v>0</v>
      </c>
      <c r="E9" s="3">
        <v>1</v>
      </c>
      <c r="F9" s="3">
        <v>0</v>
      </c>
      <c r="G9" s="3">
        <v>2</v>
      </c>
      <c r="H9" s="3">
        <v>1</v>
      </c>
      <c r="I9" s="3">
        <v>0</v>
      </c>
      <c r="J9" s="6">
        <v>1</v>
      </c>
      <c r="K9" s="6">
        <v>1</v>
      </c>
      <c r="L9" s="3">
        <f t="shared" si="0"/>
        <v>7</v>
      </c>
      <c r="M9" s="1">
        <v>10</v>
      </c>
      <c r="N9" s="1">
        <v>7</v>
      </c>
      <c r="O9" s="7">
        <f t="shared" si="1"/>
        <v>0.7</v>
      </c>
      <c r="P9" s="7">
        <f t="shared" si="2"/>
        <v>0.30000000000000004</v>
      </c>
    </row>
    <row r="10" spans="1:16">
      <c r="A10" s="3" t="s">
        <v>849</v>
      </c>
      <c r="B10" s="3">
        <v>10</v>
      </c>
      <c r="C10" s="3">
        <v>1</v>
      </c>
      <c r="D10" s="3">
        <v>0</v>
      </c>
      <c r="E10" s="3">
        <v>1</v>
      </c>
      <c r="F10" s="3">
        <v>1</v>
      </c>
      <c r="G10" s="3">
        <v>0</v>
      </c>
      <c r="H10" s="3">
        <v>1</v>
      </c>
      <c r="I10" s="3">
        <v>0</v>
      </c>
      <c r="J10" s="6">
        <v>2</v>
      </c>
      <c r="K10" s="6">
        <v>1</v>
      </c>
      <c r="L10" s="3">
        <f t="shared" si="0"/>
        <v>7</v>
      </c>
      <c r="M10" s="1">
        <v>10</v>
      </c>
      <c r="N10" s="1">
        <v>7</v>
      </c>
      <c r="O10" s="7">
        <f t="shared" si="1"/>
        <v>0.7</v>
      </c>
      <c r="P10" s="7">
        <f t="shared" si="2"/>
        <v>0.30000000000000004</v>
      </c>
    </row>
    <row r="11" spans="1:16">
      <c r="A11" s="3" t="s">
        <v>850</v>
      </c>
      <c r="B11" s="3">
        <v>13</v>
      </c>
      <c r="C11" s="3">
        <v>1</v>
      </c>
      <c r="D11" s="3">
        <v>1</v>
      </c>
      <c r="E11" s="3">
        <v>1</v>
      </c>
      <c r="F11" s="3">
        <v>0</v>
      </c>
      <c r="G11" s="3">
        <v>0</v>
      </c>
      <c r="H11" s="3">
        <v>1</v>
      </c>
      <c r="I11" s="3">
        <v>0</v>
      </c>
      <c r="J11" s="6">
        <v>2</v>
      </c>
      <c r="K11" s="6">
        <v>1</v>
      </c>
      <c r="L11" s="3">
        <f t="shared" si="0"/>
        <v>7</v>
      </c>
      <c r="M11" s="1">
        <v>10</v>
      </c>
      <c r="N11" s="1">
        <v>7</v>
      </c>
      <c r="O11" s="7">
        <f t="shared" si="1"/>
        <v>0.7</v>
      </c>
      <c r="P11" s="7">
        <f t="shared" si="2"/>
        <v>0.30000000000000004</v>
      </c>
    </row>
    <row r="12" spans="1:16">
      <c r="A12" s="3" t="s">
        <v>851</v>
      </c>
      <c r="B12" s="3">
        <v>27</v>
      </c>
      <c r="C12" s="3">
        <v>1</v>
      </c>
      <c r="D12" s="3">
        <v>0</v>
      </c>
      <c r="E12" s="3">
        <v>1</v>
      </c>
      <c r="F12" s="3">
        <v>0</v>
      </c>
      <c r="G12" s="3">
        <v>0</v>
      </c>
      <c r="H12" s="3">
        <v>1</v>
      </c>
      <c r="I12" s="3">
        <v>1</v>
      </c>
      <c r="J12" s="6">
        <v>2</v>
      </c>
      <c r="K12" s="6">
        <v>1</v>
      </c>
      <c r="L12" s="3">
        <f t="shared" si="0"/>
        <v>7</v>
      </c>
      <c r="M12" s="1">
        <v>10</v>
      </c>
      <c r="N12" s="1">
        <v>7</v>
      </c>
      <c r="O12" s="7">
        <f t="shared" si="1"/>
        <v>0.7</v>
      </c>
      <c r="P12" s="7">
        <f t="shared" si="2"/>
        <v>0.30000000000000004</v>
      </c>
    </row>
    <row r="13" spans="1:16">
      <c r="A13" s="3" t="s">
        <v>840</v>
      </c>
      <c r="B13" s="3">
        <v>5</v>
      </c>
      <c r="C13" s="3">
        <v>1</v>
      </c>
      <c r="D13" s="3">
        <v>0</v>
      </c>
      <c r="E13" s="3">
        <v>1</v>
      </c>
      <c r="F13" s="3">
        <v>0</v>
      </c>
      <c r="G13" s="3">
        <v>1</v>
      </c>
      <c r="H13" s="3">
        <v>1</v>
      </c>
      <c r="I13" s="3">
        <v>1</v>
      </c>
      <c r="J13" s="6">
        <v>1</v>
      </c>
      <c r="K13" s="6">
        <v>0</v>
      </c>
      <c r="L13" s="3">
        <f t="shared" si="0"/>
        <v>6</v>
      </c>
      <c r="M13" s="1">
        <v>10</v>
      </c>
      <c r="N13" s="1">
        <v>6</v>
      </c>
      <c r="O13" s="7">
        <f t="shared" si="1"/>
        <v>0.6</v>
      </c>
      <c r="P13" s="7">
        <f t="shared" si="2"/>
        <v>0.4</v>
      </c>
    </row>
    <row r="14" spans="1:16">
      <c r="A14" s="3" t="s">
        <v>841</v>
      </c>
      <c r="B14" s="3">
        <v>14</v>
      </c>
      <c r="C14" s="3">
        <v>1</v>
      </c>
      <c r="D14" s="3">
        <v>0</v>
      </c>
      <c r="E14" s="3">
        <v>1</v>
      </c>
      <c r="F14" s="3">
        <v>0</v>
      </c>
      <c r="G14" s="3">
        <v>1</v>
      </c>
      <c r="H14" s="3">
        <v>1</v>
      </c>
      <c r="I14" s="3">
        <v>0</v>
      </c>
      <c r="J14" s="6">
        <v>2</v>
      </c>
      <c r="K14" s="6">
        <v>0</v>
      </c>
      <c r="L14" s="3">
        <f t="shared" si="0"/>
        <v>6</v>
      </c>
      <c r="M14" s="1">
        <v>10</v>
      </c>
      <c r="N14" s="1">
        <v>6</v>
      </c>
      <c r="O14" s="7">
        <f t="shared" si="1"/>
        <v>0.6</v>
      </c>
      <c r="P14" s="7">
        <f t="shared" si="2"/>
        <v>0.4</v>
      </c>
    </row>
    <row r="15" spans="1:16">
      <c r="A15" s="3" t="s">
        <v>842</v>
      </c>
      <c r="B15" s="3">
        <v>17</v>
      </c>
      <c r="C15" s="3">
        <v>1</v>
      </c>
      <c r="D15" s="3">
        <v>1</v>
      </c>
      <c r="E15" s="3">
        <v>1</v>
      </c>
      <c r="F15" s="3">
        <v>0</v>
      </c>
      <c r="G15" s="3">
        <v>0</v>
      </c>
      <c r="H15" s="3">
        <v>1</v>
      </c>
      <c r="I15" s="3">
        <v>0</v>
      </c>
      <c r="J15" s="6">
        <v>1</v>
      </c>
      <c r="K15" s="6">
        <v>1</v>
      </c>
      <c r="L15" s="3">
        <f t="shared" si="0"/>
        <v>6</v>
      </c>
      <c r="M15" s="1">
        <v>10</v>
      </c>
      <c r="N15" s="1">
        <v>6</v>
      </c>
      <c r="O15" s="7">
        <f t="shared" si="1"/>
        <v>0.6</v>
      </c>
      <c r="P15" s="7">
        <f t="shared" si="2"/>
        <v>0.4</v>
      </c>
    </row>
    <row r="16" spans="1:16">
      <c r="A16" s="3" t="s">
        <v>1152</v>
      </c>
      <c r="B16" s="3">
        <v>19</v>
      </c>
      <c r="C16" s="3">
        <v>1</v>
      </c>
      <c r="D16" s="3">
        <v>1</v>
      </c>
      <c r="E16" s="3">
        <v>1</v>
      </c>
      <c r="F16" s="3">
        <v>0</v>
      </c>
      <c r="G16" s="3">
        <v>1</v>
      </c>
      <c r="H16" s="3">
        <v>1</v>
      </c>
      <c r="I16" s="3">
        <v>0</v>
      </c>
      <c r="J16" s="6">
        <v>1</v>
      </c>
      <c r="K16" s="6">
        <v>0</v>
      </c>
      <c r="L16" s="3">
        <f t="shared" si="0"/>
        <v>6</v>
      </c>
      <c r="M16" s="1">
        <v>10</v>
      </c>
      <c r="N16" s="1">
        <v>6</v>
      </c>
      <c r="O16" s="7">
        <f t="shared" si="1"/>
        <v>0.6</v>
      </c>
      <c r="P16" s="7">
        <f t="shared" si="2"/>
        <v>0.4</v>
      </c>
    </row>
    <row r="17" spans="1:16">
      <c r="A17" s="3" t="s">
        <v>843</v>
      </c>
      <c r="B17" s="3">
        <v>23</v>
      </c>
      <c r="C17" s="3">
        <v>1</v>
      </c>
      <c r="D17" s="3">
        <v>0</v>
      </c>
      <c r="E17" s="3">
        <v>1</v>
      </c>
      <c r="F17" s="3">
        <v>0</v>
      </c>
      <c r="G17" s="3">
        <v>1</v>
      </c>
      <c r="H17" s="3">
        <v>1</v>
      </c>
      <c r="I17" s="3">
        <v>0</v>
      </c>
      <c r="J17" s="6">
        <v>1</v>
      </c>
      <c r="K17" s="6">
        <v>1</v>
      </c>
      <c r="L17" s="3">
        <f t="shared" si="0"/>
        <v>6</v>
      </c>
      <c r="M17" s="1">
        <v>10</v>
      </c>
      <c r="N17" s="1">
        <v>6</v>
      </c>
      <c r="O17" s="7">
        <f t="shared" si="1"/>
        <v>0.6</v>
      </c>
      <c r="P17" s="7">
        <f t="shared" si="2"/>
        <v>0.4</v>
      </c>
    </row>
    <row r="18" spans="1:16">
      <c r="A18" s="3" t="s">
        <v>844</v>
      </c>
      <c r="B18" s="3">
        <v>28</v>
      </c>
      <c r="C18" s="3">
        <v>1</v>
      </c>
      <c r="D18" s="3">
        <v>1</v>
      </c>
      <c r="E18" s="3">
        <v>1</v>
      </c>
      <c r="F18" s="3">
        <v>0</v>
      </c>
      <c r="G18" s="3">
        <v>1</v>
      </c>
      <c r="H18" s="3">
        <v>1</v>
      </c>
      <c r="I18" s="3">
        <v>0</v>
      </c>
      <c r="J18" s="6">
        <v>0</v>
      </c>
      <c r="K18" s="6">
        <v>1</v>
      </c>
      <c r="L18" s="3">
        <v>6</v>
      </c>
      <c r="M18" s="1">
        <v>10</v>
      </c>
      <c r="N18" s="1">
        <v>6</v>
      </c>
      <c r="O18" s="7">
        <f t="shared" si="1"/>
        <v>0.6</v>
      </c>
      <c r="P18" s="7">
        <f t="shared" si="2"/>
        <v>0.4</v>
      </c>
    </row>
    <row r="19" spans="1:16">
      <c r="A19" s="3" t="s">
        <v>836</v>
      </c>
      <c r="B19" s="3">
        <v>15</v>
      </c>
      <c r="C19" s="3">
        <v>1</v>
      </c>
      <c r="D19" s="3">
        <v>1</v>
      </c>
      <c r="E19" s="3">
        <v>1</v>
      </c>
      <c r="F19" s="3">
        <v>0</v>
      </c>
      <c r="G19" s="3">
        <v>0</v>
      </c>
      <c r="H19" s="3">
        <v>1</v>
      </c>
      <c r="I19" s="3">
        <v>0</v>
      </c>
      <c r="J19" s="6">
        <v>1</v>
      </c>
      <c r="K19" s="6">
        <v>0</v>
      </c>
      <c r="L19" s="3">
        <f t="shared" ref="L19:L29" si="3">SUM(C19:K19)</f>
        <v>5</v>
      </c>
      <c r="M19" s="1">
        <v>10</v>
      </c>
      <c r="N19" s="1">
        <v>5</v>
      </c>
      <c r="O19" s="7">
        <f t="shared" si="1"/>
        <v>0.5</v>
      </c>
      <c r="P19" s="7">
        <f t="shared" si="2"/>
        <v>0.5</v>
      </c>
    </row>
    <row r="20" spans="1:16">
      <c r="A20" s="3" t="s">
        <v>837</v>
      </c>
      <c r="B20" s="3">
        <v>16</v>
      </c>
      <c r="C20" s="3">
        <v>1</v>
      </c>
      <c r="D20" s="3">
        <v>0</v>
      </c>
      <c r="E20" s="3">
        <v>1</v>
      </c>
      <c r="F20" s="3">
        <v>0</v>
      </c>
      <c r="G20" s="3">
        <v>0</v>
      </c>
      <c r="H20" s="3">
        <v>1</v>
      </c>
      <c r="I20" s="3">
        <v>0</v>
      </c>
      <c r="J20" s="6">
        <v>1</v>
      </c>
      <c r="K20" s="6">
        <v>1</v>
      </c>
      <c r="L20" s="3">
        <f t="shared" si="3"/>
        <v>5</v>
      </c>
      <c r="M20" s="1">
        <v>10</v>
      </c>
      <c r="N20" s="1">
        <v>5</v>
      </c>
      <c r="O20" s="7">
        <f t="shared" si="1"/>
        <v>0.5</v>
      </c>
      <c r="P20" s="7">
        <f t="shared" si="2"/>
        <v>0.5</v>
      </c>
    </row>
    <row r="21" spans="1:16">
      <c r="A21" s="3" t="s">
        <v>838</v>
      </c>
      <c r="B21" s="3">
        <v>18</v>
      </c>
      <c r="C21" s="3">
        <v>1</v>
      </c>
      <c r="D21" s="3">
        <v>0</v>
      </c>
      <c r="E21" s="3">
        <v>1</v>
      </c>
      <c r="F21" s="3">
        <v>0</v>
      </c>
      <c r="G21" s="3">
        <v>0</v>
      </c>
      <c r="H21" s="3">
        <v>1</v>
      </c>
      <c r="I21" s="3">
        <v>0</v>
      </c>
      <c r="J21" s="6">
        <v>1</v>
      </c>
      <c r="K21" s="6">
        <v>1</v>
      </c>
      <c r="L21" s="3">
        <f t="shared" si="3"/>
        <v>5</v>
      </c>
      <c r="M21" s="1">
        <v>10</v>
      </c>
      <c r="N21" s="1">
        <v>5</v>
      </c>
      <c r="O21" s="7">
        <f t="shared" si="1"/>
        <v>0.5</v>
      </c>
      <c r="P21" s="7">
        <f t="shared" si="2"/>
        <v>0.5</v>
      </c>
    </row>
    <row r="22" spans="1:16">
      <c r="A22" s="3" t="s">
        <v>839</v>
      </c>
      <c r="B22" s="3">
        <v>22</v>
      </c>
      <c r="C22" s="3">
        <v>1</v>
      </c>
      <c r="D22" s="3">
        <v>0</v>
      </c>
      <c r="E22" s="3">
        <v>1</v>
      </c>
      <c r="F22" s="3">
        <v>0</v>
      </c>
      <c r="G22" s="3">
        <v>0</v>
      </c>
      <c r="H22" s="3">
        <v>1</v>
      </c>
      <c r="I22" s="3">
        <v>0</v>
      </c>
      <c r="J22" s="6">
        <v>1</v>
      </c>
      <c r="K22" s="6">
        <v>1</v>
      </c>
      <c r="L22" s="3">
        <f t="shared" si="3"/>
        <v>5</v>
      </c>
      <c r="M22" s="1">
        <v>10</v>
      </c>
      <c r="N22" s="1">
        <v>5</v>
      </c>
      <c r="O22" s="7">
        <f t="shared" si="1"/>
        <v>0.5</v>
      </c>
      <c r="P22" s="7">
        <f t="shared" si="2"/>
        <v>0.5</v>
      </c>
    </row>
    <row r="23" spans="1:16">
      <c r="A23" s="3" t="s">
        <v>1153</v>
      </c>
      <c r="B23" s="3">
        <v>8</v>
      </c>
      <c r="C23" s="9">
        <v>1</v>
      </c>
      <c r="D23" s="3">
        <v>0</v>
      </c>
      <c r="E23" s="3">
        <v>1</v>
      </c>
      <c r="F23" s="3">
        <v>0</v>
      </c>
      <c r="G23" s="3">
        <v>0</v>
      </c>
      <c r="H23" s="9">
        <v>1</v>
      </c>
      <c r="I23" s="9">
        <v>1</v>
      </c>
      <c r="J23" s="6">
        <v>0</v>
      </c>
      <c r="K23" s="6">
        <v>0</v>
      </c>
      <c r="L23" s="3">
        <f t="shared" si="3"/>
        <v>4</v>
      </c>
      <c r="M23" s="1">
        <v>10</v>
      </c>
      <c r="N23" s="1">
        <v>4</v>
      </c>
      <c r="O23" s="7">
        <f t="shared" si="1"/>
        <v>0.4</v>
      </c>
      <c r="P23" s="7">
        <f t="shared" si="2"/>
        <v>0.6</v>
      </c>
    </row>
    <row r="24" spans="1:16">
      <c r="A24" s="3" t="s">
        <v>832</v>
      </c>
      <c r="B24" s="3">
        <v>12</v>
      </c>
      <c r="C24" s="3">
        <v>1</v>
      </c>
      <c r="D24" s="3">
        <v>0</v>
      </c>
      <c r="E24" s="3">
        <v>1</v>
      </c>
      <c r="F24" s="3">
        <v>0</v>
      </c>
      <c r="G24" s="3">
        <v>0</v>
      </c>
      <c r="H24" s="3">
        <v>1</v>
      </c>
      <c r="I24" s="3">
        <v>0</v>
      </c>
      <c r="J24" s="6">
        <v>1</v>
      </c>
      <c r="K24" s="6">
        <v>0</v>
      </c>
      <c r="L24" s="3">
        <f t="shared" si="3"/>
        <v>4</v>
      </c>
      <c r="M24" s="1">
        <v>10</v>
      </c>
      <c r="N24" s="1">
        <v>4</v>
      </c>
      <c r="O24" s="7">
        <f t="shared" si="1"/>
        <v>0.4</v>
      </c>
      <c r="P24" s="7">
        <f t="shared" si="2"/>
        <v>0.6</v>
      </c>
    </row>
    <row r="25" spans="1:16">
      <c r="A25" s="3" t="s">
        <v>833</v>
      </c>
      <c r="B25" s="3">
        <v>20</v>
      </c>
      <c r="C25" s="3">
        <v>1</v>
      </c>
      <c r="D25" s="3">
        <v>0</v>
      </c>
      <c r="E25" s="3">
        <v>1</v>
      </c>
      <c r="F25" s="3">
        <v>0</v>
      </c>
      <c r="G25" s="3">
        <v>0</v>
      </c>
      <c r="H25" s="3">
        <v>1</v>
      </c>
      <c r="I25" s="3">
        <v>0</v>
      </c>
      <c r="J25" s="6">
        <v>0</v>
      </c>
      <c r="K25" s="6">
        <v>1</v>
      </c>
      <c r="L25" s="3">
        <f t="shared" si="3"/>
        <v>4</v>
      </c>
      <c r="M25" s="1">
        <v>10</v>
      </c>
      <c r="N25" s="1">
        <v>4</v>
      </c>
      <c r="O25" s="7">
        <f t="shared" si="1"/>
        <v>0.4</v>
      </c>
      <c r="P25" s="7">
        <f t="shared" si="2"/>
        <v>0.6</v>
      </c>
    </row>
    <row r="26" spans="1:16">
      <c r="A26" s="3" t="s">
        <v>834</v>
      </c>
      <c r="B26" s="3">
        <v>24</v>
      </c>
      <c r="C26" s="3">
        <v>1</v>
      </c>
      <c r="D26" s="3">
        <v>0</v>
      </c>
      <c r="E26" s="3">
        <v>0</v>
      </c>
      <c r="F26" s="3">
        <v>1</v>
      </c>
      <c r="G26" s="3">
        <v>0</v>
      </c>
      <c r="H26" s="3">
        <v>1</v>
      </c>
      <c r="I26" s="3">
        <v>1</v>
      </c>
      <c r="J26" s="6">
        <v>0</v>
      </c>
      <c r="K26" s="6">
        <v>0</v>
      </c>
      <c r="L26" s="3">
        <f t="shared" si="3"/>
        <v>4</v>
      </c>
      <c r="M26" s="1">
        <v>10</v>
      </c>
      <c r="N26" s="1">
        <v>4</v>
      </c>
      <c r="O26" s="7">
        <f t="shared" si="1"/>
        <v>0.4</v>
      </c>
      <c r="P26" s="7">
        <f t="shared" si="2"/>
        <v>0.6</v>
      </c>
    </row>
    <row r="27" spans="1:16">
      <c r="A27" s="3" t="s">
        <v>1154</v>
      </c>
      <c r="B27" s="3">
        <v>25</v>
      </c>
      <c r="C27" s="3">
        <v>1</v>
      </c>
      <c r="D27" s="3">
        <v>0</v>
      </c>
      <c r="E27" s="3">
        <v>1</v>
      </c>
      <c r="F27" s="3">
        <v>0</v>
      </c>
      <c r="G27" s="3">
        <v>0</v>
      </c>
      <c r="H27" s="3">
        <v>0</v>
      </c>
      <c r="I27" s="3">
        <v>1</v>
      </c>
      <c r="J27" s="6">
        <v>1</v>
      </c>
      <c r="K27" s="6">
        <v>0</v>
      </c>
      <c r="L27" s="3">
        <f t="shared" si="3"/>
        <v>4</v>
      </c>
      <c r="M27" s="1">
        <v>10</v>
      </c>
      <c r="N27" s="1">
        <v>4</v>
      </c>
      <c r="O27" s="7">
        <f t="shared" si="1"/>
        <v>0.4</v>
      </c>
      <c r="P27" s="7">
        <f t="shared" si="2"/>
        <v>0.6</v>
      </c>
    </row>
    <row r="28" spans="1:16">
      <c r="A28" s="3" t="s">
        <v>835</v>
      </c>
      <c r="B28" s="3">
        <v>26</v>
      </c>
      <c r="C28" s="3">
        <v>1</v>
      </c>
      <c r="D28" s="3">
        <v>0</v>
      </c>
      <c r="E28" s="3">
        <v>1</v>
      </c>
      <c r="F28" s="3">
        <v>0</v>
      </c>
      <c r="G28" s="3">
        <v>0</v>
      </c>
      <c r="H28" s="3">
        <v>1</v>
      </c>
      <c r="I28" s="3">
        <v>1</v>
      </c>
      <c r="J28" s="6">
        <v>0</v>
      </c>
      <c r="K28" s="6">
        <v>0</v>
      </c>
      <c r="L28" s="3">
        <f t="shared" si="3"/>
        <v>4</v>
      </c>
      <c r="M28" s="1">
        <v>10</v>
      </c>
      <c r="N28" s="1">
        <v>4</v>
      </c>
      <c r="O28" s="7">
        <f t="shared" si="1"/>
        <v>0.4</v>
      </c>
      <c r="P28" s="7">
        <f t="shared" si="2"/>
        <v>0.6</v>
      </c>
    </row>
    <row r="29" spans="1:16">
      <c r="A29" s="3" t="s">
        <v>831</v>
      </c>
      <c r="B29" s="3">
        <v>21</v>
      </c>
      <c r="C29" s="9">
        <v>1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5">
        <v>1</v>
      </c>
      <c r="K29" s="6">
        <v>0</v>
      </c>
      <c r="L29" s="3">
        <f t="shared" si="3"/>
        <v>2</v>
      </c>
      <c r="M29" s="1">
        <v>10</v>
      </c>
      <c r="N29" s="1">
        <v>2</v>
      </c>
      <c r="O29" s="7">
        <f t="shared" si="1"/>
        <v>0.2</v>
      </c>
      <c r="P29" s="7">
        <f t="shared" si="2"/>
        <v>0.8</v>
      </c>
    </row>
    <row r="30" spans="1:16">
      <c r="A30" s="12"/>
      <c r="B30" s="12"/>
      <c r="C30" s="15" t="s">
        <v>863</v>
      </c>
      <c r="D30" s="15" t="s">
        <v>864</v>
      </c>
      <c r="E30" s="15" t="s">
        <v>865</v>
      </c>
      <c r="F30" s="15" t="s">
        <v>866</v>
      </c>
      <c r="G30" s="15" t="s">
        <v>867</v>
      </c>
      <c r="H30" s="15" t="s">
        <v>868</v>
      </c>
      <c r="I30" s="15" t="s">
        <v>869</v>
      </c>
      <c r="J30" s="15" t="s">
        <v>870</v>
      </c>
      <c r="K30" s="15" t="s">
        <v>871</v>
      </c>
      <c r="L30" s="12"/>
      <c r="M30" s="14"/>
      <c r="N30" s="14"/>
      <c r="O30" s="14"/>
      <c r="P30" s="14"/>
    </row>
    <row r="31" spans="1:16">
      <c r="A31" s="4"/>
      <c r="B31" s="4"/>
      <c r="C31" s="4">
        <f t="shared" ref="C31:K31" si="4">SUM(C2:C28)</f>
        <v>26</v>
      </c>
      <c r="D31" s="4">
        <f t="shared" si="4"/>
        <v>8</v>
      </c>
      <c r="E31" s="4">
        <f t="shared" si="4"/>
        <v>24</v>
      </c>
      <c r="F31" s="4">
        <f t="shared" si="4"/>
        <v>5</v>
      </c>
      <c r="G31" s="4">
        <f t="shared" si="4"/>
        <v>12</v>
      </c>
      <c r="H31" s="4">
        <f t="shared" si="4"/>
        <v>25</v>
      </c>
      <c r="I31" s="4">
        <f t="shared" si="4"/>
        <v>9</v>
      </c>
      <c r="J31" s="4">
        <f t="shared" si="4"/>
        <v>29</v>
      </c>
      <c r="K31" s="4">
        <f t="shared" si="4"/>
        <v>17</v>
      </c>
      <c r="L31" s="4"/>
      <c r="M31" s="1"/>
      <c r="N31" s="1"/>
      <c r="O31" s="1"/>
      <c r="P31" s="1"/>
    </row>
  </sheetData>
  <autoFilter ref="A1:P1" xr:uid="{0D1378C8-47A3-F041-AD61-A8FAECBF3A8D}">
    <sortState xmlns:xlrd2="http://schemas.microsoft.com/office/spreadsheetml/2017/richdata2" ref="A2:P31">
      <sortCondition descending="1" ref="O1"/>
    </sortState>
  </autoFilter>
  <conditionalFormatting sqref="C4:K30">
    <cfRule type="colorScale" priority="6">
      <colorScale>
        <cfvo type="min"/>
        <cfvo type="max"/>
        <color rgb="FFFCFCFF"/>
        <color rgb="FF63BE7B"/>
      </colorScale>
    </cfRule>
    <cfRule type="colorScale" priority="7">
      <colorScale>
        <cfvo type="min"/>
        <cfvo type="percentile" val="50"/>
        <cfvo type="max"/>
        <color rgb="FFFF6B5F"/>
        <color rgb="FF60FF4B"/>
        <color rgb="FF60FF4B"/>
      </colorScale>
    </cfRule>
    <cfRule type="colorScale" priority="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K30">
    <cfRule type="colorScale" priority="2">
      <colorScale>
        <cfvo type="min"/>
        <cfvo type="max"/>
        <color theme="4" tint="0.79998168889431442"/>
        <color theme="9" tint="0.39997558519241921"/>
      </colorScale>
    </cfRule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P30 L2:N2 L4:N28">
    <cfRule type="colorScale" priority="4">
      <colorScale>
        <cfvo type="min"/>
        <cfvo type="percentile" val="50"/>
        <cfvo type="max"/>
        <color theme="4" tint="0.79998168889431442"/>
        <color theme="4" tint="0.39997558519241921"/>
        <color theme="4" tint="-0.249977111117893"/>
      </colorScale>
    </cfRule>
    <cfRule type="colorScale" priority="5">
      <colorScale>
        <cfvo type="min"/>
        <cfvo type="percentile" val="50"/>
        <cfvo type="max"/>
        <color theme="5" tint="0.39997558519241921"/>
        <color theme="7" tint="0.39997558519241921"/>
        <color theme="9" tint="0.39997558519241921"/>
      </colorScale>
    </cfRule>
  </conditionalFormatting>
  <conditionalFormatting sqref="L29:P30 L4:N28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04587-BB83-D94A-84B1-74F94A851950}">
  <dimension ref="A1:F213"/>
  <sheetViews>
    <sheetView workbookViewId="0">
      <selection activeCell="B12" sqref="B12"/>
    </sheetView>
  </sheetViews>
  <sheetFormatPr defaultColWidth="11.19921875" defaultRowHeight="15.6"/>
  <cols>
    <col min="1" max="1" width="84.19921875" bestFit="1" customWidth="1"/>
    <col min="5" max="5" width="14.5" customWidth="1"/>
    <col min="6" max="6" width="16.69921875" customWidth="1"/>
  </cols>
  <sheetData>
    <row r="1" spans="1:6">
      <c r="A1" s="22" t="s">
        <v>936</v>
      </c>
      <c r="B1" s="22"/>
      <c r="E1" t="s">
        <v>1126</v>
      </c>
      <c r="F1" t="s">
        <v>1127</v>
      </c>
    </row>
    <row r="2" spans="1:6">
      <c r="A2" s="22" t="s">
        <v>937</v>
      </c>
      <c r="B2" s="22">
        <v>145</v>
      </c>
      <c r="E2" t="s">
        <v>281</v>
      </c>
      <c r="F2">
        <v>10</v>
      </c>
    </row>
    <row r="3" spans="1:6">
      <c r="A3" s="22" t="s">
        <v>938</v>
      </c>
      <c r="B3" s="22">
        <v>31</v>
      </c>
      <c r="E3" t="s">
        <v>257</v>
      </c>
      <c r="F3">
        <v>8</v>
      </c>
    </row>
    <row r="4" spans="1:6">
      <c r="A4" s="22" t="s">
        <v>939</v>
      </c>
      <c r="B4" s="22">
        <v>15</v>
      </c>
      <c r="E4" t="s">
        <v>266</v>
      </c>
      <c r="F4">
        <v>7</v>
      </c>
    </row>
    <row r="5" spans="1:6">
      <c r="A5" s="22" t="s">
        <v>940</v>
      </c>
      <c r="B5" s="22">
        <v>7</v>
      </c>
      <c r="E5" t="s">
        <v>227</v>
      </c>
      <c r="F5">
        <v>6</v>
      </c>
    </row>
    <row r="6" spans="1:6">
      <c r="A6" s="22" t="s">
        <v>941</v>
      </c>
      <c r="B6" s="22">
        <v>5</v>
      </c>
      <c r="E6" t="s">
        <v>794</v>
      </c>
      <c r="F6">
        <v>6</v>
      </c>
    </row>
    <row r="7" spans="1:6">
      <c r="A7" s="22" t="s">
        <v>942</v>
      </c>
      <c r="B7" s="22">
        <v>5</v>
      </c>
      <c r="E7" t="s">
        <v>231</v>
      </c>
      <c r="F7">
        <v>6</v>
      </c>
    </row>
    <row r="8" spans="1:6">
      <c r="A8" s="22" t="s">
        <v>1128</v>
      </c>
      <c r="B8" s="22">
        <v>1</v>
      </c>
      <c r="E8" t="s">
        <v>270</v>
      </c>
      <c r="F8">
        <v>6</v>
      </c>
    </row>
    <row r="9" spans="1:6">
      <c r="A9" s="22" t="s">
        <v>943</v>
      </c>
      <c r="B9" s="22">
        <v>1</v>
      </c>
      <c r="E9" t="s">
        <v>314</v>
      </c>
      <c r="F9">
        <v>6</v>
      </c>
    </row>
    <row r="10" spans="1:6">
      <c r="A10" s="22" t="s">
        <v>944</v>
      </c>
      <c r="B10" s="22">
        <v>0</v>
      </c>
      <c r="E10" t="s">
        <v>219</v>
      </c>
      <c r="F10">
        <v>5</v>
      </c>
    </row>
    <row r="11" spans="1:6">
      <c r="A11" s="22" t="s">
        <v>945</v>
      </c>
      <c r="B11" s="22">
        <v>1</v>
      </c>
      <c r="E11" t="s">
        <v>235</v>
      </c>
      <c r="F11">
        <v>5</v>
      </c>
    </row>
    <row r="12" spans="1:6">
      <c r="B12">
        <f>SUM(B2:B11)</f>
        <v>211</v>
      </c>
      <c r="E12" t="s">
        <v>253</v>
      </c>
      <c r="F12">
        <v>5</v>
      </c>
    </row>
    <row r="13" spans="1:6">
      <c r="E13" t="s">
        <v>191</v>
      </c>
      <c r="F13">
        <v>5</v>
      </c>
    </row>
    <row r="14" spans="1:6">
      <c r="E14" t="s">
        <v>800</v>
      </c>
      <c r="F14">
        <v>5</v>
      </c>
    </row>
    <row r="15" spans="1:6">
      <c r="E15" t="s">
        <v>261</v>
      </c>
      <c r="F15">
        <v>4</v>
      </c>
    </row>
    <row r="16" spans="1:6">
      <c r="E16" t="s">
        <v>798</v>
      </c>
      <c r="F16">
        <v>4</v>
      </c>
    </row>
    <row r="17" spans="5:6">
      <c r="E17" t="s">
        <v>716</v>
      </c>
      <c r="F17">
        <v>4</v>
      </c>
    </row>
    <row r="18" spans="5:6">
      <c r="E18" t="s">
        <v>962</v>
      </c>
      <c r="F18">
        <v>4</v>
      </c>
    </row>
    <row r="19" spans="5:6">
      <c r="E19" t="s">
        <v>244</v>
      </c>
      <c r="F19">
        <v>4</v>
      </c>
    </row>
    <row r="20" spans="5:6">
      <c r="E20" t="s">
        <v>297</v>
      </c>
      <c r="F20">
        <v>4</v>
      </c>
    </row>
    <row r="21" spans="5:6">
      <c r="E21" t="s">
        <v>502</v>
      </c>
      <c r="F21">
        <v>4</v>
      </c>
    </row>
    <row r="22" spans="5:6">
      <c r="E22" t="s">
        <v>946</v>
      </c>
      <c r="F22">
        <v>3</v>
      </c>
    </row>
    <row r="23" spans="5:6">
      <c r="E23" t="s">
        <v>947</v>
      </c>
      <c r="F23">
        <v>3</v>
      </c>
    </row>
    <row r="24" spans="5:6">
      <c r="E24" t="s">
        <v>949</v>
      </c>
      <c r="F24">
        <v>3</v>
      </c>
    </row>
    <row r="25" spans="5:6">
      <c r="E25" t="s">
        <v>209</v>
      </c>
      <c r="F25">
        <v>3</v>
      </c>
    </row>
    <row r="26" spans="5:6">
      <c r="E26" t="s">
        <v>955</v>
      </c>
      <c r="F26">
        <v>3</v>
      </c>
    </row>
    <row r="27" spans="5:6">
      <c r="E27" t="s">
        <v>956</v>
      </c>
      <c r="F27">
        <v>3</v>
      </c>
    </row>
    <row r="28" spans="5:6">
      <c r="E28" t="s">
        <v>303</v>
      </c>
      <c r="F28">
        <v>3</v>
      </c>
    </row>
    <row r="29" spans="5:6">
      <c r="E29" t="s">
        <v>959</v>
      </c>
      <c r="F29">
        <v>3</v>
      </c>
    </row>
    <row r="30" spans="5:6">
      <c r="E30" t="s">
        <v>240</v>
      </c>
      <c r="F30">
        <v>3</v>
      </c>
    </row>
    <row r="31" spans="5:6">
      <c r="E31" t="s">
        <v>249</v>
      </c>
      <c r="F31">
        <v>3</v>
      </c>
    </row>
    <row r="32" spans="5:6">
      <c r="E32" t="s">
        <v>308</v>
      </c>
      <c r="F32">
        <v>3</v>
      </c>
    </row>
    <row r="33" spans="5:6">
      <c r="E33" t="s">
        <v>772</v>
      </c>
      <c r="F33">
        <v>3</v>
      </c>
    </row>
    <row r="34" spans="5:6">
      <c r="E34" t="s">
        <v>549</v>
      </c>
      <c r="F34">
        <v>3</v>
      </c>
    </row>
    <row r="35" spans="5:6">
      <c r="E35" t="s">
        <v>797</v>
      </c>
      <c r="F35">
        <v>3</v>
      </c>
    </row>
    <row r="36" spans="5:6">
      <c r="E36" t="s">
        <v>1062</v>
      </c>
      <c r="F36">
        <v>3</v>
      </c>
    </row>
    <row r="37" spans="5:6">
      <c r="E37" t="s">
        <v>795</v>
      </c>
      <c r="F37">
        <v>2</v>
      </c>
    </row>
    <row r="38" spans="5:6">
      <c r="E38" t="s">
        <v>951</v>
      </c>
      <c r="F38">
        <v>2</v>
      </c>
    </row>
    <row r="39" spans="5:6">
      <c r="E39" t="s">
        <v>954</v>
      </c>
      <c r="F39">
        <v>2</v>
      </c>
    </row>
    <row r="40" spans="5:6">
      <c r="E40" t="s">
        <v>957</v>
      </c>
      <c r="F40">
        <v>2</v>
      </c>
    </row>
    <row r="41" spans="5:6">
      <c r="E41" t="s">
        <v>796</v>
      </c>
      <c r="F41">
        <v>2</v>
      </c>
    </row>
    <row r="42" spans="5:6">
      <c r="E42" t="s">
        <v>799</v>
      </c>
      <c r="F42">
        <v>2</v>
      </c>
    </row>
    <row r="43" spans="5:6">
      <c r="E43" t="s">
        <v>960</v>
      </c>
      <c r="F43">
        <v>2</v>
      </c>
    </row>
    <row r="44" spans="5:6">
      <c r="E44" t="s">
        <v>961</v>
      </c>
      <c r="F44">
        <v>2</v>
      </c>
    </row>
    <row r="45" spans="5:6">
      <c r="E45" t="s">
        <v>964</v>
      </c>
      <c r="F45">
        <v>2</v>
      </c>
    </row>
    <row r="46" spans="5:6">
      <c r="E46" t="s">
        <v>965</v>
      </c>
      <c r="F46">
        <v>2</v>
      </c>
    </row>
    <row r="47" spans="5:6">
      <c r="E47" t="s">
        <v>968</v>
      </c>
      <c r="F47">
        <v>2</v>
      </c>
    </row>
    <row r="48" spans="5:6">
      <c r="E48" t="s">
        <v>213</v>
      </c>
      <c r="F48">
        <v>2</v>
      </c>
    </row>
    <row r="49" spans="5:6">
      <c r="E49" t="s">
        <v>984</v>
      </c>
      <c r="F49">
        <v>2</v>
      </c>
    </row>
    <row r="50" spans="5:6">
      <c r="E50" t="s">
        <v>992</v>
      </c>
      <c r="F50">
        <v>2</v>
      </c>
    </row>
    <row r="51" spans="5:6">
      <c r="E51" t="s">
        <v>1001</v>
      </c>
      <c r="F51">
        <v>2</v>
      </c>
    </row>
    <row r="52" spans="5:6">
      <c r="E52" t="s">
        <v>1008</v>
      </c>
      <c r="F52">
        <v>2</v>
      </c>
    </row>
    <row r="53" spans="5:6">
      <c r="E53" t="s">
        <v>1014</v>
      </c>
      <c r="F53">
        <v>2</v>
      </c>
    </row>
    <row r="54" spans="5:6">
      <c r="E54" t="s">
        <v>1015</v>
      </c>
      <c r="F54">
        <v>2</v>
      </c>
    </row>
    <row r="55" spans="5:6">
      <c r="E55" t="s">
        <v>1022</v>
      </c>
      <c r="F55">
        <v>2</v>
      </c>
    </row>
    <row r="56" spans="5:6">
      <c r="E56" t="s">
        <v>1025</v>
      </c>
      <c r="F56">
        <v>2</v>
      </c>
    </row>
    <row r="57" spans="5:6">
      <c r="E57" t="s">
        <v>1033</v>
      </c>
      <c r="F57">
        <v>2</v>
      </c>
    </row>
    <row r="58" spans="5:6">
      <c r="E58" t="s">
        <v>1037</v>
      </c>
      <c r="F58">
        <v>2</v>
      </c>
    </row>
    <row r="59" spans="5:6">
      <c r="E59" t="s">
        <v>1050</v>
      </c>
      <c r="F59">
        <v>2</v>
      </c>
    </row>
    <row r="60" spans="5:6">
      <c r="E60" t="s">
        <v>1059</v>
      </c>
      <c r="F60">
        <v>2</v>
      </c>
    </row>
    <row r="61" spans="5:6">
      <c r="E61" t="s">
        <v>1069</v>
      </c>
      <c r="F61">
        <v>2</v>
      </c>
    </row>
    <row r="62" spans="5:6">
      <c r="E62" t="s">
        <v>1079</v>
      </c>
      <c r="F62">
        <v>2</v>
      </c>
    </row>
    <row r="63" spans="5:6">
      <c r="E63" t="s">
        <v>1081</v>
      </c>
      <c r="F63">
        <v>2</v>
      </c>
    </row>
    <row r="64" spans="5:6">
      <c r="E64" t="s">
        <v>1082</v>
      </c>
      <c r="F64">
        <v>2</v>
      </c>
    </row>
    <row r="65" spans="5:6">
      <c r="E65" t="s">
        <v>1090</v>
      </c>
      <c r="F65">
        <v>2</v>
      </c>
    </row>
    <row r="66" spans="5:6">
      <c r="E66" t="s">
        <v>1091</v>
      </c>
      <c r="F66">
        <v>2</v>
      </c>
    </row>
    <row r="67" spans="5:6">
      <c r="E67" t="s">
        <v>1117</v>
      </c>
      <c r="F67">
        <v>2</v>
      </c>
    </row>
    <row r="68" spans="5:6">
      <c r="E68" t="s">
        <v>948</v>
      </c>
      <c r="F68">
        <v>1</v>
      </c>
    </row>
    <row r="69" spans="5:6">
      <c r="E69" t="s">
        <v>950</v>
      </c>
      <c r="F69">
        <v>1</v>
      </c>
    </row>
    <row r="70" spans="5:6">
      <c r="E70" t="s">
        <v>952</v>
      </c>
      <c r="F70">
        <v>1</v>
      </c>
    </row>
    <row r="71" spans="5:6">
      <c r="E71" t="s">
        <v>953</v>
      </c>
      <c r="F71">
        <v>1</v>
      </c>
    </row>
    <row r="72" spans="5:6">
      <c r="E72" t="s">
        <v>958</v>
      </c>
      <c r="F72">
        <v>1</v>
      </c>
    </row>
    <row r="73" spans="5:6">
      <c r="E73" t="s">
        <v>963</v>
      </c>
      <c r="F73">
        <v>1</v>
      </c>
    </row>
    <row r="74" spans="5:6">
      <c r="E74" t="s">
        <v>966</v>
      </c>
      <c r="F74">
        <v>1</v>
      </c>
    </row>
    <row r="75" spans="5:6">
      <c r="E75" t="s">
        <v>967</v>
      </c>
      <c r="F75">
        <v>1</v>
      </c>
    </row>
    <row r="76" spans="5:6">
      <c r="E76" t="s">
        <v>969</v>
      </c>
      <c r="F76">
        <v>1</v>
      </c>
    </row>
    <row r="77" spans="5:6">
      <c r="E77" t="s">
        <v>970</v>
      </c>
      <c r="F77">
        <v>1</v>
      </c>
    </row>
    <row r="78" spans="5:6">
      <c r="E78" t="s">
        <v>971</v>
      </c>
      <c r="F78">
        <v>1</v>
      </c>
    </row>
    <row r="79" spans="5:6">
      <c r="E79" t="s">
        <v>972</v>
      </c>
      <c r="F79">
        <v>1</v>
      </c>
    </row>
    <row r="80" spans="5:6">
      <c r="E80" t="s">
        <v>973</v>
      </c>
      <c r="F80">
        <v>1</v>
      </c>
    </row>
    <row r="81" spans="5:6">
      <c r="E81" t="s">
        <v>974</v>
      </c>
      <c r="F81">
        <v>1</v>
      </c>
    </row>
    <row r="82" spans="5:6">
      <c r="E82" t="s">
        <v>975</v>
      </c>
      <c r="F82">
        <v>1</v>
      </c>
    </row>
    <row r="83" spans="5:6">
      <c r="E83" t="s">
        <v>976</v>
      </c>
      <c r="F83">
        <v>1</v>
      </c>
    </row>
    <row r="84" spans="5:6">
      <c r="E84" t="s">
        <v>977</v>
      </c>
      <c r="F84">
        <v>1</v>
      </c>
    </row>
    <row r="85" spans="5:6">
      <c r="E85" t="s">
        <v>978</v>
      </c>
      <c r="F85">
        <v>1</v>
      </c>
    </row>
    <row r="86" spans="5:6">
      <c r="E86" t="s">
        <v>979</v>
      </c>
      <c r="F86">
        <v>1</v>
      </c>
    </row>
    <row r="87" spans="5:6">
      <c r="E87" t="s">
        <v>980</v>
      </c>
      <c r="F87">
        <v>1</v>
      </c>
    </row>
    <row r="88" spans="5:6">
      <c r="E88" t="s">
        <v>981</v>
      </c>
      <c r="F88">
        <v>1</v>
      </c>
    </row>
    <row r="89" spans="5:6">
      <c r="E89" t="s">
        <v>982</v>
      </c>
      <c r="F89">
        <v>1</v>
      </c>
    </row>
    <row r="90" spans="5:6">
      <c r="E90" t="s">
        <v>983</v>
      </c>
      <c r="F90">
        <v>1</v>
      </c>
    </row>
    <row r="91" spans="5:6">
      <c r="E91" t="s">
        <v>985</v>
      </c>
      <c r="F91">
        <v>1</v>
      </c>
    </row>
    <row r="92" spans="5:6">
      <c r="E92" t="s">
        <v>986</v>
      </c>
      <c r="F92">
        <v>1</v>
      </c>
    </row>
    <row r="93" spans="5:6">
      <c r="E93" t="s">
        <v>987</v>
      </c>
      <c r="F93">
        <v>1</v>
      </c>
    </row>
    <row r="94" spans="5:6">
      <c r="E94" t="s">
        <v>988</v>
      </c>
      <c r="F94">
        <v>1</v>
      </c>
    </row>
    <row r="95" spans="5:6">
      <c r="E95" t="s">
        <v>989</v>
      </c>
      <c r="F95">
        <v>1</v>
      </c>
    </row>
    <row r="96" spans="5:6">
      <c r="E96" t="s">
        <v>990</v>
      </c>
      <c r="F96">
        <v>1</v>
      </c>
    </row>
    <row r="97" spans="5:6">
      <c r="E97" t="s">
        <v>991</v>
      </c>
      <c r="F97">
        <v>1</v>
      </c>
    </row>
    <row r="98" spans="5:6">
      <c r="E98" t="s">
        <v>993</v>
      </c>
      <c r="F98">
        <v>1</v>
      </c>
    </row>
    <row r="99" spans="5:6">
      <c r="E99" t="s">
        <v>994</v>
      </c>
      <c r="F99">
        <v>1</v>
      </c>
    </row>
    <row r="100" spans="5:6">
      <c r="E100" t="s">
        <v>995</v>
      </c>
      <c r="F100">
        <v>1</v>
      </c>
    </row>
    <row r="101" spans="5:6">
      <c r="E101" t="s">
        <v>996</v>
      </c>
      <c r="F101">
        <v>1</v>
      </c>
    </row>
    <row r="102" spans="5:6">
      <c r="E102" t="s">
        <v>997</v>
      </c>
      <c r="F102">
        <v>1</v>
      </c>
    </row>
    <row r="103" spans="5:6">
      <c r="E103" t="s">
        <v>998</v>
      </c>
      <c r="F103">
        <v>1</v>
      </c>
    </row>
    <row r="104" spans="5:6">
      <c r="E104" t="s">
        <v>999</v>
      </c>
      <c r="F104">
        <v>1</v>
      </c>
    </row>
    <row r="105" spans="5:6">
      <c r="E105" t="s">
        <v>1000</v>
      </c>
      <c r="F105">
        <v>1</v>
      </c>
    </row>
    <row r="106" spans="5:6">
      <c r="E106" t="s">
        <v>1002</v>
      </c>
      <c r="F106">
        <v>1</v>
      </c>
    </row>
    <row r="107" spans="5:6">
      <c r="E107" t="s">
        <v>1003</v>
      </c>
      <c r="F107">
        <v>1</v>
      </c>
    </row>
    <row r="108" spans="5:6">
      <c r="E108" t="s">
        <v>1004</v>
      </c>
      <c r="F108">
        <v>1</v>
      </c>
    </row>
    <row r="109" spans="5:6">
      <c r="E109" t="s">
        <v>1005</v>
      </c>
      <c r="F109">
        <v>1</v>
      </c>
    </row>
    <row r="110" spans="5:6">
      <c r="E110" t="s">
        <v>1006</v>
      </c>
      <c r="F110">
        <v>1</v>
      </c>
    </row>
    <row r="111" spans="5:6">
      <c r="E111" t="s">
        <v>1007</v>
      </c>
      <c r="F111">
        <v>1</v>
      </c>
    </row>
    <row r="112" spans="5:6">
      <c r="E112" t="s">
        <v>1009</v>
      </c>
      <c r="F112">
        <v>1</v>
      </c>
    </row>
    <row r="113" spans="5:6">
      <c r="E113" t="s">
        <v>1010</v>
      </c>
      <c r="F113">
        <v>1</v>
      </c>
    </row>
    <row r="114" spans="5:6">
      <c r="E114" t="s">
        <v>1011</v>
      </c>
      <c r="F114">
        <v>1</v>
      </c>
    </row>
    <row r="115" spans="5:6">
      <c r="E115" t="s">
        <v>1012</v>
      </c>
      <c r="F115">
        <v>1</v>
      </c>
    </row>
    <row r="116" spans="5:6">
      <c r="E116" t="s">
        <v>1013</v>
      </c>
      <c r="F116">
        <v>1</v>
      </c>
    </row>
    <row r="117" spans="5:6">
      <c r="E117" t="s">
        <v>1016</v>
      </c>
      <c r="F117">
        <v>1</v>
      </c>
    </row>
    <row r="118" spans="5:6">
      <c r="E118" t="s">
        <v>1017</v>
      </c>
      <c r="F118">
        <v>1</v>
      </c>
    </row>
    <row r="119" spans="5:6">
      <c r="E119" t="s">
        <v>1018</v>
      </c>
      <c r="F119">
        <v>1</v>
      </c>
    </row>
    <row r="120" spans="5:6">
      <c r="E120" t="s">
        <v>1019</v>
      </c>
      <c r="F120">
        <v>1</v>
      </c>
    </row>
    <row r="121" spans="5:6">
      <c r="E121" t="s">
        <v>1020</v>
      </c>
      <c r="F121">
        <v>1</v>
      </c>
    </row>
    <row r="122" spans="5:6">
      <c r="E122" t="s">
        <v>1021</v>
      </c>
      <c r="F122">
        <v>1</v>
      </c>
    </row>
    <row r="123" spans="5:6">
      <c r="E123" t="s">
        <v>1023</v>
      </c>
      <c r="F123">
        <v>1</v>
      </c>
    </row>
    <row r="124" spans="5:6">
      <c r="E124" t="s">
        <v>1024</v>
      </c>
      <c r="F124">
        <v>1</v>
      </c>
    </row>
    <row r="125" spans="5:6">
      <c r="E125" t="s">
        <v>1026</v>
      </c>
      <c r="F125">
        <v>1</v>
      </c>
    </row>
    <row r="126" spans="5:6">
      <c r="E126" t="s">
        <v>1027</v>
      </c>
      <c r="F126">
        <v>1</v>
      </c>
    </row>
    <row r="127" spans="5:6">
      <c r="E127" t="s">
        <v>1028</v>
      </c>
      <c r="F127">
        <v>1</v>
      </c>
    </row>
    <row r="128" spans="5:6">
      <c r="E128" t="s">
        <v>1029</v>
      </c>
      <c r="F128">
        <v>1</v>
      </c>
    </row>
    <row r="129" spans="5:6">
      <c r="E129" t="s">
        <v>1030</v>
      </c>
      <c r="F129">
        <v>1</v>
      </c>
    </row>
    <row r="130" spans="5:6">
      <c r="E130" t="s">
        <v>1031</v>
      </c>
      <c r="F130">
        <v>1</v>
      </c>
    </row>
    <row r="131" spans="5:6">
      <c r="E131" t="s">
        <v>1032</v>
      </c>
      <c r="F131">
        <v>1</v>
      </c>
    </row>
    <row r="132" spans="5:6">
      <c r="E132" t="s">
        <v>1034</v>
      </c>
      <c r="F132">
        <v>1</v>
      </c>
    </row>
    <row r="133" spans="5:6">
      <c r="E133" t="s">
        <v>1035</v>
      </c>
      <c r="F133">
        <v>1</v>
      </c>
    </row>
    <row r="134" spans="5:6">
      <c r="E134" t="s">
        <v>1036</v>
      </c>
      <c r="F134">
        <v>1</v>
      </c>
    </row>
    <row r="135" spans="5:6">
      <c r="E135" t="s">
        <v>525</v>
      </c>
      <c r="F135">
        <v>1</v>
      </c>
    </row>
    <row r="136" spans="5:6">
      <c r="E136" t="s">
        <v>1038</v>
      </c>
      <c r="F136">
        <v>1</v>
      </c>
    </row>
    <row r="137" spans="5:6">
      <c r="E137" t="s">
        <v>1039</v>
      </c>
      <c r="F137">
        <v>1</v>
      </c>
    </row>
    <row r="138" spans="5:6">
      <c r="E138" t="s">
        <v>1040</v>
      </c>
      <c r="F138">
        <v>1</v>
      </c>
    </row>
    <row r="139" spans="5:6">
      <c r="E139" t="s">
        <v>1041</v>
      </c>
      <c r="F139">
        <v>1</v>
      </c>
    </row>
    <row r="140" spans="5:6">
      <c r="E140" t="s">
        <v>1042</v>
      </c>
      <c r="F140">
        <v>1</v>
      </c>
    </row>
    <row r="141" spans="5:6">
      <c r="E141" t="s">
        <v>1043</v>
      </c>
      <c r="F141">
        <v>1</v>
      </c>
    </row>
    <row r="142" spans="5:6">
      <c r="E142" t="s">
        <v>1044</v>
      </c>
      <c r="F142">
        <v>1</v>
      </c>
    </row>
    <row r="143" spans="5:6">
      <c r="E143" t="s">
        <v>1045</v>
      </c>
      <c r="F143">
        <v>1</v>
      </c>
    </row>
    <row r="144" spans="5:6">
      <c r="E144" t="s">
        <v>1046</v>
      </c>
      <c r="F144">
        <v>1</v>
      </c>
    </row>
    <row r="145" spans="5:6">
      <c r="E145" t="s">
        <v>1047</v>
      </c>
      <c r="F145">
        <v>1</v>
      </c>
    </row>
    <row r="146" spans="5:6">
      <c r="E146" t="s">
        <v>1048</v>
      </c>
      <c r="F146">
        <v>1</v>
      </c>
    </row>
    <row r="147" spans="5:6">
      <c r="E147" t="s">
        <v>1049</v>
      </c>
      <c r="F147">
        <v>1</v>
      </c>
    </row>
    <row r="148" spans="5:6">
      <c r="E148" t="s">
        <v>1051</v>
      </c>
      <c r="F148">
        <v>1</v>
      </c>
    </row>
    <row r="149" spans="5:6">
      <c r="E149" t="s">
        <v>1052</v>
      </c>
      <c r="F149">
        <v>1</v>
      </c>
    </row>
    <row r="150" spans="5:6">
      <c r="E150" t="s">
        <v>1053</v>
      </c>
      <c r="F150">
        <v>1</v>
      </c>
    </row>
    <row r="151" spans="5:6">
      <c r="E151" t="s">
        <v>1054</v>
      </c>
      <c r="F151">
        <v>1</v>
      </c>
    </row>
    <row r="152" spans="5:6">
      <c r="E152" t="s">
        <v>1055</v>
      </c>
      <c r="F152">
        <v>1</v>
      </c>
    </row>
    <row r="153" spans="5:6">
      <c r="E153" t="s">
        <v>1056</v>
      </c>
      <c r="F153">
        <v>1</v>
      </c>
    </row>
    <row r="154" spans="5:6">
      <c r="E154" t="s">
        <v>1057</v>
      </c>
      <c r="F154">
        <v>1</v>
      </c>
    </row>
    <row r="155" spans="5:6">
      <c r="E155" t="s">
        <v>1058</v>
      </c>
      <c r="F155">
        <v>1</v>
      </c>
    </row>
    <row r="156" spans="5:6">
      <c r="E156" t="s">
        <v>1060</v>
      </c>
      <c r="F156">
        <v>1</v>
      </c>
    </row>
    <row r="157" spans="5:6">
      <c r="E157" t="s">
        <v>1061</v>
      </c>
      <c r="F157">
        <v>1</v>
      </c>
    </row>
    <row r="158" spans="5:6">
      <c r="E158" t="s">
        <v>1063</v>
      </c>
      <c r="F158">
        <v>1</v>
      </c>
    </row>
    <row r="159" spans="5:6">
      <c r="E159" t="s">
        <v>1064</v>
      </c>
      <c r="F159">
        <v>1</v>
      </c>
    </row>
    <row r="160" spans="5:6">
      <c r="E160" t="s">
        <v>1065</v>
      </c>
      <c r="F160">
        <v>1</v>
      </c>
    </row>
    <row r="161" spans="5:6">
      <c r="E161" t="s">
        <v>1066</v>
      </c>
      <c r="F161">
        <v>1</v>
      </c>
    </row>
    <row r="162" spans="5:6">
      <c r="E162" t="s">
        <v>1067</v>
      </c>
      <c r="F162">
        <v>1</v>
      </c>
    </row>
    <row r="163" spans="5:6">
      <c r="E163" t="s">
        <v>1068</v>
      </c>
      <c r="F163">
        <v>1</v>
      </c>
    </row>
    <row r="164" spans="5:6">
      <c r="E164" t="s">
        <v>1070</v>
      </c>
      <c r="F164">
        <v>1</v>
      </c>
    </row>
    <row r="165" spans="5:6">
      <c r="E165" t="s">
        <v>1071</v>
      </c>
      <c r="F165">
        <v>1</v>
      </c>
    </row>
    <row r="166" spans="5:6">
      <c r="E166" t="s">
        <v>1072</v>
      </c>
      <c r="F166">
        <v>1</v>
      </c>
    </row>
    <row r="167" spans="5:6">
      <c r="E167" t="s">
        <v>1073</v>
      </c>
      <c r="F167">
        <v>1</v>
      </c>
    </row>
    <row r="168" spans="5:6">
      <c r="E168" t="s">
        <v>1074</v>
      </c>
      <c r="F168">
        <v>1</v>
      </c>
    </row>
    <row r="169" spans="5:6">
      <c r="E169" t="s">
        <v>1075</v>
      </c>
      <c r="F169">
        <v>1</v>
      </c>
    </row>
    <row r="170" spans="5:6">
      <c r="E170" t="s">
        <v>1076</v>
      </c>
      <c r="F170">
        <v>1</v>
      </c>
    </row>
    <row r="171" spans="5:6">
      <c r="E171" t="s">
        <v>1077</v>
      </c>
      <c r="F171">
        <v>1</v>
      </c>
    </row>
    <row r="172" spans="5:6">
      <c r="E172" t="s">
        <v>1078</v>
      </c>
      <c r="F172">
        <v>1</v>
      </c>
    </row>
    <row r="173" spans="5:6">
      <c r="E173" t="s">
        <v>1080</v>
      </c>
      <c r="F173">
        <v>1</v>
      </c>
    </row>
    <row r="174" spans="5:6">
      <c r="E174" t="s">
        <v>1083</v>
      </c>
      <c r="F174">
        <v>1</v>
      </c>
    </row>
    <row r="175" spans="5:6">
      <c r="E175" t="s">
        <v>1084</v>
      </c>
      <c r="F175">
        <v>1</v>
      </c>
    </row>
    <row r="176" spans="5:6">
      <c r="E176" t="s">
        <v>1085</v>
      </c>
      <c r="F176">
        <v>1</v>
      </c>
    </row>
    <row r="177" spans="5:6">
      <c r="E177" t="s">
        <v>1086</v>
      </c>
      <c r="F177">
        <v>1</v>
      </c>
    </row>
    <row r="178" spans="5:6">
      <c r="E178" t="s">
        <v>1087</v>
      </c>
      <c r="F178">
        <v>1</v>
      </c>
    </row>
    <row r="179" spans="5:6">
      <c r="E179" t="s">
        <v>1088</v>
      </c>
      <c r="F179">
        <v>1</v>
      </c>
    </row>
    <row r="180" spans="5:6">
      <c r="E180" t="s">
        <v>1089</v>
      </c>
      <c r="F180">
        <v>1</v>
      </c>
    </row>
    <row r="181" spans="5:6">
      <c r="E181" t="s">
        <v>1092</v>
      </c>
      <c r="F181">
        <v>1</v>
      </c>
    </row>
    <row r="182" spans="5:6">
      <c r="E182" t="s">
        <v>1093</v>
      </c>
      <c r="F182">
        <v>1</v>
      </c>
    </row>
    <row r="183" spans="5:6">
      <c r="E183" t="s">
        <v>1094</v>
      </c>
      <c r="F183">
        <v>1</v>
      </c>
    </row>
    <row r="184" spans="5:6">
      <c r="E184" t="s">
        <v>1095</v>
      </c>
      <c r="F184">
        <v>1</v>
      </c>
    </row>
    <row r="185" spans="5:6">
      <c r="E185" t="s">
        <v>1096</v>
      </c>
      <c r="F185">
        <v>1</v>
      </c>
    </row>
    <row r="186" spans="5:6">
      <c r="E186" t="s">
        <v>1097</v>
      </c>
      <c r="F186">
        <v>1</v>
      </c>
    </row>
    <row r="187" spans="5:6">
      <c r="E187" t="s">
        <v>1098</v>
      </c>
      <c r="F187">
        <v>1</v>
      </c>
    </row>
    <row r="188" spans="5:6">
      <c r="E188" t="s">
        <v>1099</v>
      </c>
      <c r="F188">
        <v>1</v>
      </c>
    </row>
    <row r="189" spans="5:6">
      <c r="E189" t="s">
        <v>1100</v>
      </c>
      <c r="F189">
        <v>1</v>
      </c>
    </row>
    <row r="190" spans="5:6">
      <c r="E190" t="s">
        <v>1101</v>
      </c>
      <c r="F190">
        <v>1</v>
      </c>
    </row>
    <row r="191" spans="5:6">
      <c r="E191" t="s">
        <v>1102</v>
      </c>
      <c r="F191">
        <v>1</v>
      </c>
    </row>
    <row r="192" spans="5:6">
      <c r="E192" t="s">
        <v>1103</v>
      </c>
      <c r="F192">
        <v>1</v>
      </c>
    </row>
    <row r="193" spans="5:6">
      <c r="E193" t="s">
        <v>1104</v>
      </c>
      <c r="F193">
        <v>1</v>
      </c>
    </row>
    <row r="194" spans="5:6">
      <c r="E194" t="s">
        <v>1105</v>
      </c>
      <c r="F194">
        <v>1</v>
      </c>
    </row>
    <row r="195" spans="5:6">
      <c r="E195" t="s">
        <v>1106</v>
      </c>
      <c r="F195">
        <v>1</v>
      </c>
    </row>
    <row r="196" spans="5:6">
      <c r="E196" t="s">
        <v>1107</v>
      </c>
      <c r="F196">
        <v>1</v>
      </c>
    </row>
    <row r="197" spans="5:6">
      <c r="E197" t="s">
        <v>1108</v>
      </c>
      <c r="F197">
        <v>1</v>
      </c>
    </row>
    <row r="198" spans="5:6">
      <c r="E198" t="s">
        <v>1109</v>
      </c>
      <c r="F198">
        <v>1</v>
      </c>
    </row>
    <row r="199" spans="5:6">
      <c r="E199" t="s">
        <v>1110</v>
      </c>
      <c r="F199">
        <v>1</v>
      </c>
    </row>
    <row r="200" spans="5:6">
      <c r="E200" t="s">
        <v>1111</v>
      </c>
      <c r="F200">
        <v>1</v>
      </c>
    </row>
    <row r="201" spans="5:6">
      <c r="E201" t="s">
        <v>1112</v>
      </c>
      <c r="F201">
        <v>1</v>
      </c>
    </row>
    <row r="202" spans="5:6">
      <c r="E202" t="s">
        <v>1113</v>
      </c>
      <c r="F202">
        <v>1</v>
      </c>
    </row>
    <row r="203" spans="5:6">
      <c r="E203" t="s">
        <v>1114</v>
      </c>
      <c r="F203">
        <v>1</v>
      </c>
    </row>
    <row r="204" spans="5:6">
      <c r="E204" t="s">
        <v>1115</v>
      </c>
      <c r="F204">
        <v>1</v>
      </c>
    </row>
    <row r="205" spans="5:6">
      <c r="E205" t="s">
        <v>1116</v>
      </c>
      <c r="F205">
        <v>1</v>
      </c>
    </row>
    <row r="206" spans="5:6">
      <c r="E206" t="s">
        <v>1118</v>
      </c>
      <c r="F206">
        <v>1</v>
      </c>
    </row>
    <row r="207" spans="5:6">
      <c r="E207" t="s">
        <v>1119</v>
      </c>
      <c r="F207">
        <v>1</v>
      </c>
    </row>
    <row r="208" spans="5:6">
      <c r="E208" t="s">
        <v>1120</v>
      </c>
      <c r="F208">
        <v>1</v>
      </c>
    </row>
    <row r="209" spans="5:6">
      <c r="E209" t="s">
        <v>1121</v>
      </c>
      <c r="F209">
        <v>1</v>
      </c>
    </row>
    <row r="210" spans="5:6">
      <c r="E210" t="s">
        <v>1122</v>
      </c>
      <c r="F210">
        <v>1</v>
      </c>
    </row>
    <row r="211" spans="5:6">
      <c r="E211" t="s">
        <v>1123</v>
      </c>
      <c r="F211">
        <v>1</v>
      </c>
    </row>
    <row r="212" spans="5:6">
      <c r="E212" t="s">
        <v>1124</v>
      </c>
      <c r="F212">
        <v>1</v>
      </c>
    </row>
    <row r="213" spans="5:6">
      <c r="E213" t="s">
        <v>1125</v>
      </c>
      <c r="F213">
        <v>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6C923-58DF-3840-9FDB-2E7E383F3A96}">
  <dimension ref="A1:B9"/>
  <sheetViews>
    <sheetView zoomScale="125" workbookViewId="0">
      <selection activeCell="B17" sqref="B17"/>
    </sheetView>
  </sheetViews>
  <sheetFormatPr defaultColWidth="11.19921875" defaultRowHeight="15.6"/>
  <cols>
    <col min="1" max="1" width="29.5" bestFit="1" customWidth="1"/>
    <col min="2" max="2" width="43.5" bestFit="1" customWidth="1"/>
  </cols>
  <sheetData>
    <row r="1" spans="1:2">
      <c r="A1" s="16" t="s">
        <v>874</v>
      </c>
      <c r="B1" s="16" t="s">
        <v>875</v>
      </c>
    </row>
    <row r="2" spans="1:2">
      <c r="A2" s="10" t="s">
        <v>876</v>
      </c>
      <c r="B2" s="17" t="s">
        <v>877</v>
      </c>
    </row>
    <row r="3" spans="1:2">
      <c r="A3" s="10" t="s">
        <v>878</v>
      </c>
      <c r="B3" s="17" t="s">
        <v>879</v>
      </c>
    </row>
    <row r="4" spans="1:2">
      <c r="A4" s="10" t="s">
        <v>880</v>
      </c>
      <c r="B4" s="17" t="s">
        <v>881</v>
      </c>
    </row>
    <row r="5" spans="1:2">
      <c r="A5" s="11" t="s">
        <v>887</v>
      </c>
      <c r="B5" s="11" t="s">
        <v>882</v>
      </c>
    </row>
    <row r="6" spans="1:2">
      <c r="A6" s="11" t="s">
        <v>889</v>
      </c>
      <c r="B6" s="11" t="s">
        <v>883</v>
      </c>
    </row>
    <row r="7" spans="1:2">
      <c r="A7" s="11" t="s">
        <v>888</v>
      </c>
      <c r="B7" s="11" t="s">
        <v>884</v>
      </c>
    </row>
    <row r="8" spans="1:2">
      <c r="A8" s="11" t="s">
        <v>890</v>
      </c>
      <c r="B8" s="11" t="s">
        <v>885</v>
      </c>
    </row>
    <row r="9" spans="1:2">
      <c r="A9" s="11" t="s">
        <v>793</v>
      </c>
      <c r="B9" s="11" t="s">
        <v>886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0A8C3530D28D44A41439A236C8A9B1" ma:contentTypeVersion="3" ma:contentTypeDescription="Create a new document." ma:contentTypeScope="" ma:versionID="e4be0991e8c20a41d72a7fba767b3205">
  <xsd:schema xmlns:xsd="http://www.w3.org/2001/XMLSchema" xmlns:xs="http://www.w3.org/2001/XMLSchema" xmlns:p="http://schemas.microsoft.com/office/2006/metadata/properties" xmlns:ns2="554c7a39-11d5-41f0-94ca-fe56bf57394a" targetNamespace="http://schemas.microsoft.com/office/2006/metadata/properties" ma:root="true" ma:fieldsID="2000df04c37d05705877fa9243751b00" ns2:_="">
    <xsd:import namespace="554c7a39-11d5-41f0-94ca-fe56bf5739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4c7a39-11d5-41f0-94ca-fe56bf5739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A4305D-B9A8-4960-8125-6BD931C220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AF3642-A5FC-4B79-A917-CC903AA08F8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376C077-3991-4F08-90BB-AFDD9C66B3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4c7a39-11d5-41f0-94ca-fe56bf5739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Extraction sheet</vt:lpstr>
      <vt:lpstr>NOS</vt:lpstr>
      <vt:lpstr>NOS-points</vt:lpstr>
      <vt:lpstr>Pie chart</vt:lpstr>
      <vt:lpstr>Formulas used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Louise Torp Dalgaard</cp:lastModifiedBy>
  <dcterms:created xsi:type="dcterms:W3CDTF">2023-08-08T12:09:26Z</dcterms:created>
  <dcterms:modified xsi:type="dcterms:W3CDTF">2023-09-10T13:57:03Z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0x010100980A8C3530D28D44A41439A236C8A9B1</vt:lpwstr>
  </property>
</Properties>
</file>