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9840"/>
  </bookViews>
  <sheets>
    <sheet name="数据校正" sheetId="1" r:id="rId1"/>
  </sheets>
  <calcPr calcId="144525"/>
</workbook>
</file>

<file path=xl/calcChain.xml><?xml version="1.0" encoding="utf-8"?>
<calcChain xmlns="http://schemas.openxmlformats.org/spreadsheetml/2006/main">
  <c r="E76" i="1" l="1"/>
  <c r="E33" i="1"/>
  <c r="E75" i="1"/>
  <c r="E32" i="1"/>
  <c r="E74" i="1"/>
  <c r="E31" i="1"/>
  <c r="E73" i="1"/>
  <c r="E30" i="1"/>
  <c r="E72" i="1"/>
  <c r="E29" i="1"/>
  <c r="E71" i="1"/>
  <c r="E28" i="1"/>
  <c r="E70" i="1"/>
  <c r="E27" i="1"/>
  <c r="E69" i="1"/>
  <c r="E26" i="1"/>
  <c r="E68" i="1"/>
  <c r="E25" i="1"/>
  <c r="E67" i="1"/>
  <c r="E24" i="1"/>
  <c r="E66" i="1"/>
  <c r="E23" i="1"/>
  <c r="E65" i="1"/>
  <c r="E22" i="1"/>
  <c r="E64" i="1"/>
  <c r="E21" i="1"/>
  <c r="E63" i="1"/>
  <c r="E20" i="1"/>
  <c r="E62" i="1"/>
  <c r="E19" i="1"/>
  <c r="E61" i="1"/>
  <c r="E18" i="1"/>
  <c r="E60" i="1"/>
  <c r="E17" i="1"/>
  <c r="E59" i="1"/>
  <c r="E16" i="1"/>
  <c r="E58" i="1"/>
  <c r="E15" i="1"/>
  <c r="E57" i="1"/>
  <c r="E14" i="1"/>
  <c r="E56" i="1"/>
  <c r="E13" i="1"/>
  <c r="E55" i="1"/>
  <c r="E12" i="1"/>
  <c r="E54" i="1"/>
  <c r="E11" i="1"/>
  <c r="E53" i="1"/>
  <c r="E10" i="1"/>
  <c r="E52" i="1"/>
  <c r="E9" i="1"/>
  <c r="E51" i="1"/>
  <c r="E8" i="1"/>
  <c r="E50" i="1"/>
  <c r="E7" i="1"/>
  <c r="E49" i="1"/>
  <c r="E6" i="1"/>
  <c r="E48" i="1"/>
  <c r="E5" i="1"/>
  <c r="E47" i="1"/>
  <c r="F47" i="1" s="1"/>
  <c r="G47" i="1" s="1"/>
  <c r="E4" i="1"/>
  <c r="F32" i="1" s="1"/>
  <c r="G32" i="1" s="1"/>
  <c r="F50" i="1" l="1"/>
  <c r="G50" i="1" s="1"/>
  <c r="F52" i="1"/>
  <c r="G52" i="1" s="1"/>
  <c r="F54" i="1"/>
  <c r="G54" i="1" s="1"/>
  <c r="F58" i="1"/>
  <c r="G58" i="1" s="1"/>
  <c r="F62" i="1"/>
  <c r="G62" i="1" s="1"/>
  <c r="F66" i="1"/>
  <c r="G66" i="1" s="1"/>
  <c r="F70" i="1"/>
  <c r="G70" i="1" s="1"/>
  <c r="F74" i="1"/>
  <c r="G74" i="1" s="1"/>
  <c r="F5" i="1"/>
  <c r="G5" i="1" s="1"/>
  <c r="F7" i="1"/>
  <c r="G7" i="1" s="1"/>
  <c r="F51" i="1"/>
  <c r="G51" i="1" s="1"/>
  <c r="G78" i="1" s="1"/>
  <c r="F10" i="1"/>
  <c r="G10" i="1" s="1"/>
  <c r="F15" i="1"/>
  <c r="G15" i="1" s="1"/>
  <c r="F59" i="1"/>
  <c r="G59" i="1" s="1"/>
  <c r="F23" i="1"/>
  <c r="G23" i="1" s="1"/>
  <c r="F67" i="1"/>
  <c r="G67" i="1" s="1"/>
  <c r="F31" i="1"/>
  <c r="G31" i="1" s="1"/>
  <c r="F75" i="1"/>
  <c r="G75" i="1" s="1"/>
  <c r="F48" i="1"/>
  <c r="G48" i="1" s="1"/>
  <c r="F9" i="1"/>
  <c r="G9" i="1" s="1"/>
  <c r="F53" i="1"/>
  <c r="G53" i="1" s="1"/>
  <c r="F12" i="1"/>
  <c r="G12" i="1" s="1"/>
  <c r="F56" i="1"/>
  <c r="G56" i="1" s="1"/>
  <c r="F17" i="1"/>
  <c r="G17" i="1" s="1"/>
  <c r="F61" i="1"/>
  <c r="G61" i="1" s="1"/>
  <c r="F64" i="1"/>
  <c r="G64" i="1" s="1"/>
  <c r="F25" i="1"/>
  <c r="G25" i="1" s="1"/>
  <c r="F69" i="1"/>
  <c r="G69" i="1" s="1"/>
  <c r="F72" i="1"/>
  <c r="G72" i="1" s="1"/>
  <c r="F33" i="1"/>
  <c r="G33" i="1" s="1"/>
  <c r="F6" i="1"/>
  <c r="G6" i="1" s="1"/>
  <c r="F11" i="1"/>
  <c r="G11" i="1" s="1"/>
  <c r="F55" i="1"/>
  <c r="G55" i="1" s="1"/>
  <c r="F14" i="1"/>
  <c r="G14" i="1" s="1"/>
  <c r="F19" i="1"/>
  <c r="G19" i="1" s="1"/>
  <c r="F63" i="1"/>
  <c r="G63" i="1" s="1"/>
  <c r="F27" i="1"/>
  <c r="G27" i="1" s="1"/>
  <c r="F71" i="1"/>
  <c r="G71" i="1" s="1"/>
  <c r="F30" i="1"/>
  <c r="G30" i="1" s="1"/>
  <c r="F49" i="1"/>
  <c r="G49" i="1" s="1"/>
  <c r="H79" i="1" s="1"/>
  <c r="F8" i="1"/>
  <c r="G8" i="1" s="1"/>
  <c r="F13" i="1"/>
  <c r="G13" i="1" s="1"/>
  <c r="F57" i="1"/>
  <c r="G57" i="1" s="1"/>
  <c r="F60" i="1"/>
  <c r="G60" i="1" s="1"/>
  <c r="H81" i="1" s="1"/>
  <c r="F21" i="1"/>
  <c r="G21" i="1" s="1"/>
  <c r="F65" i="1"/>
  <c r="G65" i="1" s="1"/>
  <c r="G83" i="1" s="1"/>
  <c r="F68" i="1"/>
  <c r="G68" i="1" s="1"/>
  <c r="F29" i="1"/>
  <c r="G29" i="1" s="1"/>
  <c r="F73" i="1"/>
  <c r="G73" i="1" s="1"/>
  <c r="F76" i="1"/>
  <c r="G76" i="1" s="1"/>
  <c r="G85" i="1"/>
  <c r="G37" i="1"/>
  <c r="G84" i="1"/>
  <c r="G36" i="1"/>
  <c r="G82" i="1"/>
  <c r="F4" i="1"/>
  <c r="G4" i="1" s="1"/>
  <c r="F16" i="1"/>
  <c r="G16" i="1" s="1"/>
  <c r="F18" i="1"/>
  <c r="G18" i="1" s="1"/>
  <c r="F20" i="1"/>
  <c r="G20" i="1" s="1"/>
  <c r="F22" i="1"/>
  <c r="G22" i="1" s="1"/>
  <c r="F24" i="1"/>
  <c r="G24" i="1" s="1"/>
  <c r="F26" i="1"/>
  <c r="G26" i="1" s="1"/>
  <c r="F28" i="1"/>
  <c r="G28" i="1" s="1"/>
  <c r="H86" i="1" l="1"/>
  <c r="H84" i="1"/>
  <c r="G41" i="1"/>
  <c r="H82" i="1"/>
  <c r="H83" i="1"/>
  <c r="H85" i="1"/>
  <c r="G40" i="1"/>
  <c r="G35" i="1"/>
  <c r="G43" i="1"/>
  <c r="G86" i="1"/>
  <c r="G81" i="1"/>
  <c r="G80" i="1"/>
  <c r="G42" i="1"/>
  <c r="G39" i="1"/>
  <c r="H80" i="1"/>
  <c r="G77" i="1"/>
  <c r="G79" i="1"/>
  <c r="G38" i="1"/>
  <c r="H78" i="1"/>
  <c r="H40" i="1"/>
  <c r="H36" i="1"/>
  <c r="H42" i="1"/>
  <c r="H38" i="1"/>
  <c r="H43" i="1"/>
  <c r="H39" i="1"/>
  <c r="H35" i="1"/>
  <c r="G34" i="1"/>
  <c r="H41" i="1"/>
  <c r="H37" i="1"/>
</calcChain>
</file>

<file path=xl/sharedStrings.xml><?xml version="1.0" encoding="utf-8"?>
<sst xmlns="http://schemas.openxmlformats.org/spreadsheetml/2006/main" count="89" uniqueCount="46">
  <si>
    <t>Sample Name</t>
  </si>
  <si>
    <t>GAPDH</t>
  </si>
  <si>
    <t>piwil1</t>
  </si>
  <si>
    <t>piwiI2</t>
  </si>
  <si>
    <t>xin 1</t>
  </si>
  <si>
    <t>xin 2</t>
  </si>
  <si>
    <t>xin 3</t>
  </si>
  <si>
    <t>gan 1</t>
  </si>
  <si>
    <t>gan 2</t>
  </si>
  <si>
    <t>gan 3</t>
  </si>
  <si>
    <t>shen 1</t>
  </si>
  <si>
    <t>shen 2</t>
  </si>
  <si>
    <t>shen 3</t>
  </si>
  <si>
    <t>nao 1</t>
  </si>
  <si>
    <t>nao 2</t>
  </si>
  <si>
    <t>nao 3</t>
  </si>
  <si>
    <t>jirou 1</t>
  </si>
  <si>
    <t>jirou 2</t>
  </si>
  <si>
    <t>jirou 3</t>
  </si>
  <si>
    <t>yan 1</t>
  </si>
  <si>
    <t>yan 2</t>
  </si>
  <si>
    <t>yan 3</t>
  </si>
  <si>
    <t>wei 1</t>
  </si>
  <si>
    <t>wei 2</t>
  </si>
  <si>
    <t>wei 3</t>
  </si>
  <si>
    <t>chnagdao 1</t>
  </si>
  <si>
    <t>chnagdao 2</t>
  </si>
  <si>
    <t>changdao 3</t>
  </si>
  <si>
    <t>luanchao 1</t>
  </si>
  <si>
    <t>luanchao 2</t>
  </si>
  <si>
    <t>luanchao 3</t>
  </si>
  <si>
    <t>jingchao 1</t>
  </si>
  <si>
    <t>jingchao 2</t>
  </si>
  <si>
    <t>jingchao 3</t>
  </si>
  <si>
    <t>xin</t>
  </si>
  <si>
    <t>p value</t>
  </si>
  <si>
    <t>gan</t>
  </si>
  <si>
    <t>shen</t>
  </si>
  <si>
    <t>nao</t>
  </si>
  <si>
    <t>jirou</t>
  </si>
  <si>
    <t>yan</t>
  </si>
  <si>
    <t>wei</t>
  </si>
  <si>
    <t>chnagdao</t>
  </si>
  <si>
    <t>jingchao</t>
  </si>
  <si>
    <t>luanchao</t>
  </si>
  <si>
    <t>Table S8 Raw data for piwil genes detected by real time PCR.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</si>
</sst>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3" x14ac:knownFonts="1">
    <font>
      <sz val="10"/>
      <name val="Arial"/>
      <family val="2"/>
    </font>
    <font>
      <sz val="9"/>
      <name val="宋体"/>
      <family val="3"/>
      <charset val="134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1" xfId="0" applyFont="1" applyBorder="1"/>
    <xf numFmtId="0" fontId="0" fillId="0" borderId="0" xfId="0" applyBorder="1"/>
    <xf numFmtId="176" fontId="0" fillId="0" borderId="1" xfId="0" applyNumberFormat="1" applyBorder="1"/>
    <xf numFmtId="0" fontId="0" fillId="0" borderId="2" xfId="0" applyBorder="1"/>
    <xf numFmtId="0" fontId="0" fillId="0" borderId="1" xfId="0" applyBorder="1"/>
    <xf numFmtId="176" fontId="0" fillId="0" borderId="0" xfId="0" applyNumberFormat="1" applyBorder="1"/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tabSelected="1" workbookViewId="0">
      <selection activeCell="K8" sqref="K8"/>
    </sheetView>
  </sheetViews>
  <sheetFormatPr defaultColWidth="9.140625" defaultRowHeight="12.75" x14ac:dyDescent="0.2"/>
  <sheetData>
    <row r="1" spans="1:9" ht="24" customHeight="1" x14ac:dyDescent="0.2">
      <c r="A1" s="8" t="s">
        <v>45</v>
      </c>
      <c r="B1" s="8"/>
      <c r="C1" s="8"/>
      <c r="D1" s="8"/>
      <c r="E1" s="8"/>
      <c r="F1" s="8"/>
      <c r="G1" s="8"/>
      <c r="H1" s="8"/>
      <c r="I1" s="8"/>
    </row>
    <row r="3" spans="1:9" x14ac:dyDescent="0.2">
      <c r="A3" s="3"/>
      <c r="B3" s="1" t="s">
        <v>0</v>
      </c>
      <c r="C3" s="1" t="s">
        <v>1</v>
      </c>
      <c r="D3" s="2" t="s">
        <v>2</v>
      </c>
      <c r="E3" s="1"/>
      <c r="F3" s="1"/>
      <c r="G3" s="1"/>
    </row>
    <row r="4" spans="1:9" x14ac:dyDescent="0.2">
      <c r="A4" s="7"/>
      <c r="B4" s="1" t="s">
        <v>4</v>
      </c>
      <c r="C4" s="4">
        <v>17.762407302856399</v>
      </c>
      <c r="D4" s="4">
        <v>25.465248107910199</v>
      </c>
      <c r="E4" s="4">
        <f t="shared" ref="E4:E33" si="0">D4-C4</f>
        <v>7.7028408050537998</v>
      </c>
      <c r="F4" s="4">
        <f t="shared" ref="F4:F33" si="1">E4-$E$4</f>
        <v>0</v>
      </c>
      <c r="G4" s="4">
        <f t="shared" ref="G4:G33" si="2">POWER(2,-F4)</f>
        <v>1</v>
      </c>
    </row>
    <row r="5" spans="1:9" x14ac:dyDescent="0.2">
      <c r="A5" s="7"/>
      <c r="B5" s="1" t="s">
        <v>5</v>
      </c>
      <c r="C5" s="4">
        <v>18.0042934417725</v>
      </c>
      <c r="D5" s="4">
        <v>25.451942443847699</v>
      </c>
      <c r="E5" s="4">
        <f t="shared" si="0"/>
        <v>7.4476490020751989</v>
      </c>
      <c r="F5" s="4">
        <f t="shared" si="1"/>
        <v>-0.25519180297860089</v>
      </c>
      <c r="G5" s="4">
        <f t="shared" si="2"/>
        <v>1.1934944048133602</v>
      </c>
    </row>
    <row r="6" spans="1:9" x14ac:dyDescent="0.2">
      <c r="A6" s="7"/>
      <c r="B6" s="1" t="s">
        <v>6</v>
      </c>
      <c r="C6" s="4">
        <v>18.0867004394531</v>
      </c>
      <c r="D6" s="4">
        <v>26.4486904144287</v>
      </c>
      <c r="E6" s="4">
        <f t="shared" si="0"/>
        <v>8.3619899749756001</v>
      </c>
      <c r="F6" s="4">
        <f t="shared" si="1"/>
        <v>0.65914916992180039</v>
      </c>
      <c r="G6" s="4">
        <f t="shared" si="2"/>
        <v>0.63325164733909056</v>
      </c>
    </row>
    <row r="7" spans="1:9" x14ac:dyDescent="0.2">
      <c r="A7" s="7"/>
      <c r="B7" s="1" t="s">
        <v>7</v>
      </c>
      <c r="C7" s="4">
        <v>17.4001979827881</v>
      </c>
      <c r="D7" s="4">
        <v>28.936647415161101</v>
      </c>
      <c r="E7" s="4">
        <f t="shared" si="0"/>
        <v>11.536449432373001</v>
      </c>
      <c r="F7" s="4">
        <f t="shared" si="1"/>
        <v>3.8336086273192009</v>
      </c>
      <c r="G7" s="4">
        <f t="shared" si="2"/>
        <v>7.014049258607831E-2</v>
      </c>
    </row>
    <row r="8" spans="1:9" x14ac:dyDescent="0.2">
      <c r="A8" s="7"/>
      <c r="B8" s="1" t="s">
        <v>8</v>
      </c>
      <c r="C8" s="4">
        <v>17.419633865356399</v>
      </c>
      <c r="D8" s="4">
        <v>29.0798041025797</v>
      </c>
      <c r="E8" s="4">
        <f t="shared" si="0"/>
        <v>11.660170237223301</v>
      </c>
      <c r="F8" s="4">
        <f t="shared" si="1"/>
        <v>3.9573294321695016</v>
      </c>
      <c r="G8" s="4">
        <f t="shared" si="2"/>
        <v>6.4376170447474568E-2</v>
      </c>
    </row>
    <row r="9" spans="1:9" x14ac:dyDescent="0.2">
      <c r="A9" s="7"/>
      <c r="B9" s="1" t="s">
        <v>9</v>
      </c>
      <c r="C9" s="4">
        <v>17.509315490722699</v>
      </c>
      <c r="D9" s="4">
        <v>29.316133499145501</v>
      </c>
      <c r="E9" s="4">
        <f t="shared" si="0"/>
        <v>11.806818008422802</v>
      </c>
      <c r="F9" s="4">
        <f t="shared" si="1"/>
        <v>4.1039772033690021</v>
      </c>
      <c r="G9" s="4">
        <f t="shared" si="2"/>
        <v>5.8154022515342081E-2</v>
      </c>
    </row>
    <row r="10" spans="1:9" x14ac:dyDescent="0.2">
      <c r="A10" s="7"/>
      <c r="B10" s="1" t="s">
        <v>10</v>
      </c>
      <c r="C10" s="4">
        <v>19.2198162078857</v>
      </c>
      <c r="D10" s="4">
        <v>29.945508956909201</v>
      </c>
      <c r="E10" s="4">
        <f t="shared" si="0"/>
        <v>10.725692749023501</v>
      </c>
      <c r="F10" s="4">
        <f t="shared" si="1"/>
        <v>3.0228519439697017</v>
      </c>
      <c r="G10" s="4">
        <f t="shared" si="2"/>
        <v>0.12303562859097952</v>
      </c>
    </row>
    <row r="11" spans="1:9" x14ac:dyDescent="0.2">
      <c r="A11" s="7"/>
      <c r="B11" s="1" t="s">
        <v>11</v>
      </c>
      <c r="C11" s="4">
        <v>19.125135421752901</v>
      </c>
      <c r="D11" s="4">
        <v>29.814531326293899</v>
      </c>
      <c r="E11" s="4">
        <f t="shared" si="0"/>
        <v>10.689395904540998</v>
      </c>
      <c r="F11" s="4">
        <f t="shared" si="1"/>
        <v>2.9865550994871981</v>
      </c>
      <c r="G11" s="4">
        <f t="shared" si="2"/>
        <v>0.12617035684030353</v>
      </c>
    </row>
    <row r="12" spans="1:9" x14ac:dyDescent="0.2">
      <c r="A12" s="7"/>
      <c r="B12" s="1" t="s">
        <v>12</v>
      </c>
      <c r="C12" s="4">
        <v>18.890428543090799</v>
      </c>
      <c r="D12" s="4">
        <v>27.228006362915</v>
      </c>
      <c r="E12" s="4">
        <f t="shared" si="0"/>
        <v>8.337577819824201</v>
      </c>
      <c r="F12" s="4">
        <f t="shared" si="1"/>
        <v>0.63473701477040123</v>
      </c>
      <c r="G12" s="4">
        <f t="shared" si="2"/>
        <v>0.64405820779645317</v>
      </c>
    </row>
    <row r="13" spans="1:9" x14ac:dyDescent="0.2">
      <c r="A13" s="7"/>
      <c r="B13" s="1" t="s">
        <v>13</v>
      </c>
      <c r="C13" s="4">
        <v>18.766555786132798</v>
      </c>
      <c r="D13" s="4">
        <v>29.22731590271</v>
      </c>
      <c r="E13" s="4">
        <f t="shared" si="0"/>
        <v>10.460760116577202</v>
      </c>
      <c r="F13" s="4">
        <f t="shared" si="1"/>
        <v>2.757919311523402</v>
      </c>
      <c r="G13" s="4">
        <f t="shared" si="2"/>
        <v>0.1478371431814122</v>
      </c>
    </row>
    <row r="14" spans="1:9" x14ac:dyDescent="0.2">
      <c r="A14" s="7"/>
      <c r="B14" s="1" t="s">
        <v>14</v>
      </c>
      <c r="C14" s="4">
        <v>18.762464523315401</v>
      </c>
      <c r="D14" s="4">
        <v>29.419317499796499</v>
      </c>
      <c r="E14" s="4">
        <f t="shared" si="0"/>
        <v>10.656852976481098</v>
      </c>
      <c r="F14" s="4">
        <f t="shared" si="1"/>
        <v>2.9540121714272978</v>
      </c>
      <c r="G14" s="4">
        <f t="shared" si="2"/>
        <v>0.12904872819953636</v>
      </c>
    </row>
    <row r="15" spans="1:9" x14ac:dyDescent="0.2">
      <c r="A15" s="7"/>
      <c r="B15" s="1" t="s">
        <v>15</v>
      </c>
      <c r="C15" s="4">
        <v>18.579034805297901</v>
      </c>
      <c r="D15" s="4">
        <v>28.222723007202099</v>
      </c>
      <c r="E15" s="4">
        <f t="shared" si="0"/>
        <v>9.6436882019041974</v>
      </c>
      <c r="F15" s="4">
        <f t="shared" si="1"/>
        <v>1.9408473968503976</v>
      </c>
      <c r="G15" s="4">
        <f t="shared" si="2"/>
        <v>0.26046340668765183</v>
      </c>
    </row>
    <row r="16" spans="1:9" x14ac:dyDescent="0.2">
      <c r="A16" s="7"/>
      <c r="B16" s="1" t="s">
        <v>16</v>
      </c>
      <c r="C16" s="4">
        <v>17.440017700195298</v>
      </c>
      <c r="D16" s="4">
        <v>28.091009140014599</v>
      </c>
      <c r="E16" s="4">
        <f t="shared" si="0"/>
        <v>10.6509914398193</v>
      </c>
      <c r="F16" s="4">
        <f t="shared" si="1"/>
        <v>2.9481506347655007</v>
      </c>
      <c r="G16" s="4">
        <f t="shared" si="2"/>
        <v>0.12957410782123077</v>
      </c>
    </row>
    <row r="17" spans="1:7" x14ac:dyDescent="0.2">
      <c r="A17" s="7"/>
      <c r="B17" s="1" t="s">
        <v>17</v>
      </c>
      <c r="C17" s="4">
        <v>17.461061477661101</v>
      </c>
      <c r="D17" s="4">
        <v>28.538507461547901</v>
      </c>
      <c r="E17" s="4">
        <f t="shared" si="0"/>
        <v>11.0774459838868</v>
      </c>
      <c r="F17" s="4">
        <f t="shared" si="1"/>
        <v>3.3746051788330007</v>
      </c>
      <c r="G17" s="4">
        <f t="shared" si="2"/>
        <v>9.6414558670939343E-2</v>
      </c>
    </row>
    <row r="18" spans="1:7" x14ac:dyDescent="0.2">
      <c r="A18" s="7"/>
      <c r="B18" s="1" t="s">
        <v>18</v>
      </c>
      <c r="C18" s="4">
        <v>17.1048984527588</v>
      </c>
      <c r="D18" s="4">
        <v>28.217653274536101</v>
      </c>
      <c r="E18" s="4">
        <f t="shared" si="0"/>
        <v>11.112754821777301</v>
      </c>
      <c r="F18" s="4">
        <f t="shared" si="1"/>
        <v>3.4099140167235014</v>
      </c>
      <c r="G18" s="4">
        <f t="shared" si="2"/>
        <v>9.4083528836514954E-2</v>
      </c>
    </row>
    <row r="19" spans="1:7" x14ac:dyDescent="0.2">
      <c r="A19" s="7"/>
      <c r="B19" s="1" t="s">
        <v>19</v>
      </c>
      <c r="C19" s="4">
        <v>19.2475910186768</v>
      </c>
      <c r="D19" s="4">
        <v>29.419776916503899</v>
      </c>
      <c r="E19" s="4">
        <f t="shared" si="0"/>
        <v>10.172185897827099</v>
      </c>
      <c r="F19" s="4">
        <f t="shared" si="1"/>
        <v>2.4693450927732989</v>
      </c>
      <c r="G19" s="4">
        <f t="shared" si="2"/>
        <v>0.18057310147330036</v>
      </c>
    </row>
    <row r="20" spans="1:7" x14ac:dyDescent="0.2">
      <c r="A20" s="7"/>
      <c r="B20" s="1" t="s">
        <v>20</v>
      </c>
      <c r="C20" s="4">
        <v>19.324934005737301</v>
      </c>
      <c r="D20" s="4">
        <v>29.706361770629901</v>
      </c>
      <c r="E20" s="4">
        <f t="shared" si="0"/>
        <v>10.381427764892599</v>
      </c>
      <c r="F20" s="4">
        <f t="shared" si="1"/>
        <v>2.6785869598387997</v>
      </c>
      <c r="G20" s="4">
        <f t="shared" si="2"/>
        <v>0.15619422734199387</v>
      </c>
    </row>
    <row r="21" spans="1:7" x14ac:dyDescent="0.2">
      <c r="A21" s="3"/>
      <c r="B21" s="1" t="s">
        <v>21</v>
      </c>
      <c r="C21" s="4">
        <v>18.968603134155298</v>
      </c>
      <c r="D21" s="4">
        <v>28.268043518066399</v>
      </c>
      <c r="E21" s="4">
        <f t="shared" si="0"/>
        <v>9.2994403839111008</v>
      </c>
      <c r="F21" s="4">
        <f t="shared" si="1"/>
        <v>1.5965995788573011</v>
      </c>
      <c r="G21" s="4">
        <f t="shared" si="2"/>
        <v>0.33065541222048433</v>
      </c>
    </row>
    <row r="22" spans="1:7" x14ac:dyDescent="0.2">
      <c r="A22" s="3"/>
      <c r="B22" s="1" t="s">
        <v>22</v>
      </c>
      <c r="C22" s="4">
        <v>18.497968673706101</v>
      </c>
      <c r="D22" s="4">
        <v>28.3432312011719</v>
      </c>
      <c r="E22" s="4">
        <f t="shared" si="0"/>
        <v>9.845262527465799</v>
      </c>
      <c r="F22" s="4">
        <f t="shared" si="1"/>
        <v>2.1424217224119992</v>
      </c>
      <c r="G22" s="4">
        <f t="shared" si="2"/>
        <v>0.2264992655973164</v>
      </c>
    </row>
    <row r="23" spans="1:7" x14ac:dyDescent="0.2">
      <c r="A23" s="3"/>
      <c r="B23" s="1" t="s">
        <v>23</v>
      </c>
      <c r="C23" s="4">
        <v>18.428627014160199</v>
      </c>
      <c r="D23" s="4">
        <v>28.1791286468506</v>
      </c>
      <c r="E23" s="4">
        <f t="shared" si="0"/>
        <v>9.7505016326904013</v>
      </c>
      <c r="F23" s="4">
        <f t="shared" si="1"/>
        <v>2.0476608276366015</v>
      </c>
      <c r="G23" s="4">
        <f t="shared" si="2"/>
        <v>0.24187593987455791</v>
      </c>
    </row>
    <row r="24" spans="1:7" x14ac:dyDescent="0.2">
      <c r="A24" s="7"/>
      <c r="B24" s="1" t="s">
        <v>24</v>
      </c>
      <c r="C24" s="4">
        <v>18.26637840271</v>
      </c>
      <c r="D24" s="4">
        <v>29.4500026702881</v>
      </c>
      <c r="E24" s="4">
        <f t="shared" si="0"/>
        <v>11.1836242675781</v>
      </c>
      <c r="F24" s="4">
        <f t="shared" si="1"/>
        <v>3.4807834625243004</v>
      </c>
      <c r="G24" s="4">
        <f t="shared" si="2"/>
        <v>8.9573546442682131E-2</v>
      </c>
    </row>
    <row r="25" spans="1:7" x14ac:dyDescent="0.2">
      <c r="A25" s="7"/>
      <c r="B25" s="1" t="s">
        <v>25</v>
      </c>
      <c r="C25" s="4">
        <v>18.13427734375</v>
      </c>
      <c r="D25" s="4">
        <v>28.999525070190401</v>
      </c>
      <c r="E25" s="4">
        <f t="shared" si="0"/>
        <v>10.865247726440401</v>
      </c>
      <c r="F25" s="4">
        <f t="shared" si="1"/>
        <v>3.1624069213866015</v>
      </c>
      <c r="G25" s="4">
        <f t="shared" si="2"/>
        <v>0.11169163750881334</v>
      </c>
    </row>
    <row r="26" spans="1:7" x14ac:dyDescent="0.2">
      <c r="A26" s="7"/>
      <c r="B26" s="1" t="s">
        <v>26</v>
      </c>
      <c r="C26" s="4">
        <v>17.8589782714844</v>
      </c>
      <c r="D26" s="4">
        <v>28.852841059366799</v>
      </c>
      <c r="E26" s="4">
        <f t="shared" si="0"/>
        <v>10.993862787882399</v>
      </c>
      <c r="F26" s="4">
        <f t="shared" si="1"/>
        <v>3.2910219828285996</v>
      </c>
      <c r="G26" s="4">
        <f t="shared" si="2"/>
        <v>0.10216535932130186</v>
      </c>
    </row>
    <row r="27" spans="1:7" x14ac:dyDescent="0.2">
      <c r="A27" s="7"/>
      <c r="B27" s="1" t="s">
        <v>27</v>
      </c>
      <c r="C27" s="4">
        <v>18.094305038452099</v>
      </c>
      <c r="D27" s="4">
        <v>28.5732984542847</v>
      </c>
      <c r="E27" s="4">
        <f t="shared" si="0"/>
        <v>10.478993415832601</v>
      </c>
      <c r="F27" s="4">
        <f t="shared" si="1"/>
        <v>2.7761526107788015</v>
      </c>
      <c r="G27" s="4">
        <f t="shared" si="2"/>
        <v>0.14598048144184025</v>
      </c>
    </row>
    <row r="28" spans="1:7" x14ac:dyDescent="0.2">
      <c r="A28" s="7"/>
      <c r="B28" s="1" t="s">
        <v>28</v>
      </c>
      <c r="C28" s="4">
        <v>21.006111145019499</v>
      </c>
      <c r="D28" s="4">
        <v>21.696355819702099</v>
      </c>
      <c r="E28" s="4">
        <f t="shared" si="0"/>
        <v>0.69024467468259942</v>
      </c>
      <c r="F28" s="4">
        <f t="shared" si="1"/>
        <v>-7.0125961303712003</v>
      </c>
      <c r="G28" s="4">
        <f t="shared" si="2"/>
        <v>129.12245739012781</v>
      </c>
    </row>
    <row r="29" spans="1:7" x14ac:dyDescent="0.2">
      <c r="A29" s="7"/>
      <c r="B29" s="1" t="s">
        <v>29</v>
      </c>
      <c r="C29" s="4">
        <v>19.440679550170898</v>
      </c>
      <c r="D29" s="4">
        <v>18.414375305175799</v>
      </c>
      <c r="E29" s="4">
        <f t="shared" si="0"/>
        <v>-1.0263042449950994</v>
      </c>
      <c r="F29" s="4">
        <f t="shared" si="1"/>
        <v>-8.7291450500488992</v>
      </c>
      <c r="G29" s="4">
        <f t="shared" si="2"/>
        <v>424.36005455111058</v>
      </c>
    </row>
    <row r="30" spans="1:7" x14ac:dyDescent="0.2">
      <c r="A30" s="7"/>
      <c r="B30" s="1" t="s">
        <v>30</v>
      </c>
      <c r="C30" s="4">
        <v>19.961893081665</v>
      </c>
      <c r="D30" s="4">
        <v>20.7413005828857</v>
      </c>
      <c r="E30" s="4">
        <f t="shared" si="0"/>
        <v>0.77940750122069957</v>
      </c>
      <c r="F30" s="4">
        <f t="shared" si="1"/>
        <v>-6.9234333038331002</v>
      </c>
      <c r="G30" s="4">
        <f t="shared" si="2"/>
        <v>121.38390290786626</v>
      </c>
    </row>
    <row r="31" spans="1:7" x14ac:dyDescent="0.2">
      <c r="A31" s="7"/>
      <c r="B31" s="1" t="s">
        <v>31</v>
      </c>
      <c r="C31" s="4">
        <v>19.212007522583001</v>
      </c>
      <c r="D31" s="4">
        <v>18.871173858642599</v>
      </c>
      <c r="E31" s="4">
        <f t="shared" si="0"/>
        <v>-0.34083366394040127</v>
      </c>
      <c r="F31" s="4">
        <f t="shared" si="1"/>
        <v>-8.043674468994201</v>
      </c>
      <c r="G31" s="4">
        <f t="shared" si="2"/>
        <v>263.86834340350367</v>
      </c>
    </row>
    <row r="32" spans="1:7" x14ac:dyDescent="0.2">
      <c r="A32" s="7"/>
      <c r="B32" s="1" t="s">
        <v>32</v>
      </c>
      <c r="C32" s="4">
        <v>17.79416847229</v>
      </c>
      <c r="D32" s="4">
        <v>16.910882949829102</v>
      </c>
      <c r="E32" s="4">
        <f t="shared" si="0"/>
        <v>-0.88328552246089842</v>
      </c>
      <c r="F32" s="4">
        <f t="shared" si="1"/>
        <v>-8.5861263275146982</v>
      </c>
      <c r="G32" s="4">
        <f t="shared" si="2"/>
        <v>384.30989903354606</v>
      </c>
    </row>
    <row r="33" spans="1:8" x14ac:dyDescent="0.2">
      <c r="A33" s="7"/>
      <c r="B33" s="1" t="s">
        <v>33</v>
      </c>
      <c r="C33" s="4">
        <v>17.510473251342798</v>
      </c>
      <c r="D33" s="4">
        <v>18.806516647338899</v>
      </c>
      <c r="E33" s="4">
        <f t="shared" si="0"/>
        <v>1.2960433959961009</v>
      </c>
      <c r="F33" s="4">
        <f t="shared" si="1"/>
        <v>-6.4067974090576989</v>
      </c>
      <c r="G33" s="4">
        <f t="shared" si="2"/>
        <v>84.847333106872</v>
      </c>
    </row>
    <row r="34" spans="1:8" x14ac:dyDescent="0.2">
      <c r="A34" s="7"/>
      <c r="B34" s="5" t="s">
        <v>34</v>
      </c>
      <c r="C34" s="6"/>
      <c r="D34" s="6"/>
      <c r="E34" s="6"/>
      <c r="F34" s="6"/>
      <c r="G34" s="4">
        <f>AVERAGE(G4:G6)</f>
        <v>0.94224868405081674</v>
      </c>
      <c r="H34" s="1" t="s">
        <v>35</v>
      </c>
    </row>
    <row r="35" spans="1:8" x14ac:dyDescent="0.2">
      <c r="A35" s="7"/>
      <c r="B35" s="5" t="s">
        <v>36</v>
      </c>
      <c r="C35" s="6"/>
      <c r="D35" s="6"/>
      <c r="E35" s="6"/>
      <c r="F35" s="6"/>
      <c r="G35" s="4">
        <f>AVERAGE(G7:G9)</f>
        <v>6.4223561849631641E-2</v>
      </c>
      <c r="H35" s="4">
        <f>TTEST(G4:G6,G7:G9,2,2)</f>
        <v>5.9121104140096347E-3</v>
      </c>
    </row>
    <row r="36" spans="1:8" x14ac:dyDescent="0.2">
      <c r="A36" s="7"/>
      <c r="B36" s="5" t="s">
        <v>37</v>
      </c>
      <c r="C36" s="6"/>
      <c r="D36" s="6"/>
      <c r="E36" s="6"/>
      <c r="F36" s="6"/>
      <c r="G36" s="4">
        <f>AVERAGE(G10:G12)</f>
        <v>0.29775473107591205</v>
      </c>
      <c r="H36" s="4">
        <f>TTEST(G4:G6,G10:G12,2,2)</f>
        <v>5.4086029233634682E-2</v>
      </c>
    </row>
    <row r="37" spans="1:8" x14ac:dyDescent="0.2">
      <c r="A37" s="7"/>
      <c r="B37" s="5" t="s">
        <v>38</v>
      </c>
      <c r="C37" s="6"/>
      <c r="D37" s="6"/>
      <c r="E37" s="6"/>
      <c r="F37" s="6"/>
      <c r="G37" s="4">
        <f>AVERAGE(G13:G15)</f>
        <v>0.17911642602286681</v>
      </c>
      <c r="H37" s="4">
        <f>TTEST(G4:G6,G13:G15,2,2)</f>
        <v>1.0767157975968607E-2</v>
      </c>
    </row>
    <row r="38" spans="1:8" x14ac:dyDescent="0.2">
      <c r="A38" s="7"/>
      <c r="B38" s="5" t="s">
        <v>39</v>
      </c>
      <c r="C38" s="6"/>
      <c r="D38" s="6"/>
      <c r="E38" s="6"/>
      <c r="F38" s="6"/>
      <c r="G38" s="4">
        <f>AVERAGE(G16:G18)</f>
        <v>0.10669073177622836</v>
      </c>
      <c r="H38" s="4">
        <f>TTEST(G4:G6,G16:G18,2,2)</f>
        <v>7.1121217023117295E-3</v>
      </c>
    </row>
    <row r="39" spans="1:8" x14ac:dyDescent="0.2">
      <c r="A39" s="7"/>
      <c r="B39" s="5" t="s">
        <v>40</v>
      </c>
      <c r="C39" s="6"/>
      <c r="D39" s="6"/>
      <c r="E39" s="6"/>
      <c r="F39" s="6"/>
      <c r="G39" s="4">
        <f>AVERAGE(G19:G21)</f>
        <v>0.2224742470119262</v>
      </c>
      <c r="H39" s="4">
        <f>TTEST(G4:G6,G19:G21,2,2)</f>
        <v>1.4167676189103107E-2</v>
      </c>
    </row>
    <row r="40" spans="1:8" x14ac:dyDescent="0.2">
      <c r="A40" s="7"/>
      <c r="B40" s="5" t="s">
        <v>41</v>
      </c>
      <c r="C40" s="6"/>
      <c r="D40" s="6"/>
      <c r="E40" s="6"/>
      <c r="F40" s="6"/>
      <c r="G40" s="4">
        <f>AVERAGE(G22:G24)</f>
        <v>0.18598291730485214</v>
      </c>
      <c r="H40" s="4">
        <f>TTEST(G4:G6,G22:G24,2,2)</f>
        <v>1.1549808837801287E-2</v>
      </c>
    </row>
    <row r="41" spans="1:8" x14ac:dyDescent="0.2">
      <c r="B41" s="5" t="s">
        <v>42</v>
      </c>
      <c r="C41" s="6"/>
      <c r="D41" s="6"/>
      <c r="E41" s="6"/>
      <c r="F41" s="6"/>
      <c r="G41" s="4">
        <f>AVERAGE(G25:G27)</f>
        <v>0.11994582609065181</v>
      </c>
      <c r="H41" s="4">
        <f>TTEST(G4:G6,G25:G27,2,2)</f>
        <v>7.5490676518143547E-3</v>
      </c>
    </row>
    <row r="42" spans="1:8" x14ac:dyDescent="0.2">
      <c r="B42" s="5" t="s">
        <v>43</v>
      </c>
      <c r="C42" s="6"/>
      <c r="D42" s="6"/>
      <c r="E42" s="6"/>
      <c r="F42" s="6"/>
      <c r="G42" s="4">
        <f>AVERAGE(G28:G30)</f>
        <v>224.95547161636821</v>
      </c>
      <c r="H42" s="4">
        <f>TTEST(G4:G6,G28:G30,2,2)</f>
        <v>8.8009614861044305E-2</v>
      </c>
    </row>
    <row r="43" spans="1:8" x14ac:dyDescent="0.2">
      <c r="B43" s="5" t="s">
        <v>44</v>
      </c>
      <c r="C43" s="6"/>
      <c r="D43" s="6"/>
      <c r="E43" s="6"/>
      <c r="F43" s="6"/>
      <c r="G43" s="4">
        <f>AVERAGE(G31:G33)</f>
        <v>244.34185851464056</v>
      </c>
      <c r="H43" s="4">
        <f>TTEST(G4:G6,G31:G33,2,2)</f>
        <v>4.8921700197681467E-2</v>
      </c>
    </row>
    <row r="46" spans="1:8" x14ac:dyDescent="0.2">
      <c r="B46" s="1" t="s">
        <v>0</v>
      </c>
      <c r="C46" s="1" t="s">
        <v>1</v>
      </c>
      <c r="D46" s="2" t="s">
        <v>3</v>
      </c>
      <c r="E46" s="1"/>
      <c r="F46" s="1"/>
      <c r="G46" s="1"/>
    </row>
    <row r="47" spans="1:8" x14ac:dyDescent="0.2">
      <c r="B47" s="1" t="s">
        <v>4</v>
      </c>
      <c r="C47" s="4">
        <v>17.762407302856399</v>
      </c>
      <c r="D47" s="4">
        <v>25.465248107910199</v>
      </c>
      <c r="E47" s="4">
        <f t="shared" ref="E47:E76" si="3">D47-C47</f>
        <v>7.7028408050537998</v>
      </c>
      <c r="F47" s="4">
        <f t="shared" ref="F47:F76" si="4">E47-$E$47</f>
        <v>0</v>
      </c>
      <c r="G47" s="4">
        <f t="shared" ref="G47:G76" si="5">POWER(2,-F47)</f>
        <v>1</v>
      </c>
    </row>
    <row r="48" spans="1:8" x14ac:dyDescent="0.2">
      <c r="B48" s="1" t="s">
        <v>5</v>
      </c>
      <c r="C48" s="4">
        <v>18.0042934417725</v>
      </c>
      <c r="D48" s="4">
        <v>25.451942443847699</v>
      </c>
      <c r="E48" s="4">
        <f t="shared" si="3"/>
        <v>7.4476490020751989</v>
      </c>
      <c r="F48" s="4">
        <f t="shared" si="4"/>
        <v>-0.25519180297860089</v>
      </c>
      <c r="G48" s="4">
        <f t="shared" si="5"/>
        <v>1.1934944048133602</v>
      </c>
    </row>
    <row r="49" spans="2:7" x14ac:dyDescent="0.2">
      <c r="B49" s="1" t="s">
        <v>6</v>
      </c>
      <c r="C49" s="4">
        <v>18.0867004394531</v>
      </c>
      <c r="D49" s="4">
        <v>26.0398845672607</v>
      </c>
      <c r="E49" s="4">
        <f t="shared" si="3"/>
        <v>7.9531841278075994</v>
      </c>
      <c r="F49" s="4">
        <f t="shared" si="4"/>
        <v>0.25034332275379967</v>
      </c>
      <c r="G49" s="4">
        <f t="shared" si="5"/>
        <v>0.84069632825251794</v>
      </c>
    </row>
    <row r="50" spans="2:7" x14ac:dyDescent="0.2">
      <c r="B50" s="1" t="s">
        <v>7</v>
      </c>
      <c r="C50" s="4">
        <v>17.4001979827881</v>
      </c>
      <c r="D50" s="4">
        <v>28.936647415161101</v>
      </c>
      <c r="E50" s="4">
        <f t="shared" si="3"/>
        <v>11.536449432373001</v>
      </c>
      <c r="F50" s="4">
        <f t="shared" si="4"/>
        <v>3.8336086273192009</v>
      </c>
      <c r="G50" s="4">
        <f t="shared" si="5"/>
        <v>7.014049258607831E-2</v>
      </c>
    </row>
    <row r="51" spans="2:7" x14ac:dyDescent="0.2">
      <c r="B51" s="1" t="s">
        <v>8</v>
      </c>
      <c r="C51" s="4">
        <v>17.419633865356399</v>
      </c>
      <c r="D51" s="4">
        <v>29.0798041025797</v>
      </c>
      <c r="E51" s="4">
        <f t="shared" si="3"/>
        <v>11.660170237223301</v>
      </c>
      <c r="F51" s="4">
        <f t="shared" si="4"/>
        <v>3.9573294321695016</v>
      </c>
      <c r="G51" s="4">
        <f t="shared" si="5"/>
        <v>6.4376170447474568E-2</v>
      </c>
    </row>
    <row r="52" spans="2:7" x14ac:dyDescent="0.2">
      <c r="B52" s="1" t="s">
        <v>9</v>
      </c>
      <c r="C52" s="4">
        <v>17.509315490722699</v>
      </c>
      <c r="D52" s="4">
        <v>33.260841369628899</v>
      </c>
      <c r="E52" s="4">
        <f t="shared" si="3"/>
        <v>15.7515258789062</v>
      </c>
      <c r="F52" s="4">
        <f t="shared" si="4"/>
        <v>8.0486850738524005</v>
      </c>
      <c r="G52" s="4">
        <f t="shared" si="5"/>
        <v>3.7766293777610565E-3</v>
      </c>
    </row>
    <row r="53" spans="2:7" x14ac:dyDescent="0.2">
      <c r="B53" s="1" t="s">
        <v>10</v>
      </c>
      <c r="C53" s="4">
        <v>19.2198162078857</v>
      </c>
      <c r="D53" s="4">
        <v>29.945508956909201</v>
      </c>
      <c r="E53" s="4">
        <f t="shared" si="3"/>
        <v>10.725692749023501</v>
      </c>
      <c r="F53" s="4">
        <f t="shared" si="4"/>
        <v>3.0228519439697017</v>
      </c>
      <c r="G53" s="4">
        <f t="shared" si="5"/>
        <v>0.12303562859097952</v>
      </c>
    </row>
    <row r="54" spans="2:7" x14ac:dyDescent="0.2">
      <c r="B54" s="1" t="s">
        <v>11</v>
      </c>
      <c r="C54" s="4">
        <v>19.125135421752901</v>
      </c>
      <c r="D54" s="4">
        <v>29.814531326293899</v>
      </c>
      <c r="E54" s="4">
        <f t="shared" si="3"/>
        <v>10.689395904540998</v>
      </c>
      <c r="F54" s="4">
        <f t="shared" si="4"/>
        <v>2.9865550994871981</v>
      </c>
      <c r="G54" s="4">
        <f t="shared" si="5"/>
        <v>0.12617035684030353</v>
      </c>
    </row>
    <row r="55" spans="2:7" x14ac:dyDescent="0.2">
      <c r="B55" s="1" t="s">
        <v>12</v>
      </c>
      <c r="C55" s="4">
        <v>18.890428543090799</v>
      </c>
      <c r="D55" s="4">
        <v>29.463964462280298</v>
      </c>
      <c r="E55" s="4">
        <f t="shared" si="3"/>
        <v>10.573535919189499</v>
      </c>
      <c r="F55" s="4">
        <f t="shared" si="4"/>
        <v>2.8706951141356996</v>
      </c>
      <c r="G55" s="4">
        <f t="shared" si="5"/>
        <v>0.13672082245044276</v>
      </c>
    </row>
    <row r="56" spans="2:7" x14ac:dyDescent="0.2">
      <c r="B56" s="1" t="s">
        <v>13</v>
      </c>
      <c r="C56" s="4">
        <v>18.766555786132798</v>
      </c>
      <c r="D56" s="4">
        <v>29.22731590271</v>
      </c>
      <c r="E56" s="4">
        <f t="shared" si="3"/>
        <v>10.460760116577202</v>
      </c>
      <c r="F56" s="4">
        <f t="shared" si="4"/>
        <v>2.757919311523402</v>
      </c>
      <c r="G56" s="4">
        <f t="shared" si="5"/>
        <v>0.1478371431814122</v>
      </c>
    </row>
    <row r="57" spans="2:7" x14ac:dyDescent="0.2">
      <c r="B57" s="1" t="s">
        <v>14</v>
      </c>
      <c r="C57" s="4">
        <v>18.762464523315401</v>
      </c>
      <c r="D57" s="4">
        <v>29.419317499796499</v>
      </c>
      <c r="E57" s="4">
        <f t="shared" si="3"/>
        <v>10.656852976481098</v>
      </c>
      <c r="F57" s="4">
        <f t="shared" si="4"/>
        <v>2.9540121714272978</v>
      </c>
      <c r="G57" s="4">
        <f t="shared" si="5"/>
        <v>0.12904872819953636</v>
      </c>
    </row>
    <row r="58" spans="2:7" x14ac:dyDescent="0.2">
      <c r="B58" s="1" t="s">
        <v>15</v>
      </c>
      <c r="C58" s="4">
        <v>18.579034805297901</v>
      </c>
      <c r="D58" s="4">
        <v>30.507034301757798</v>
      </c>
      <c r="E58" s="4">
        <f t="shared" si="3"/>
        <v>11.927999496459897</v>
      </c>
      <c r="F58" s="4">
        <f t="shared" si="4"/>
        <v>4.2251586914060972</v>
      </c>
      <c r="G58" s="4">
        <f t="shared" si="5"/>
        <v>5.3468807399973665E-2</v>
      </c>
    </row>
    <row r="59" spans="2:7" x14ac:dyDescent="0.2">
      <c r="B59" s="1" t="s">
        <v>16</v>
      </c>
      <c r="C59" s="4">
        <v>17.440017700195298</v>
      </c>
      <c r="D59" s="4">
        <v>28.091009140014599</v>
      </c>
      <c r="E59" s="4">
        <f t="shared" si="3"/>
        <v>10.6509914398193</v>
      </c>
      <c r="F59" s="4">
        <f t="shared" si="4"/>
        <v>2.9481506347655007</v>
      </c>
      <c r="G59" s="4">
        <f t="shared" si="5"/>
        <v>0.12957410782123077</v>
      </c>
    </row>
    <row r="60" spans="2:7" x14ac:dyDescent="0.2">
      <c r="B60" s="1" t="s">
        <v>17</v>
      </c>
      <c r="C60" s="4">
        <v>17.461061477661101</v>
      </c>
      <c r="D60" s="4">
        <v>28.538507461547901</v>
      </c>
      <c r="E60" s="4">
        <f t="shared" si="3"/>
        <v>11.0774459838868</v>
      </c>
      <c r="F60" s="4">
        <f t="shared" si="4"/>
        <v>3.3746051788330007</v>
      </c>
      <c r="G60" s="4">
        <f t="shared" si="5"/>
        <v>9.6414558670939343E-2</v>
      </c>
    </row>
    <row r="61" spans="2:7" x14ac:dyDescent="0.2">
      <c r="B61" s="1" t="s">
        <v>18</v>
      </c>
      <c r="C61" s="4">
        <v>17.1048984527588</v>
      </c>
      <c r="D61" s="4">
        <v>29.959558486938501</v>
      </c>
      <c r="E61" s="4">
        <f t="shared" si="3"/>
        <v>12.854660034179702</v>
      </c>
      <c r="F61" s="4">
        <f t="shared" si="4"/>
        <v>5.151819229125902</v>
      </c>
      <c r="G61" s="4">
        <f t="shared" si="5"/>
        <v>2.8128584620009306E-2</v>
      </c>
    </row>
    <row r="62" spans="2:7" x14ac:dyDescent="0.2">
      <c r="B62" s="1" t="s">
        <v>19</v>
      </c>
      <c r="C62" s="4">
        <v>19.2475910186768</v>
      </c>
      <c r="D62" s="4">
        <v>29.419776916503899</v>
      </c>
      <c r="E62" s="4">
        <f t="shared" si="3"/>
        <v>10.172185897827099</v>
      </c>
      <c r="F62" s="4">
        <f t="shared" si="4"/>
        <v>2.4693450927732989</v>
      </c>
      <c r="G62" s="4">
        <f t="shared" si="5"/>
        <v>0.18057310147330036</v>
      </c>
    </row>
    <row r="63" spans="2:7" x14ac:dyDescent="0.2">
      <c r="B63" s="1" t="s">
        <v>20</v>
      </c>
      <c r="C63" s="4">
        <v>19.324934005737301</v>
      </c>
      <c r="D63" s="4">
        <v>29.706361770629901</v>
      </c>
      <c r="E63" s="4">
        <f t="shared" si="3"/>
        <v>10.381427764892599</v>
      </c>
      <c r="F63" s="4">
        <f t="shared" si="4"/>
        <v>2.6785869598387997</v>
      </c>
      <c r="G63" s="4">
        <f t="shared" si="5"/>
        <v>0.15619422734199387</v>
      </c>
    </row>
    <row r="64" spans="2:7" x14ac:dyDescent="0.2">
      <c r="B64" s="1" t="s">
        <v>21</v>
      </c>
      <c r="C64" s="4">
        <v>18.968603134155298</v>
      </c>
      <c r="D64" s="4">
        <v>32.972312927246101</v>
      </c>
      <c r="E64" s="4">
        <f t="shared" si="3"/>
        <v>14.003709793090803</v>
      </c>
      <c r="F64" s="4">
        <f t="shared" si="4"/>
        <v>6.3008689880370028</v>
      </c>
      <c r="G64" s="4">
        <f t="shared" si="5"/>
        <v>1.2683801473749437E-2</v>
      </c>
    </row>
    <row r="65" spans="2:8" x14ac:dyDescent="0.2">
      <c r="B65" s="1" t="s">
        <v>22</v>
      </c>
      <c r="C65" s="4">
        <v>18.497968673706101</v>
      </c>
      <c r="D65" s="4">
        <v>28.3432312011719</v>
      </c>
      <c r="E65" s="4">
        <f t="shared" si="3"/>
        <v>9.845262527465799</v>
      </c>
      <c r="F65" s="4">
        <f t="shared" si="4"/>
        <v>2.1424217224119992</v>
      </c>
      <c r="G65" s="4">
        <f t="shared" si="5"/>
        <v>0.2264992655973164</v>
      </c>
    </row>
    <row r="66" spans="2:8" x14ac:dyDescent="0.2">
      <c r="B66" s="1" t="s">
        <v>23</v>
      </c>
      <c r="C66" s="4">
        <v>18.428627014160199</v>
      </c>
      <c r="D66" s="4">
        <v>28.1791286468506</v>
      </c>
      <c r="E66" s="4">
        <f t="shared" si="3"/>
        <v>9.7505016326904013</v>
      </c>
      <c r="F66" s="4">
        <f t="shared" si="4"/>
        <v>2.0476608276366015</v>
      </c>
      <c r="G66" s="4">
        <f t="shared" si="5"/>
        <v>0.24187593987455791</v>
      </c>
    </row>
    <row r="67" spans="2:8" x14ac:dyDescent="0.2">
      <c r="B67" s="1" t="s">
        <v>24</v>
      </c>
      <c r="C67" s="4">
        <v>18.26637840271</v>
      </c>
      <c r="D67" s="4">
        <v>31.617073059081999</v>
      </c>
      <c r="E67" s="4">
        <f t="shared" si="3"/>
        <v>13.350694656371999</v>
      </c>
      <c r="F67" s="4">
        <f t="shared" si="4"/>
        <v>5.6478538513181995</v>
      </c>
      <c r="G67" s="4">
        <f t="shared" si="5"/>
        <v>1.9944657355201543E-2</v>
      </c>
    </row>
    <row r="68" spans="2:8" x14ac:dyDescent="0.2">
      <c r="B68" s="1" t="s">
        <v>25</v>
      </c>
      <c r="C68" s="4">
        <v>18.13427734375</v>
      </c>
      <c r="D68" s="4">
        <v>28.999525070190401</v>
      </c>
      <c r="E68" s="4">
        <f t="shared" si="3"/>
        <v>10.865247726440401</v>
      </c>
      <c r="F68" s="4">
        <f t="shared" si="4"/>
        <v>3.1624069213866015</v>
      </c>
      <c r="G68" s="4">
        <f t="shared" si="5"/>
        <v>0.11169163750881334</v>
      </c>
    </row>
    <row r="69" spans="2:8" x14ac:dyDescent="0.2">
      <c r="B69" s="1" t="s">
        <v>26</v>
      </c>
      <c r="C69" s="4">
        <v>17.8589782714844</v>
      </c>
      <c r="D69" s="4">
        <v>28.852841059366799</v>
      </c>
      <c r="E69" s="4">
        <f t="shared" si="3"/>
        <v>10.993862787882399</v>
      </c>
      <c r="F69" s="4">
        <f t="shared" si="4"/>
        <v>3.2910219828285996</v>
      </c>
      <c r="G69" s="4">
        <f t="shared" si="5"/>
        <v>0.10216535932130186</v>
      </c>
    </row>
    <row r="70" spans="2:8" x14ac:dyDescent="0.2">
      <c r="B70" s="1" t="s">
        <v>27</v>
      </c>
      <c r="C70" s="4">
        <v>18.094305038452099</v>
      </c>
      <c r="D70" s="4">
        <v>28.5732984542847</v>
      </c>
      <c r="E70" s="4">
        <f t="shared" si="3"/>
        <v>10.478993415832601</v>
      </c>
      <c r="F70" s="4">
        <f t="shared" si="4"/>
        <v>2.7761526107788015</v>
      </c>
      <c r="G70" s="4">
        <f t="shared" si="5"/>
        <v>0.14598048144184025</v>
      </c>
    </row>
    <row r="71" spans="2:8" x14ac:dyDescent="0.2">
      <c r="B71" s="1" t="s">
        <v>28</v>
      </c>
      <c r="C71" s="4">
        <v>21.006111145019499</v>
      </c>
      <c r="D71" s="4">
        <v>20.567924499511701</v>
      </c>
      <c r="E71" s="4">
        <f t="shared" si="3"/>
        <v>-0.43818664550779829</v>
      </c>
      <c r="F71" s="4">
        <f t="shared" si="4"/>
        <v>-8.141027450561598</v>
      </c>
      <c r="G71" s="4">
        <f t="shared" si="5"/>
        <v>282.28867688006233</v>
      </c>
    </row>
    <row r="72" spans="2:8" x14ac:dyDescent="0.2">
      <c r="B72" s="1" t="s">
        <v>29</v>
      </c>
      <c r="C72" s="4">
        <v>19.440679550170898</v>
      </c>
      <c r="D72" s="4">
        <v>17.7070922851563</v>
      </c>
      <c r="E72" s="4">
        <f t="shared" si="3"/>
        <v>-1.7335872650145987</v>
      </c>
      <c r="F72" s="4">
        <f t="shared" si="4"/>
        <v>-9.4364280700683985</v>
      </c>
      <c r="G72" s="4">
        <f t="shared" si="5"/>
        <v>692.86384728598603</v>
      </c>
    </row>
    <row r="73" spans="2:8" x14ac:dyDescent="0.2">
      <c r="B73" s="1" t="s">
        <v>30</v>
      </c>
      <c r="C73" s="4">
        <v>19.961893081665</v>
      </c>
      <c r="D73" s="4">
        <v>18.9738674163818</v>
      </c>
      <c r="E73" s="4">
        <f t="shared" si="3"/>
        <v>-0.98802566528319957</v>
      </c>
      <c r="F73" s="4">
        <f t="shared" si="4"/>
        <v>-8.6908664703369993</v>
      </c>
      <c r="G73" s="4">
        <f t="shared" si="5"/>
        <v>413.24869984973958</v>
      </c>
    </row>
    <row r="74" spans="2:8" x14ac:dyDescent="0.2">
      <c r="B74" s="1" t="s">
        <v>31</v>
      </c>
      <c r="C74" s="4">
        <v>19.212007522583001</v>
      </c>
      <c r="D74" s="4">
        <v>20.9267177581787</v>
      </c>
      <c r="E74" s="4">
        <f t="shared" si="3"/>
        <v>1.7147102355956996</v>
      </c>
      <c r="F74" s="4">
        <f t="shared" si="4"/>
        <v>-5.9881305694581002</v>
      </c>
      <c r="G74" s="4">
        <f t="shared" si="5"/>
        <v>63.475615294972265</v>
      </c>
    </row>
    <row r="75" spans="2:8" x14ac:dyDescent="0.2">
      <c r="B75" s="1" t="s">
        <v>32</v>
      </c>
      <c r="C75" s="4">
        <v>17.79416847229</v>
      </c>
      <c r="D75" s="4">
        <v>18.579778671264599</v>
      </c>
      <c r="E75" s="4">
        <f t="shared" si="3"/>
        <v>0.78561019897459872</v>
      </c>
      <c r="F75" s="4">
        <f t="shared" si="4"/>
        <v>-6.917230606079201</v>
      </c>
      <c r="G75" s="4">
        <f t="shared" si="5"/>
        <v>120.86314735060142</v>
      </c>
    </row>
    <row r="76" spans="2:8" x14ac:dyDescent="0.2">
      <c r="B76" s="1" t="s">
        <v>33</v>
      </c>
      <c r="C76" s="4">
        <v>17.510473251342798</v>
      </c>
      <c r="D76" s="4">
        <v>19.070556640625</v>
      </c>
      <c r="E76" s="4">
        <f t="shared" si="3"/>
        <v>1.5600833892822017</v>
      </c>
      <c r="F76" s="4">
        <f t="shared" si="4"/>
        <v>-6.1427574157715981</v>
      </c>
      <c r="G76" s="4">
        <f t="shared" si="5"/>
        <v>70.656844513199843</v>
      </c>
    </row>
    <row r="77" spans="2:8" x14ac:dyDescent="0.2">
      <c r="B77" s="5" t="s">
        <v>34</v>
      </c>
      <c r="C77" s="6"/>
      <c r="D77" s="6"/>
      <c r="E77" s="6"/>
      <c r="F77" s="6"/>
      <c r="G77" s="4">
        <f>AVERAGE(G47:G49)</f>
        <v>1.0113969110219594</v>
      </c>
      <c r="H77" s="1" t="s">
        <v>35</v>
      </c>
    </row>
    <row r="78" spans="2:8" x14ac:dyDescent="0.2">
      <c r="B78" s="5" t="s">
        <v>36</v>
      </c>
      <c r="C78" s="6"/>
      <c r="D78" s="6"/>
      <c r="E78" s="6"/>
      <c r="F78" s="6"/>
      <c r="G78" s="4">
        <f>AVERAGE(G50:G52)</f>
        <v>4.609776413710464E-2</v>
      </c>
      <c r="H78" s="4">
        <f>TTEST(G47:G49,G50:G52,2,2)</f>
        <v>7.5471373560875344E-4</v>
      </c>
    </row>
    <row r="79" spans="2:8" x14ac:dyDescent="0.2">
      <c r="B79" s="5" t="s">
        <v>37</v>
      </c>
      <c r="C79" s="6"/>
      <c r="D79" s="6"/>
      <c r="E79" s="6"/>
      <c r="F79" s="6"/>
      <c r="G79" s="4">
        <f>AVERAGE(G53:G55)</f>
        <v>0.12864226929390862</v>
      </c>
      <c r="H79" s="4">
        <f>TTEST(G47:G49,G53:G55,2,2)</f>
        <v>9.8381885212301019E-4</v>
      </c>
    </row>
    <row r="80" spans="2:8" x14ac:dyDescent="0.2">
      <c r="B80" s="5" t="s">
        <v>38</v>
      </c>
      <c r="C80" s="6"/>
      <c r="D80" s="6"/>
      <c r="E80" s="6"/>
      <c r="F80" s="6"/>
      <c r="G80" s="4">
        <f>AVERAGE(G56:G58)</f>
        <v>0.11011822626030741</v>
      </c>
      <c r="H80" s="4">
        <f>TTEST(G47:G49,G56:G58,2,2)</f>
        <v>1.0494049834641091E-3</v>
      </c>
    </row>
    <row r="81" spans="2:8" x14ac:dyDescent="0.2">
      <c r="B81" s="5" t="s">
        <v>39</v>
      </c>
      <c r="C81" s="6"/>
      <c r="D81" s="6"/>
      <c r="E81" s="6"/>
      <c r="F81" s="6"/>
      <c r="G81" s="4">
        <f>AVERAGE(G59:G61)</f>
        <v>8.4705750370726474E-2</v>
      </c>
      <c r="H81" s="4">
        <f>TTEST(G47:G49,G59:G61,2,2)</f>
        <v>9.5311473948293552E-4</v>
      </c>
    </row>
    <row r="82" spans="2:8" x14ac:dyDescent="0.2">
      <c r="B82" s="5" t="s">
        <v>40</v>
      </c>
      <c r="C82" s="6"/>
      <c r="D82" s="6"/>
      <c r="E82" s="6"/>
      <c r="F82" s="6"/>
      <c r="G82" s="4">
        <f>AVERAGE(G62:G64)</f>
        <v>0.11648371009634789</v>
      </c>
      <c r="H82" s="4">
        <f>TTEST(G47:G49,G62:G64,2,2)</f>
        <v>1.4542433084572229E-3</v>
      </c>
    </row>
    <row r="83" spans="2:8" x14ac:dyDescent="0.2">
      <c r="B83" s="5" t="s">
        <v>41</v>
      </c>
      <c r="C83" s="6"/>
      <c r="D83" s="6"/>
      <c r="E83" s="6"/>
      <c r="F83" s="6"/>
      <c r="G83" s="4">
        <f>AVERAGE(G65:G67)</f>
        <v>0.16277328760902529</v>
      </c>
      <c r="H83" s="4">
        <f>TTEST(G47:G49,G65:G67,2,2)</f>
        <v>2.4285575695985723E-3</v>
      </c>
    </row>
    <row r="84" spans="2:8" x14ac:dyDescent="0.2">
      <c r="B84" s="5" t="s">
        <v>42</v>
      </c>
      <c r="C84" s="6"/>
      <c r="D84" s="6"/>
      <c r="E84" s="6"/>
      <c r="F84" s="6"/>
      <c r="G84" s="4">
        <f>AVERAGE(G68:G70)</f>
        <v>0.11994582609065181</v>
      </c>
      <c r="H84" s="4">
        <f>TTEST(G47:G49,G68:G70,2,2)</f>
        <v>9.7559563577874671E-4</v>
      </c>
    </row>
    <row r="85" spans="2:8" x14ac:dyDescent="0.2">
      <c r="B85" s="5" t="s">
        <v>43</v>
      </c>
      <c r="C85" s="6"/>
      <c r="D85" s="6"/>
      <c r="E85" s="6"/>
      <c r="F85" s="6"/>
      <c r="G85" s="4">
        <f>AVERAGE(G71:G73)</f>
        <v>462.80040800526263</v>
      </c>
      <c r="H85" s="4">
        <f>TTEST(G47:G49,G71:G73,2,2)</f>
        <v>1.8878981112841312E-2</v>
      </c>
    </row>
    <row r="86" spans="2:8" x14ac:dyDescent="0.2">
      <c r="B86" s="5" t="s">
        <v>44</v>
      </c>
      <c r="C86" s="6"/>
      <c r="D86" s="6"/>
      <c r="E86" s="6"/>
      <c r="F86" s="6"/>
      <c r="G86" s="4">
        <f>AVERAGE(G74:G76)</f>
        <v>84.998535719591175</v>
      </c>
      <c r="H86" s="4">
        <f>TTEST(G47:G49,G74:G76,2,2)</f>
        <v>9.6433784208698973E-3</v>
      </c>
    </row>
  </sheetData>
  <mergeCells count="1">
    <mergeCell ref="A1:I1"/>
  </mergeCells>
  <phoneticPr fontId="1" type="noConversion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数据校正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dcterms:created xsi:type="dcterms:W3CDTF">2021-01-25T03:44:56Z</dcterms:created>
  <dcterms:modified xsi:type="dcterms:W3CDTF">2021-02-19T05:32:21Z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