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9660"/>
  </bookViews>
  <sheets>
    <sheet name="Sheet13" sheetId="1" r:id="rId1"/>
  </sheets>
  <calcPr calcId="144525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64" i="1"/>
  <c r="E65" i="1" s="1"/>
  <c r="F65" i="1" s="1"/>
  <c r="D65" i="1"/>
  <c r="D66" i="1"/>
  <c r="D67" i="1"/>
  <c r="D68" i="1"/>
  <c r="D69" i="1"/>
  <c r="D52" i="1"/>
  <c r="D53" i="1"/>
  <c r="D54" i="1"/>
  <c r="D55" i="1"/>
  <c r="D56" i="1"/>
  <c r="D41" i="1"/>
  <c r="D42" i="1"/>
  <c r="D43" i="1"/>
  <c r="D44" i="1"/>
  <c r="D45" i="1"/>
  <c r="D28" i="1"/>
  <c r="D29" i="1"/>
  <c r="D30" i="1"/>
  <c r="D31" i="1"/>
  <c r="D32" i="1"/>
  <c r="D33" i="1"/>
  <c r="D57" i="1"/>
  <c r="D40" i="1"/>
  <c r="D21" i="1"/>
  <c r="D20" i="1"/>
  <c r="D19" i="1"/>
  <c r="D18" i="1"/>
  <c r="D17" i="1"/>
  <c r="D16" i="1"/>
  <c r="E19" i="1" s="1"/>
  <c r="F19" i="1" s="1"/>
  <c r="D4" i="1"/>
  <c r="E16" i="1" l="1"/>
  <c r="F16" i="1" s="1"/>
  <c r="E17" i="1"/>
  <c r="F17" i="1" s="1"/>
  <c r="E20" i="1"/>
  <c r="F20" i="1" s="1"/>
  <c r="E66" i="1"/>
  <c r="F66" i="1" s="1"/>
  <c r="E67" i="1"/>
  <c r="F67" i="1" s="1"/>
  <c r="E56" i="1"/>
  <c r="F56" i="1" s="1"/>
  <c r="E18" i="1"/>
  <c r="F18" i="1" s="1"/>
  <c r="F25" i="1" s="1"/>
  <c r="E42" i="1"/>
  <c r="F42" i="1" s="1"/>
  <c r="E21" i="1"/>
  <c r="F21" i="1" s="1"/>
  <c r="F23" i="1" s="1"/>
  <c r="E68" i="1"/>
  <c r="F68" i="1" s="1"/>
  <c r="E64" i="1"/>
  <c r="F64" i="1" s="1"/>
  <c r="F70" i="1" s="1"/>
  <c r="E69" i="1"/>
  <c r="F69" i="1" s="1"/>
  <c r="E40" i="1"/>
  <c r="F40" i="1" s="1"/>
  <c r="E54" i="1"/>
  <c r="F54" i="1" s="1"/>
  <c r="E53" i="1"/>
  <c r="F53" i="1" s="1"/>
  <c r="E55" i="1"/>
  <c r="F55" i="1" s="1"/>
  <c r="E52" i="1"/>
  <c r="F52" i="1" s="1"/>
  <c r="E57" i="1"/>
  <c r="F57" i="1" s="1"/>
  <c r="E44" i="1"/>
  <c r="F44" i="1" s="1"/>
  <c r="E41" i="1"/>
  <c r="F41" i="1" s="1"/>
  <c r="E43" i="1"/>
  <c r="F43" i="1" s="1"/>
  <c r="E45" i="1"/>
  <c r="F45" i="1" s="1"/>
  <c r="E30" i="1"/>
  <c r="F30" i="1" s="1"/>
  <c r="E32" i="1"/>
  <c r="F32" i="1" s="1"/>
  <c r="E31" i="1"/>
  <c r="F31" i="1" s="1"/>
  <c r="E29" i="1"/>
  <c r="F29" i="1" s="1"/>
  <c r="E28" i="1"/>
  <c r="F28" i="1" s="1"/>
  <c r="E33" i="1"/>
  <c r="F33" i="1" s="1"/>
  <c r="E8" i="1"/>
  <c r="F8" i="1" s="1"/>
  <c r="E7" i="1"/>
  <c r="F7" i="1" s="1"/>
  <c r="E6" i="1"/>
  <c r="F6" i="1" s="1"/>
  <c r="E5" i="1"/>
  <c r="F5" i="1" s="1"/>
  <c r="E4" i="1"/>
  <c r="F4" i="1" s="1"/>
  <c r="E9" i="1"/>
  <c r="F9" i="1" s="1"/>
  <c r="F22" i="1" l="1"/>
  <c r="F24" i="1" s="1"/>
  <c r="F71" i="1"/>
  <c r="F72" i="1" s="1"/>
  <c r="F46" i="1"/>
  <c r="F73" i="1"/>
  <c r="F59" i="1"/>
  <c r="F58" i="1"/>
  <c r="F61" i="1"/>
  <c r="F49" i="1"/>
  <c r="F47" i="1"/>
  <c r="F37" i="1"/>
  <c r="F34" i="1"/>
  <c r="F35" i="1"/>
  <c r="F11" i="1"/>
  <c r="F10" i="1"/>
  <c r="F13" i="1"/>
  <c r="F60" i="1" l="1"/>
  <c r="F12" i="1"/>
  <c r="F48" i="1"/>
  <c r="F36" i="1"/>
</calcChain>
</file>

<file path=xl/sharedStrings.xml><?xml version="1.0" encoding="utf-8"?>
<sst xmlns="http://schemas.openxmlformats.org/spreadsheetml/2006/main" count="79" uniqueCount="19">
  <si>
    <t>Sample Name</t>
  </si>
  <si>
    <t>U6</t>
  </si>
  <si>
    <t>uniq-1510639</t>
  </si>
  <si>
    <t>1</t>
  </si>
  <si>
    <t>10</t>
  </si>
  <si>
    <t>11</t>
  </si>
  <si>
    <t>3</t>
  </si>
  <si>
    <t>4</t>
  </si>
  <si>
    <t>15</t>
  </si>
  <si>
    <t>T</t>
  </si>
  <si>
    <t>O</t>
  </si>
  <si>
    <t>O/T</t>
  </si>
  <si>
    <t>P value</t>
  </si>
  <si>
    <t>uniq-1510671</t>
  </si>
  <si>
    <t>uniq-1510715</t>
  </si>
  <si>
    <t>uniq-1615793</t>
  </si>
  <si>
    <t>uniq-1709642</t>
  </si>
  <si>
    <t>uniq-1615047</t>
  </si>
  <si>
    <t>Table S7 Raw data of piRNA detected by real time PCR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</si>
</sst>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3" x14ac:knownFonts="1">
    <font>
      <sz val="10"/>
      <name val="Arial"/>
    </font>
    <font>
      <sz val="9"/>
      <name val="宋体"/>
      <family val="3"/>
      <charset val="134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176" fontId="0" fillId="0" borderId="1" xfId="0" applyNumberFormat="1" applyBorder="1"/>
    <xf numFmtId="0" fontId="0" fillId="0" borderId="1" xfId="0" applyFill="1" applyBorder="1"/>
    <xf numFmtId="176" fontId="0" fillId="0" borderId="1" xfId="0" applyNumberFormat="1" applyFill="1" applyBorder="1"/>
    <xf numFmtId="0" fontId="0" fillId="0" borderId="0" xfId="0" applyFill="1"/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tabSelected="1" workbookViewId="0">
      <selection sqref="A1:F1"/>
    </sheetView>
  </sheetViews>
  <sheetFormatPr defaultColWidth="9.140625" defaultRowHeight="12.75" x14ac:dyDescent="0.2"/>
  <sheetData>
    <row r="1" spans="1:6" ht="29.25" customHeight="1" x14ac:dyDescent="0.2">
      <c r="A1" s="6" t="s">
        <v>18</v>
      </c>
      <c r="B1" s="6"/>
      <c r="C1" s="6"/>
      <c r="D1" s="6"/>
      <c r="E1" s="6"/>
      <c r="F1" s="6"/>
    </row>
    <row r="3" spans="1:6" x14ac:dyDescent="0.2">
      <c r="A3" s="1" t="s">
        <v>0</v>
      </c>
      <c r="B3" s="1" t="s">
        <v>1</v>
      </c>
      <c r="C3" s="1" t="s">
        <v>2</v>
      </c>
      <c r="D3" s="1"/>
      <c r="E3" s="1"/>
      <c r="F3" s="1"/>
    </row>
    <row r="4" spans="1:6" x14ac:dyDescent="0.2">
      <c r="A4" s="1" t="s">
        <v>3</v>
      </c>
      <c r="B4" s="2">
        <v>7.1943621635437003</v>
      </c>
      <c r="C4" s="2">
        <v>28.298454284668001</v>
      </c>
      <c r="D4" s="2">
        <f t="shared" ref="D4:D9" si="0">C4-B4</f>
        <v>21.1040921211243</v>
      </c>
      <c r="E4" s="2">
        <f t="shared" ref="E4:E9" si="1">D4-$D$4</f>
        <v>0</v>
      </c>
      <c r="F4" s="2">
        <f t="shared" ref="F4:F9" si="2">POWER(2,-E4)</f>
        <v>1</v>
      </c>
    </row>
    <row r="5" spans="1:6" x14ac:dyDescent="0.2">
      <c r="A5" s="1" t="s">
        <v>4</v>
      </c>
      <c r="B5" s="2">
        <v>5.9508042335510298</v>
      </c>
      <c r="C5" s="2">
        <v>29.274564743041999</v>
      </c>
      <c r="D5" s="2">
        <f t="shared" si="0"/>
        <v>23.32376050949097</v>
      </c>
      <c r="E5" s="2">
        <f t="shared" si="1"/>
        <v>2.2196683883666708</v>
      </c>
      <c r="F5" s="2">
        <f t="shared" si="2"/>
        <v>0.21469070131313894</v>
      </c>
    </row>
    <row r="6" spans="1:6" x14ac:dyDescent="0.2">
      <c r="A6" s="1" t="s">
        <v>5</v>
      </c>
      <c r="B6" s="2">
        <v>6.50217628479004</v>
      </c>
      <c r="C6" s="2">
        <v>27.067529678344702</v>
      </c>
      <c r="D6" s="2">
        <f t="shared" si="0"/>
        <v>20.565353393554663</v>
      </c>
      <c r="E6" s="2">
        <f t="shared" si="1"/>
        <v>-0.53873872756963692</v>
      </c>
      <c r="F6" s="2">
        <f t="shared" si="2"/>
        <v>1.4527019410651096</v>
      </c>
    </row>
    <row r="7" spans="1:6" x14ac:dyDescent="0.2">
      <c r="A7" s="1" t="s">
        <v>6</v>
      </c>
      <c r="B7" s="2">
        <v>6.4924502372741699</v>
      </c>
      <c r="C7" s="4">
        <v>21.9750671386719</v>
      </c>
      <c r="D7" s="2">
        <f t="shared" si="0"/>
        <v>15.48261690139773</v>
      </c>
      <c r="E7" s="2">
        <f t="shared" si="1"/>
        <v>-5.6214752197265696</v>
      </c>
      <c r="F7" s="2">
        <f t="shared" si="2"/>
        <v>49.230320260454143</v>
      </c>
    </row>
    <row r="8" spans="1:6" x14ac:dyDescent="0.2">
      <c r="A8" s="1" t="s">
        <v>7</v>
      </c>
      <c r="B8" s="2">
        <v>7.9139647483825701</v>
      </c>
      <c r="C8" s="4">
        <v>22.836799621581999</v>
      </c>
      <c r="D8" s="2">
        <f t="shared" si="0"/>
        <v>14.922834873199429</v>
      </c>
      <c r="E8" s="2">
        <f t="shared" si="1"/>
        <v>-6.1812572479248704</v>
      </c>
      <c r="F8" s="2">
        <f t="shared" si="2"/>
        <v>72.567780874158217</v>
      </c>
    </row>
    <row r="9" spans="1:6" x14ac:dyDescent="0.2">
      <c r="A9" s="1" t="s">
        <v>8</v>
      </c>
      <c r="B9" s="2">
        <v>6.73382520675659</v>
      </c>
      <c r="C9" s="4">
        <v>22.629348754882798</v>
      </c>
      <c r="D9" s="2">
        <f t="shared" si="0"/>
        <v>15.895523548126208</v>
      </c>
      <c r="E9" s="2">
        <f t="shared" si="1"/>
        <v>-5.2085685729980913</v>
      </c>
      <c r="F9" s="2">
        <f t="shared" si="2"/>
        <v>36.977315170771682</v>
      </c>
    </row>
    <row r="10" spans="1:6" x14ac:dyDescent="0.2">
      <c r="A10" s="3" t="s">
        <v>9</v>
      </c>
      <c r="B10" s="1"/>
      <c r="C10" s="1"/>
      <c r="D10" s="1"/>
      <c r="E10" s="1"/>
      <c r="F10" s="2">
        <f>AVERAGE(F4:F6)</f>
        <v>0.8891308807927496</v>
      </c>
    </row>
    <row r="11" spans="1:6" x14ac:dyDescent="0.2">
      <c r="A11" s="3" t="s">
        <v>10</v>
      </c>
      <c r="B11" s="1"/>
      <c r="C11" s="1"/>
      <c r="D11" s="1"/>
      <c r="E11" s="1"/>
      <c r="F11" s="2">
        <f>AVERAGE(F7:F9)</f>
        <v>52.925138768461345</v>
      </c>
    </row>
    <row r="12" spans="1:6" x14ac:dyDescent="0.2">
      <c r="A12" s="1" t="s">
        <v>11</v>
      </c>
      <c r="B12" s="1"/>
      <c r="C12" s="1"/>
      <c r="D12" s="1"/>
      <c r="E12" s="1"/>
      <c r="F12" s="1">
        <f>F11/F10</f>
        <v>59.524576090837449</v>
      </c>
    </row>
    <row r="13" spans="1:6" x14ac:dyDescent="0.2">
      <c r="A13" s="3" t="s">
        <v>12</v>
      </c>
      <c r="B13" s="1"/>
      <c r="C13" s="1"/>
      <c r="D13" s="1"/>
      <c r="E13" s="1"/>
      <c r="F13" s="1">
        <f>TTEST(F4:F6,F7:F9,2,2)</f>
        <v>7.5873740693357923E-3</v>
      </c>
    </row>
    <row r="15" spans="1:6" x14ac:dyDescent="0.2">
      <c r="A15" s="1" t="s">
        <v>0</v>
      </c>
      <c r="B15" s="1" t="s">
        <v>1</v>
      </c>
      <c r="C15" s="1" t="s">
        <v>13</v>
      </c>
      <c r="D15" s="1"/>
      <c r="E15" s="1"/>
      <c r="F15" s="1"/>
    </row>
    <row r="16" spans="1:6" x14ac:dyDescent="0.2">
      <c r="A16" s="1" t="s">
        <v>3</v>
      </c>
      <c r="B16" s="2">
        <v>6.5169425010681197</v>
      </c>
      <c r="C16" s="2">
        <v>26.9423007965088</v>
      </c>
      <c r="D16" s="2">
        <f t="shared" ref="D16:D21" si="3">C16-B16</f>
        <v>20.425358295440681</v>
      </c>
      <c r="E16" s="2">
        <f t="shared" ref="E16:E21" si="4">D16-$D$16</f>
        <v>0</v>
      </c>
      <c r="F16" s="2">
        <f t="shared" ref="F16:F21" si="5">POWER(2,-E16)</f>
        <v>1</v>
      </c>
    </row>
    <row r="17" spans="1:6" x14ac:dyDescent="0.2">
      <c r="A17" s="1" t="s">
        <v>4</v>
      </c>
      <c r="B17" s="2">
        <v>5.7772846221923801</v>
      </c>
      <c r="C17" s="2">
        <v>23.309839248657202</v>
      </c>
      <c r="D17" s="2">
        <f t="shared" si="3"/>
        <v>17.532554626464822</v>
      </c>
      <c r="E17" s="2">
        <f t="shared" si="4"/>
        <v>-2.8928036689758585</v>
      </c>
      <c r="F17" s="2">
        <f t="shared" si="5"/>
        <v>7.4271240198808641</v>
      </c>
    </row>
    <row r="18" spans="1:6" x14ac:dyDescent="0.2">
      <c r="A18" s="1" t="s">
        <v>5</v>
      </c>
      <c r="B18" s="2">
        <v>6.2722249031066903</v>
      </c>
      <c r="C18" s="2">
        <v>23.863235473632798</v>
      </c>
      <c r="D18" s="2">
        <f t="shared" si="3"/>
        <v>17.591010570526109</v>
      </c>
      <c r="E18" s="2">
        <f t="shared" si="4"/>
        <v>-2.8343477249145721</v>
      </c>
      <c r="F18" s="2">
        <f t="shared" si="5"/>
        <v>7.1322027959551386</v>
      </c>
    </row>
    <row r="19" spans="1:6" x14ac:dyDescent="0.2">
      <c r="A19" s="1" t="s">
        <v>6</v>
      </c>
      <c r="B19" s="2">
        <v>6.1315612792968697</v>
      </c>
      <c r="C19" s="2">
        <v>20.244827270507798</v>
      </c>
      <c r="D19" s="2">
        <f t="shared" si="3"/>
        <v>14.113265991210929</v>
      </c>
      <c r="E19" s="2">
        <f t="shared" si="4"/>
        <v>-6.3120923042297523</v>
      </c>
      <c r="F19" s="2">
        <f t="shared" si="5"/>
        <v>79.456442951369496</v>
      </c>
    </row>
    <row r="20" spans="1:6" x14ac:dyDescent="0.2">
      <c r="A20" s="1" t="s">
        <v>7</v>
      </c>
      <c r="B20" s="2">
        <v>7.8913650512695304</v>
      </c>
      <c r="C20" s="2">
        <v>20.386062622070298</v>
      </c>
      <c r="D20" s="2">
        <f t="shared" si="3"/>
        <v>12.494697570800767</v>
      </c>
      <c r="E20" s="2">
        <f t="shared" si="4"/>
        <v>-7.9306607246399139</v>
      </c>
      <c r="F20" s="2">
        <f t="shared" si="5"/>
        <v>243.98704296033958</v>
      </c>
    </row>
    <row r="21" spans="1:6" x14ac:dyDescent="0.2">
      <c r="A21" s="1" t="s">
        <v>8</v>
      </c>
      <c r="B21" s="2">
        <v>5.8491501808166504</v>
      </c>
      <c r="C21" s="2">
        <v>18.560075759887699</v>
      </c>
      <c r="D21" s="2">
        <f t="shared" si="3"/>
        <v>12.710925579071048</v>
      </c>
      <c r="E21" s="2">
        <f t="shared" si="4"/>
        <v>-7.7144327163696325</v>
      </c>
      <c r="F21" s="2">
        <f t="shared" si="5"/>
        <v>210.02725058117235</v>
      </c>
    </row>
    <row r="22" spans="1:6" x14ac:dyDescent="0.2">
      <c r="A22" s="3" t="s">
        <v>9</v>
      </c>
      <c r="B22" s="1"/>
      <c r="C22" s="1"/>
      <c r="D22" s="1"/>
      <c r="E22" s="1"/>
      <c r="F22" s="2">
        <f>AVERAGE(F16:F18)</f>
        <v>5.1864422719453342</v>
      </c>
    </row>
    <row r="23" spans="1:6" x14ac:dyDescent="0.2">
      <c r="A23" s="3" t="s">
        <v>10</v>
      </c>
      <c r="B23" s="1"/>
      <c r="C23" s="1"/>
      <c r="D23" s="1"/>
      <c r="E23" s="1"/>
      <c r="F23" s="2">
        <f>AVERAGE(F19:F21)</f>
        <v>177.82357883096049</v>
      </c>
    </row>
    <row r="24" spans="1:6" x14ac:dyDescent="0.2">
      <c r="A24" s="1" t="s">
        <v>11</v>
      </c>
      <c r="B24" s="1"/>
      <c r="C24" s="1"/>
      <c r="D24" s="1"/>
      <c r="E24" s="1"/>
      <c r="F24" s="1">
        <f>F23/F22</f>
        <v>34.286235054200709</v>
      </c>
    </row>
    <row r="25" spans="1:6" x14ac:dyDescent="0.2">
      <c r="A25" s="3" t="s">
        <v>12</v>
      </c>
      <c r="B25" s="1"/>
      <c r="C25" s="1"/>
      <c r="D25" s="1"/>
      <c r="E25" s="1"/>
      <c r="F25" s="1">
        <f>TTEST(F16:F18,F19:F21,2,2)</f>
        <v>2.6309552922079097E-2</v>
      </c>
    </row>
    <row r="27" spans="1:6" x14ac:dyDescent="0.2">
      <c r="A27" s="3" t="s">
        <v>0</v>
      </c>
      <c r="B27" s="3" t="s">
        <v>1</v>
      </c>
      <c r="C27" s="3" t="s">
        <v>14</v>
      </c>
      <c r="D27" s="3"/>
      <c r="E27" s="3"/>
      <c r="F27" s="3"/>
    </row>
    <row r="28" spans="1:6" x14ac:dyDescent="0.2">
      <c r="A28" s="3" t="s">
        <v>3</v>
      </c>
      <c r="B28" s="4">
        <v>8.8718032836914098</v>
      </c>
      <c r="C28" s="4">
        <v>28.517338434855098</v>
      </c>
      <c r="D28" s="4">
        <f t="shared" ref="D28:D33" si="6">C28-B28</f>
        <v>19.645535151163688</v>
      </c>
      <c r="E28" s="4">
        <f t="shared" ref="E28:E33" si="7">D28-$D$28</f>
        <v>0</v>
      </c>
      <c r="F28" s="4">
        <f t="shared" ref="F28:F33" si="8">POWER(2,-E28)</f>
        <v>1</v>
      </c>
    </row>
    <row r="29" spans="1:6" x14ac:dyDescent="0.2">
      <c r="A29" s="3" t="s">
        <v>4</v>
      </c>
      <c r="B29" s="4">
        <v>6.0630831718444798</v>
      </c>
      <c r="C29" s="4">
        <v>25.5270074208577</v>
      </c>
      <c r="D29" s="4">
        <f t="shared" si="6"/>
        <v>19.463924249013221</v>
      </c>
      <c r="E29" s="4">
        <f t="shared" si="7"/>
        <v>-0.18161090215046727</v>
      </c>
      <c r="F29" s="4">
        <f t="shared" si="8"/>
        <v>1.1341495611909773</v>
      </c>
    </row>
    <row r="30" spans="1:6" x14ac:dyDescent="0.2">
      <c r="A30" s="3" t="s">
        <v>5</v>
      </c>
      <c r="B30" s="4">
        <v>5.9820618629455602</v>
      </c>
      <c r="C30" s="4">
        <v>24.7161655426025</v>
      </c>
      <c r="D30" s="4">
        <f t="shared" si="6"/>
        <v>18.73410367965694</v>
      </c>
      <c r="E30" s="4">
        <f t="shared" si="7"/>
        <v>-0.91143147150674864</v>
      </c>
      <c r="F30" s="4">
        <f t="shared" si="8"/>
        <v>1.8809108510447488</v>
      </c>
    </row>
    <row r="31" spans="1:6" x14ac:dyDescent="0.2">
      <c r="A31" s="3" t="s">
        <v>6</v>
      </c>
      <c r="B31" s="4">
        <v>6.2948741912841797</v>
      </c>
      <c r="C31" s="4">
        <v>21.611700057983398</v>
      </c>
      <c r="D31" s="4">
        <f t="shared" si="6"/>
        <v>15.316825866699219</v>
      </c>
      <c r="E31" s="4">
        <f t="shared" si="7"/>
        <v>-4.3287092844644697</v>
      </c>
      <c r="F31" s="4">
        <f t="shared" si="8"/>
        <v>20.094228529358489</v>
      </c>
    </row>
    <row r="32" spans="1:6" x14ac:dyDescent="0.2">
      <c r="A32" s="3" t="s">
        <v>7</v>
      </c>
      <c r="B32" s="4">
        <v>6.81746530532837</v>
      </c>
      <c r="C32" s="4">
        <v>22.010576248168899</v>
      </c>
      <c r="D32" s="4">
        <f t="shared" si="6"/>
        <v>15.19311094284053</v>
      </c>
      <c r="E32" s="4">
        <f t="shared" si="7"/>
        <v>-4.4524242083231584</v>
      </c>
      <c r="F32" s="4">
        <f t="shared" si="8"/>
        <v>21.893401425646267</v>
      </c>
    </row>
    <row r="33" spans="1:6" x14ac:dyDescent="0.2">
      <c r="A33" s="3" t="s">
        <v>8</v>
      </c>
      <c r="B33" s="4">
        <v>5.4372024536132804</v>
      </c>
      <c r="C33" s="4">
        <v>19.443437576293899</v>
      </c>
      <c r="D33" s="4">
        <f t="shared" si="6"/>
        <v>14.006235122680618</v>
      </c>
      <c r="E33" s="4">
        <f t="shared" si="7"/>
        <v>-5.6393000284830705</v>
      </c>
      <c r="F33" s="4">
        <f t="shared" si="8"/>
        <v>49.842344558422099</v>
      </c>
    </row>
    <row r="34" spans="1:6" x14ac:dyDescent="0.2">
      <c r="A34" s="3" t="s">
        <v>9</v>
      </c>
      <c r="B34" s="3"/>
      <c r="C34" s="3"/>
      <c r="D34" s="3"/>
      <c r="E34" s="3"/>
      <c r="F34" s="4">
        <f>AVERAGE(F28:F30)</f>
        <v>1.3383534707452418</v>
      </c>
    </row>
    <row r="35" spans="1:6" x14ac:dyDescent="0.2">
      <c r="A35" s="3" t="s">
        <v>10</v>
      </c>
      <c r="B35" s="3"/>
      <c r="C35" s="3"/>
      <c r="D35" s="3"/>
      <c r="E35" s="3"/>
      <c r="F35" s="4">
        <f>AVERAGE(F31:F33)</f>
        <v>30.609991504475619</v>
      </c>
    </row>
    <row r="36" spans="1:6" x14ac:dyDescent="0.2">
      <c r="A36" s="3" t="s">
        <v>11</v>
      </c>
      <c r="B36" s="3"/>
      <c r="C36" s="3"/>
      <c r="D36" s="3"/>
      <c r="E36" s="3"/>
      <c r="F36" s="3">
        <f>F35/F34</f>
        <v>22.87138052358538</v>
      </c>
    </row>
    <row r="37" spans="1:6" x14ac:dyDescent="0.2">
      <c r="A37" s="3" t="s">
        <v>12</v>
      </c>
      <c r="B37" s="3"/>
      <c r="C37" s="3"/>
      <c r="D37" s="3"/>
      <c r="E37" s="3"/>
      <c r="F37" s="3">
        <f>TTEST(F28:F30,F31:F33,2,2)</f>
        <v>3.8464747076298461E-2</v>
      </c>
    </row>
    <row r="39" spans="1:6" x14ac:dyDescent="0.2">
      <c r="A39" s="3" t="s">
        <v>0</v>
      </c>
      <c r="B39" s="3" t="s">
        <v>1</v>
      </c>
      <c r="C39" s="3" t="s">
        <v>15</v>
      </c>
      <c r="D39" s="3"/>
      <c r="E39" s="3"/>
      <c r="F39" s="3"/>
    </row>
    <row r="40" spans="1:6" x14ac:dyDescent="0.2">
      <c r="A40" s="3" t="s">
        <v>3</v>
      </c>
      <c r="B40" s="4">
        <v>6.5846352577209499</v>
      </c>
      <c r="C40" s="4">
        <v>20.037015914916999</v>
      </c>
      <c r="D40" s="4">
        <f t="shared" ref="D40:D45" si="9">C40-B40</f>
        <v>13.452380657196048</v>
      </c>
      <c r="E40" s="4">
        <f t="shared" ref="E40:E45" si="10">D40-$D$40</f>
        <v>0</v>
      </c>
      <c r="F40" s="4">
        <f t="shared" ref="F40:F45" si="11">POWER(2,-E40)</f>
        <v>1</v>
      </c>
    </row>
    <row r="41" spans="1:6" x14ac:dyDescent="0.2">
      <c r="A41" s="3" t="s">
        <v>4</v>
      </c>
      <c r="B41" s="4">
        <v>5.9684867858886701</v>
      </c>
      <c r="C41" s="4">
        <v>17.7798767089844</v>
      </c>
      <c r="D41" s="4">
        <f t="shared" si="9"/>
        <v>11.81138992309573</v>
      </c>
      <c r="E41" s="4">
        <f t="shared" si="10"/>
        <v>-1.6409907341003187</v>
      </c>
      <c r="F41" s="4">
        <f t="shared" si="11"/>
        <v>3.1187993394797817</v>
      </c>
    </row>
    <row r="42" spans="1:6" x14ac:dyDescent="0.2">
      <c r="A42" s="3" t="s">
        <v>5</v>
      </c>
      <c r="B42" s="4">
        <v>5.8935484886169398</v>
      </c>
      <c r="C42" s="4">
        <v>17.388862609863299</v>
      </c>
      <c r="D42" s="4">
        <f t="shared" si="9"/>
        <v>11.495314121246359</v>
      </c>
      <c r="E42" s="4">
        <f t="shared" si="10"/>
        <v>-1.9570665359496893</v>
      </c>
      <c r="F42" s="4">
        <f t="shared" si="11"/>
        <v>3.8827169427712795</v>
      </c>
    </row>
    <row r="43" spans="1:6" x14ac:dyDescent="0.2">
      <c r="A43" s="3" t="s">
        <v>6</v>
      </c>
      <c r="B43" s="4">
        <v>6.5052947998046902</v>
      </c>
      <c r="C43" s="4">
        <v>27.4992275238037</v>
      </c>
      <c r="D43" s="4">
        <f t="shared" si="9"/>
        <v>20.993932723999009</v>
      </c>
      <c r="E43" s="4">
        <f t="shared" si="10"/>
        <v>7.5415520668029608</v>
      </c>
      <c r="F43" s="4">
        <f t="shared" si="11"/>
        <v>5.367432778177487E-3</v>
      </c>
    </row>
    <row r="44" spans="1:6" x14ac:dyDescent="0.2">
      <c r="A44" s="3" t="s">
        <v>7</v>
      </c>
      <c r="B44" s="4">
        <v>7.8660373687744096</v>
      </c>
      <c r="C44" s="4">
        <v>29.6807956695557</v>
      </c>
      <c r="D44" s="4">
        <f t="shared" si="9"/>
        <v>21.814758300781289</v>
      </c>
      <c r="E44" s="4">
        <f t="shared" si="10"/>
        <v>8.3623776435852406</v>
      </c>
      <c r="F44" s="4">
        <f t="shared" si="11"/>
        <v>3.0385997250856533E-3</v>
      </c>
    </row>
    <row r="45" spans="1:6" x14ac:dyDescent="0.2">
      <c r="A45" s="3" t="s">
        <v>8</v>
      </c>
      <c r="B45" s="4">
        <v>6.1704883575439498</v>
      </c>
      <c r="C45" s="4">
        <v>24.817003250122099</v>
      </c>
      <c r="D45" s="4">
        <f t="shared" si="9"/>
        <v>18.64651489257815</v>
      </c>
      <c r="E45" s="4">
        <f t="shared" si="10"/>
        <v>5.1941342353821014</v>
      </c>
      <c r="F45" s="4">
        <f t="shared" si="11"/>
        <v>2.7315540198512418E-2</v>
      </c>
    </row>
    <row r="46" spans="1:6" x14ac:dyDescent="0.2">
      <c r="A46" s="3" t="s">
        <v>9</v>
      </c>
      <c r="B46" s="3"/>
      <c r="C46" s="3"/>
      <c r="D46" s="3"/>
      <c r="E46" s="3"/>
      <c r="F46" s="4">
        <f>AVERAGE(F40:F42)</f>
        <v>2.6671720940836874</v>
      </c>
    </row>
    <row r="47" spans="1:6" x14ac:dyDescent="0.2">
      <c r="A47" s="3" t="s">
        <v>10</v>
      </c>
      <c r="B47" s="3"/>
      <c r="C47" s="3"/>
      <c r="D47" s="3"/>
      <c r="E47" s="3"/>
      <c r="F47" s="4">
        <f>AVERAGE(F43:F45)</f>
        <v>1.1907190900591854E-2</v>
      </c>
    </row>
    <row r="48" spans="1:6" x14ac:dyDescent="0.2">
      <c r="A48" s="3" t="s">
        <v>11</v>
      </c>
      <c r="B48" s="3"/>
      <c r="C48" s="3"/>
      <c r="D48" s="3"/>
      <c r="E48" s="3"/>
      <c r="F48" s="3">
        <f>F47/F46</f>
        <v>4.4643504358059033E-3</v>
      </c>
    </row>
    <row r="49" spans="1:7" x14ac:dyDescent="0.2">
      <c r="A49" s="3" t="s">
        <v>12</v>
      </c>
      <c r="B49" s="3"/>
      <c r="C49" s="3"/>
      <c r="D49" s="3"/>
      <c r="E49" s="3"/>
      <c r="F49" s="3">
        <f>TTEST(F40:F42,F43:F45,2,2)</f>
        <v>3.6957037002190635E-2</v>
      </c>
    </row>
    <row r="51" spans="1:7" x14ac:dyDescent="0.2">
      <c r="A51" s="1" t="s">
        <v>0</v>
      </c>
      <c r="B51" s="1" t="s">
        <v>1</v>
      </c>
      <c r="C51" s="1" t="s">
        <v>16</v>
      </c>
      <c r="D51" s="1"/>
      <c r="E51" s="1"/>
      <c r="F51" s="1"/>
    </row>
    <row r="52" spans="1:7" x14ac:dyDescent="0.2">
      <c r="A52" s="1" t="s">
        <v>3</v>
      </c>
      <c r="B52" s="2">
        <v>6.7720828056335396</v>
      </c>
      <c r="C52" s="2">
        <v>25.443452835083001</v>
      </c>
      <c r="D52" s="2">
        <f>C52-B52</f>
        <v>18.671370029449463</v>
      </c>
      <c r="E52" s="2">
        <f t="shared" ref="E52:E57" si="12">D52-$D$52</f>
        <v>0</v>
      </c>
      <c r="F52" s="2">
        <f t="shared" ref="F52:F57" si="13">POWER(2,-E52)</f>
        <v>1</v>
      </c>
    </row>
    <row r="53" spans="1:7" x14ac:dyDescent="0.2">
      <c r="A53" s="1" t="s">
        <v>4</v>
      </c>
      <c r="B53" s="2">
        <v>5.9449830055236799</v>
      </c>
      <c r="C53" s="2">
        <v>22.21555519104</v>
      </c>
      <c r="D53" s="2">
        <f t="shared" ref="D53:D57" si="14">C53-B53</f>
        <v>16.270572185516322</v>
      </c>
      <c r="E53" s="2">
        <f t="shared" si="12"/>
        <v>-2.400797843933141</v>
      </c>
      <c r="F53" s="2">
        <f t="shared" si="13"/>
        <v>5.2809513246762156</v>
      </c>
    </row>
    <row r="54" spans="1:7" x14ac:dyDescent="0.2">
      <c r="A54" s="1" t="s">
        <v>5</v>
      </c>
      <c r="B54" s="2">
        <v>6.3883347511291504</v>
      </c>
      <c r="C54" s="2">
        <v>24.247789382934599</v>
      </c>
      <c r="D54" s="2">
        <f t="shared" si="14"/>
        <v>17.859454631805448</v>
      </c>
      <c r="E54" s="2">
        <f t="shared" si="12"/>
        <v>-0.81191539764401455</v>
      </c>
      <c r="F54" s="2">
        <f t="shared" si="13"/>
        <v>1.755540643988726</v>
      </c>
    </row>
    <row r="55" spans="1:7" x14ac:dyDescent="0.2">
      <c r="A55" s="1" t="s">
        <v>6</v>
      </c>
      <c r="B55" s="2">
        <v>6.4118924140930202</v>
      </c>
      <c r="C55" s="2">
        <v>32.344223022460902</v>
      </c>
      <c r="D55" s="2">
        <f>C55-B55</f>
        <v>25.932330608367881</v>
      </c>
      <c r="E55" s="2">
        <f t="shared" si="12"/>
        <v>7.260960578918418</v>
      </c>
      <c r="F55" s="2">
        <f t="shared" si="13"/>
        <v>6.519781907100731E-3</v>
      </c>
    </row>
    <row r="56" spans="1:7" x14ac:dyDescent="0.2">
      <c r="A56" s="1" t="s">
        <v>7</v>
      </c>
      <c r="B56" s="2">
        <v>8.1013059616088903</v>
      </c>
      <c r="C56" s="2">
        <v>33.993152618408203</v>
      </c>
      <c r="D56" s="2">
        <f t="shared" si="14"/>
        <v>25.891846656799313</v>
      </c>
      <c r="E56" s="2">
        <f t="shared" si="12"/>
        <v>7.22047662734985</v>
      </c>
      <c r="F56" s="2">
        <f t="shared" si="13"/>
        <v>6.7053268478978207E-3</v>
      </c>
    </row>
    <row r="57" spans="1:7" x14ac:dyDescent="0.2">
      <c r="A57" s="1" t="s">
        <v>8</v>
      </c>
      <c r="B57" s="2">
        <v>6.0322418212890598</v>
      </c>
      <c r="C57" s="2">
        <v>28.0404968261719</v>
      </c>
      <c r="D57" s="2">
        <f t="shared" si="14"/>
        <v>22.008255004882841</v>
      </c>
      <c r="E57" s="2">
        <f t="shared" si="12"/>
        <v>3.336884975433378</v>
      </c>
      <c r="F57" s="2">
        <f t="shared" si="13"/>
        <v>9.8968623584202151E-2</v>
      </c>
    </row>
    <row r="58" spans="1:7" x14ac:dyDescent="0.2">
      <c r="A58" s="3" t="s">
        <v>9</v>
      </c>
      <c r="B58" s="1"/>
      <c r="C58" s="1"/>
      <c r="D58" s="1"/>
      <c r="E58" s="1"/>
      <c r="F58" s="2">
        <f>AVERAGE(F52:F54)</f>
        <v>2.6788306562216473</v>
      </c>
    </row>
    <row r="59" spans="1:7" x14ac:dyDescent="0.2">
      <c r="A59" s="3" t="s">
        <v>10</v>
      </c>
      <c r="B59" s="1"/>
      <c r="C59" s="1"/>
      <c r="D59" s="1"/>
      <c r="E59" s="1"/>
      <c r="F59" s="2">
        <f>AVERAGE(F55:F57)</f>
        <v>3.7397910779733569E-2</v>
      </c>
    </row>
    <row r="60" spans="1:7" x14ac:dyDescent="0.2">
      <c r="A60" s="3" t="s">
        <v>11</v>
      </c>
      <c r="B60" s="3"/>
      <c r="C60" s="3"/>
      <c r="D60" s="3"/>
      <c r="E60" s="3"/>
      <c r="F60" s="3">
        <f>F59/F58</f>
        <v>1.3960535613879154E-2</v>
      </c>
      <c r="G60" s="5"/>
    </row>
    <row r="61" spans="1:7" x14ac:dyDescent="0.2">
      <c r="A61" s="3" t="s">
        <v>12</v>
      </c>
      <c r="B61" s="3"/>
      <c r="C61" s="3"/>
      <c r="D61" s="3"/>
      <c r="E61" s="3"/>
      <c r="F61" s="3">
        <f>TTEST(F52:F54,F55:F57,2,2)</f>
        <v>0.1158872400693227</v>
      </c>
      <c r="G61" s="5"/>
    </row>
    <row r="62" spans="1:7" x14ac:dyDescent="0.2">
      <c r="A62" s="5"/>
      <c r="B62" s="5"/>
      <c r="C62" s="5"/>
      <c r="D62" s="5"/>
      <c r="E62" s="5"/>
      <c r="F62" s="5"/>
      <c r="G62" s="5"/>
    </row>
    <row r="63" spans="1:7" x14ac:dyDescent="0.2">
      <c r="A63" s="3" t="s">
        <v>0</v>
      </c>
      <c r="B63" s="3" t="s">
        <v>1</v>
      </c>
      <c r="C63" s="3" t="s">
        <v>17</v>
      </c>
      <c r="D63" s="3"/>
      <c r="E63" s="3"/>
      <c r="F63" s="3"/>
      <c r="G63" s="5"/>
    </row>
    <row r="64" spans="1:7" x14ac:dyDescent="0.2">
      <c r="A64" s="3" t="s">
        <v>3</v>
      </c>
      <c r="B64" s="4">
        <v>8.8164777755737305</v>
      </c>
      <c r="C64" s="4">
        <v>21.240907669067401</v>
      </c>
      <c r="D64" s="4">
        <f t="shared" ref="D64:D69" si="15">C64-B64</f>
        <v>12.42442989349367</v>
      </c>
      <c r="E64" s="4">
        <f t="shared" ref="E64:E69" si="16">D64-$D$64</f>
        <v>0</v>
      </c>
      <c r="F64" s="4">
        <f t="shared" ref="F64:F69" si="17">POWER(2,-E64)</f>
        <v>1</v>
      </c>
      <c r="G64" s="5"/>
    </row>
    <row r="65" spans="1:7" x14ac:dyDescent="0.2">
      <c r="A65" s="3" t="s">
        <v>4</v>
      </c>
      <c r="B65" s="4">
        <v>6.2533583641052202</v>
      </c>
      <c r="C65" s="4">
        <v>17.749273300170898</v>
      </c>
      <c r="D65" s="4">
        <f t="shared" si="15"/>
        <v>11.495914936065677</v>
      </c>
      <c r="E65" s="4">
        <f t="shared" si="16"/>
        <v>-0.92851495742799273</v>
      </c>
      <c r="F65" s="4">
        <f t="shared" si="17"/>
        <v>1.9033158034269264</v>
      </c>
      <c r="G65" s="5"/>
    </row>
    <row r="66" spans="1:7" x14ac:dyDescent="0.2">
      <c r="A66" s="3" t="s">
        <v>5</v>
      </c>
      <c r="B66" s="4">
        <v>7.0807647705078098</v>
      </c>
      <c r="C66" s="4">
        <v>18.671632766723601</v>
      </c>
      <c r="D66" s="4">
        <f t="shared" si="15"/>
        <v>11.590867996215792</v>
      </c>
      <c r="E66" s="4">
        <f t="shared" si="16"/>
        <v>-0.83356189727787822</v>
      </c>
      <c r="F66" s="4">
        <f t="shared" si="17"/>
        <v>1.7820797460557447</v>
      </c>
      <c r="G66" s="5"/>
    </row>
    <row r="67" spans="1:7" x14ac:dyDescent="0.2">
      <c r="A67" s="3" t="s">
        <v>6</v>
      </c>
      <c r="B67" s="4">
        <v>6.4280033111572301</v>
      </c>
      <c r="C67" s="4">
        <v>28.5128993988037</v>
      </c>
      <c r="D67" s="4">
        <f t="shared" si="15"/>
        <v>22.08489608764647</v>
      </c>
      <c r="E67" s="4">
        <f t="shared" si="16"/>
        <v>9.6604661941528001</v>
      </c>
      <c r="F67" s="4">
        <f t="shared" si="17"/>
        <v>1.2356910566319289E-3</v>
      </c>
      <c r="G67" s="5"/>
    </row>
    <row r="68" spans="1:7" x14ac:dyDescent="0.2">
      <c r="A68" s="3" t="s">
        <v>7</v>
      </c>
      <c r="B68" s="4">
        <v>7.32743215560913</v>
      </c>
      <c r="C68" s="4">
        <v>32.478073120117202</v>
      </c>
      <c r="D68" s="4">
        <f t="shared" si="15"/>
        <v>25.150640964508071</v>
      </c>
      <c r="E68" s="4">
        <f t="shared" si="16"/>
        <v>12.726211071014401</v>
      </c>
      <c r="F68" s="4">
        <f t="shared" si="17"/>
        <v>1.4758041813157721E-4</v>
      </c>
      <c r="G68" s="5"/>
    </row>
    <row r="69" spans="1:7" x14ac:dyDescent="0.2">
      <c r="A69" s="3" t="s">
        <v>8</v>
      </c>
      <c r="B69" s="4">
        <v>6.0201897621154803</v>
      </c>
      <c r="C69" s="4">
        <v>25.0115661621094</v>
      </c>
      <c r="D69" s="4">
        <f t="shared" si="15"/>
        <v>18.991376399993918</v>
      </c>
      <c r="E69" s="4">
        <f t="shared" si="16"/>
        <v>6.5669465065002477</v>
      </c>
      <c r="F69" s="4">
        <f t="shared" si="17"/>
        <v>1.0547562843216911E-2</v>
      </c>
      <c r="G69" s="5"/>
    </row>
    <row r="70" spans="1:7" x14ac:dyDescent="0.2">
      <c r="A70" s="3" t="s">
        <v>9</v>
      </c>
      <c r="B70" s="3"/>
      <c r="C70" s="3"/>
      <c r="D70" s="3"/>
      <c r="E70" s="3"/>
      <c r="F70" s="4">
        <f>AVERAGE(F64:F66)</f>
        <v>1.5617985164942236</v>
      </c>
      <c r="G70" s="5"/>
    </row>
    <row r="71" spans="1:7" x14ac:dyDescent="0.2">
      <c r="A71" s="3" t="s">
        <v>10</v>
      </c>
      <c r="B71" s="3"/>
      <c r="C71" s="3"/>
      <c r="D71" s="3"/>
      <c r="E71" s="3"/>
      <c r="F71" s="4">
        <f>AVERAGE(F67:F69)</f>
        <v>3.9769447726601395E-3</v>
      </c>
      <c r="G71" s="5"/>
    </row>
    <row r="72" spans="1:7" x14ac:dyDescent="0.2">
      <c r="A72" s="3" t="s">
        <v>11</v>
      </c>
      <c r="B72" s="3"/>
      <c r="C72" s="3"/>
      <c r="D72" s="3"/>
      <c r="E72" s="3"/>
      <c r="F72" s="3">
        <f>F71/F70</f>
        <v>2.5463878539129401E-3</v>
      </c>
      <c r="G72" s="5"/>
    </row>
    <row r="73" spans="1:7" x14ac:dyDescent="0.2">
      <c r="A73" s="3" t="s">
        <v>12</v>
      </c>
      <c r="B73" s="3"/>
      <c r="C73" s="3"/>
      <c r="D73" s="3"/>
      <c r="E73" s="3"/>
      <c r="F73" s="3">
        <f>TTEST(F64:F66,F67:F69,2,2)</f>
        <v>5.3179551839138018E-3</v>
      </c>
      <c r="G73" s="5"/>
    </row>
    <row r="74" spans="1:7" x14ac:dyDescent="0.2">
      <c r="A74" s="5"/>
      <c r="B74" s="5"/>
      <c r="C74" s="5"/>
      <c r="D74" s="5"/>
      <c r="E74" s="5"/>
      <c r="F74" s="5"/>
      <c r="G74" s="5"/>
    </row>
    <row r="75" spans="1:7" x14ac:dyDescent="0.2">
      <c r="A75" s="5"/>
      <c r="B75" s="5"/>
      <c r="C75" s="5"/>
      <c r="D75" s="5"/>
      <c r="E75" s="5"/>
      <c r="F75" s="5"/>
      <c r="G75" s="5"/>
    </row>
    <row r="76" spans="1:7" x14ac:dyDescent="0.2">
      <c r="A76" s="5"/>
      <c r="B76" s="5"/>
      <c r="C76" s="5"/>
      <c r="D76" s="5"/>
      <c r="E76" s="5"/>
      <c r="F76" s="5"/>
      <c r="G76" s="5"/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2021-02-17T07:03:03Z</dcterms:created>
  <dcterms:modified xsi:type="dcterms:W3CDTF">2021-02-19T05:31:47Z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