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21GUO\10月\10.29\1-tropicalmed-1381167\tropicalmed-1381167-final-1\tropicalmed-1381167-supplementary\"/>
    </mc:Choice>
  </mc:AlternateContent>
  <bookViews>
    <workbookView xWindow="-120" yWindow="-120" windowWidth="20736" windowHeight="11160"/>
  </bookViews>
  <sheets>
    <sheet name="Planilha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H5" i="1"/>
  <c r="N5" i="1"/>
  <c r="P5" i="1"/>
  <c r="S5" i="1"/>
  <c r="D5" i="1" s="1"/>
  <c r="S6" i="1"/>
  <c r="J6" i="1" s="1"/>
  <c r="J7" i="1"/>
  <c r="R7" i="1"/>
  <c r="S7" i="1"/>
  <c r="H7" i="1" s="1"/>
  <c r="F8" i="1"/>
  <c r="H8" i="1"/>
  <c r="J8" i="1"/>
  <c r="N8" i="1"/>
  <c r="P8" i="1"/>
  <c r="R8" i="1"/>
  <c r="S8" i="1"/>
  <c r="D8" i="1" s="1"/>
  <c r="F9" i="1"/>
  <c r="H9" i="1"/>
  <c r="N9" i="1"/>
  <c r="P9" i="1"/>
  <c r="S9" i="1"/>
  <c r="D9" i="1" s="1"/>
  <c r="S10" i="1"/>
  <c r="J10" i="1" s="1"/>
  <c r="J11" i="1"/>
  <c r="R11" i="1"/>
  <c r="S11" i="1"/>
  <c r="H11" i="1" s="1"/>
  <c r="F12" i="1"/>
  <c r="H12" i="1"/>
  <c r="J12" i="1"/>
  <c r="N12" i="1"/>
  <c r="P12" i="1"/>
  <c r="R12" i="1"/>
  <c r="S12" i="1"/>
  <c r="D12" i="1" s="1"/>
  <c r="F13" i="1"/>
  <c r="H13" i="1"/>
  <c r="N13" i="1"/>
  <c r="P13" i="1"/>
  <c r="S13" i="1"/>
  <c r="D13" i="1" s="1"/>
  <c r="S14" i="1"/>
  <c r="J14" i="1" s="1"/>
  <c r="J15" i="1"/>
  <c r="R15" i="1"/>
  <c r="S15" i="1"/>
  <c r="H15" i="1" s="1"/>
  <c r="F16" i="1"/>
  <c r="H16" i="1"/>
  <c r="J16" i="1"/>
  <c r="N16" i="1"/>
  <c r="P16" i="1"/>
  <c r="R16" i="1"/>
  <c r="S16" i="1"/>
  <c r="D16" i="1" s="1"/>
  <c r="F17" i="1"/>
  <c r="H17" i="1"/>
  <c r="N17" i="1"/>
  <c r="P17" i="1"/>
  <c r="S17" i="1"/>
  <c r="D17" i="1" s="1"/>
  <c r="S18" i="1"/>
  <c r="J18" i="1" s="1"/>
  <c r="J19" i="1"/>
  <c r="R19" i="1"/>
  <c r="S19" i="1"/>
  <c r="H19" i="1" s="1"/>
  <c r="F20" i="1"/>
  <c r="H20" i="1"/>
  <c r="J20" i="1"/>
  <c r="N20" i="1"/>
  <c r="P20" i="1"/>
  <c r="R20" i="1"/>
  <c r="S20" i="1"/>
  <c r="D20" i="1" s="1"/>
  <c r="F21" i="1"/>
  <c r="H21" i="1"/>
  <c r="N21" i="1"/>
  <c r="P21" i="1"/>
  <c r="S21" i="1"/>
  <c r="D21" i="1" s="1"/>
  <c r="S22" i="1"/>
  <c r="J22" i="1" s="1"/>
  <c r="J23" i="1"/>
  <c r="R23" i="1"/>
  <c r="S23" i="1"/>
  <c r="H23" i="1" s="1"/>
  <c r="F24" i="1"/>
  <c r="H24" i="1"/>
  <c r="J24" i="1"/>
  <c r="N24" i="1"/>
  <c r="P24" i="1"/>
  <c r="R24" i="1"/>
  <c r="S24" i="1"/>
  <c r="D24" i="1" s="1"/>
  <c r="F25" i="1"/>
  <c r="H25" i="1"/>
  <c r="N25" i="1"/>
  <c r="P25" i="1"/>
  <c r="S25" i="1"/>
  <c r="D25" i="1" s="1"/>
  <c r="S26" i="1"/>
  <c r="J26" i="1" s="1"/>
  <c r="J27" i="1"/>
  <c r="R27" i="1"/>
  <c r="S27" i="1"/>
  <c r="H27" i="1" s="1"/>
  <c r="F28" i="1"/>
  <c r="H28" i="1"/>
  <c r="J28" i="1"/>
  <c r="N28" i="1"/>
  <c r="P28" i="1"/>
  <c r="R28" i="1"/>
  <c r="S28" i="1"/>
  <c r="D28" i="1" s="1"/>
  <c r="F29" i="1"/>
  <c r="H29" i="1"/>
  <c r="N29" i="1"/>
  <c r="P29" i="1"/>
  <c r="S29" i="1"/>
  <c r="D29" i="1" s="1"/>
  <c r="S30" i="1"/>
  <c r="J31" i="1"/>
  <c r="R31" i="1"/>
  <c r="S31" i="1"/>
  <c r="H31" i="1" s="1"/>
  <c r="F32" i="1"/>
  <c r="H32" i="1"/>
  <c r="J32" i="1"/>
  <c r="N32" i="1"/>
  <c r="P32" i="1"/>
  <c r="R32" i="1"/>
  <c r="S32" i="1"/>
  <c r="D32" i="1" s="1"/>
  <c r="F33" i="1"/>
  <c r="H33" i="1"/>
  <c r="N33" i="1"/>
  <c r="P33" i="1"/>
  <c r="S33" i="1"/>
  <c r="D33" i="1" s="1"/>
  <c r="S34" i="1"/>
  <c r="J35" i="1"/>
  <c r="R35" i="1"/>
  <c r="S35" i="1"/>
  <c r="L35" i="1" s="1"/>
  <c r="F36" i="1"/>
  <c r="H36" i="1"/>
  <c r="J36" i="1"/>
  <c r="N36" i="1"/>
  <c r="P36" i="1"/>
  <c r="R36" i="1"/>
  <c r="S36" i="1"/>
  <c r="D36" i="1" s="1"/>
  <c r="F37" i="1"/>
  <c r="H37" i="1"/>
  <c r="N37" i="1"/>
  <c r="P37" i="1"/>
  <c r="S37" i="1"/>
  <c r="D37" i="1" s="1"/>
  <c r="S38" i="1"/>
  <c r="F38" i="1" s="1"/>
  <c r="R39" i="1"/>
  <c r="S39" i="1"/>
  <c r="J39" i="1" s="1"/>
  <c r="F40" i="1"/>
  <c r="H40" i="1"/>
  <c r="J40" i="1"/>
  <c r="N40" i="1"/>
  <c r="P40" i="1"/>
  <c r="R40" i="1"/>
  <c r="S40" i="1"/>
  <c r="D40" i="1" s="1"/>
  <c r="F41" i="1"/>
  <c r="H41" i="1"/>
  <c r="N41" i="1"/>
  <c r="P41" i="1"/>
  <c r="S41" i="1"/>
  <c r="D41" i="1" s="1"/>
  <c r="L42" i="1"/>
  <c r="N42" i="1"/>
  <c r="S42" i="1"/>
  <c r="J43" i="1"/>
  <c r="L43" i="1"/>
  <c r="S43" i="1"/>
  <c r="R43" i="1" s="1"/>
  <c r="F44" i="1"/>
  <c r="H44" i="1"/>
  <c r="J44" i="1"/>
  <c r="N44" i="1"/>
  <c r="P44" i="1"/>
  <c r="R44" i="1"/>
  <c r="S44" i="1"/>
  <c r="D44" i="1" s="1"/>
  <c r="C45" i="1"/>
  <c r="E45" i="1"/>
  <c r="G45" i="1"/>
  <c r="I45" i="1"/>
  <c r="K45" i="1"/>
  <c r="M45" i="1"/>
  <c r="O45" i="1"/>
  <c r="Q45" i="1"/>
  <c r="J42" i="1" l="1"/>
  <c r="R42" i="1"/>
  <c r="H42" i="1"/>
  <c r="P42" i="1"/>
  <c r="D42" i="1"/>
  <c r="L38" i="1"/>
  <c r="J34" i="1"/>
  <c r="R34" i="1"/>
  <c r="H34" i="1"/>
  <c r="P34" i="1"/>
  <c r="D34" i="1"/>
  <c r="J30" i="1"/>
  <c r="R30" i="1"/>
  <c r="F30" i="1"/>
  <c r="N30" i="1"/>
  <c r="H30" i="1"/>
  <c r="P30" i="1"/>
  <c r="H39" i="1"/>
  <c r="P39" i="1"/>
  <c r="F39" i="1"/>
  <c r="N39" i="1"/>
  <c r="D39" i="1"/>
  <c r="N34" i="1"/>
  <c r="L30" i="1"/>
  <c r="J38" i="1"/>
  <c r="R38" i="1"/>
  <c r="H38" i="1"/>
  <c r="P38" i="1"/>
  <c r="D38" i="1"/>
  <c r="L34" i="1"/>
  <c r="D30" i="1"/>
  <c r="H43" i="1"/>
  <c r="P43" i="1"/>
  <c r="F43" i="1"/>
  <c r="N43" i="1"/>
  <c r="D43" i="1"/>
  <c r="F42" i="1"/>
  <c r="L39" i="1"/>
  <c r="N38" i="1"/>
  <c r="H35" i="1"/>
  <c r="P35" i="1"/>
  <c r="F35" i="1"/>
  <c r="N35" i="1"/>
  <c r="D35" i="1"/>
  <c r="F34" i="1"/>
  <c r="L26" i="1"/>
  <c r="D22" i="1"/>
  <c r="D14" i="1"/>
  <c r="L10" i="1"/>
  <c r="S45" i="1"/>
  <c r="L44" i="1"/>
  <c r="R41" i="1"/>
  <c r="J41" i="1"/>
  <c r="L40" i="1"/>
  <c r="R37" i="1"/>
  <c r="J37" i="1"/>
  <c r="L36" i="1"/>
  <c r="R33" i="1"/>
  <c r="J33" i="1"/>
  <c r="L32" i="1"/>
  <c r="N31" i="1"/>
  <c r="F31" i="1"/>
  <c r="R29" i="1"/>
  <c r="J29" i="1"/>
  <c r="L28" i="1"/>
  <c r="N27" i="1"/>
  <c r="F27" i="1"/>
  <c r="P26" i="1"/>
  <c r="H26" i="1"/>
  <c r="R25" i="1"/>
  <c r="J25" i="1"/>
  <c r="L24" i="1"/>
  <c r="N23" i="1"/>
  <c r="F23" i="1"/>
  <c r="P22" i="1"/>
  <c r="H22" i="1"/>
  <c r="R21" i="1"/>
  <c r="J21" i="1"/>
  <c r="L20" i="1"/>
  <c r="N19" i="1"/>
  <c r="F19" i="1"/>
  <c r="P18" i="1"/>
  <c r="H18" i="1"/>
  <c r="R17" i="1"/>
  <c r="J17" i="1"/>
  <c r="L16" i="1"/>
  <c r="N15" i="1"/>
  <c r="F15" i="1"/>
  <c r="P14" i="1"/>
  <c r="H14" i="1"/>
  <c r="R13" i="1"/>
  <c r="J13" i="1"/>
  <c r="L12" i="1"/>
  <c r="N11" i="1"/>
  <c r="F11" i="1"/>
  <c r="P10" i="1"/>
  <c r="H10" i="1"/>
  <c r="R9" i="1"/>
  <c r="J9" i="1"/>
  <c r="L8" i="1"/>
  <c r="N7" i="1"/>
  <c r="F7" i="1"/>
  <c r="P6" i="1"/>
  <c r="H6" i="1"/>
  <c r="R5" i="1"/>
  <c r="J5" i="1"/>
  <c r="L31" i="1"/>
  <c r="D31" i="1"/>
  <c r="L27" i="1"/>
  <c r="D27" i="1"/>
  <c r="N26" i="1"/>
  <c r="F26" i="1"/>
  <c r="L23" i="1"/>
  <c r="D23" i="1"/>
  <c r="N22" i="1"/>
  <c r="F22" i="1"/>
  <c r="L19" i="1"/>
  <c r="D19" i="1"/>
  <c r="N18" i="1"/>
  <c r="F18" i="1"/>
  <c r="L15" i="1"/>
  <c r="D15" i="1"/>
  <c r="N14" i="1"/>
  <c r="F14" i="1"/>
  <c r="L11" i="1"/>
  <c r="D11" i="1"/>
  <c r="N10" i="1"/>
  <c r="F10" i="1"/>
  <c r="L7" i="1"/>
  <c r="D7" i="1"/>
  <c r="N6" i="1"/>
  <c r="F6" i="1"/>
  <c r="D26" i="1"/>
  <c r="L22" i="1"/>
  <c r="L18" i="1"/>
  <c r="D18" i="1"/>
  <c r="L14" i="1"/>
  <c r="D10" i="1"/>
  <c r="L6" i="1"/>
  <c r="D6" i="1"/>
  <c r="L41" i="1"/>
  <c r="L37" i="1"/>
  <c r="L33" i="1"/>
  <c r="P31" i="1"/>
  <c r="L29" i="1"/>
  <c r="P27" i="1"/>
  <c r="R26" i="1"/>
  <c r="L25" i="1"/>
  <c r="P23" i="1"/>
  <c r="R22" i="1"/>
  <c r="L21" i="1"/>
  <c r="P19" i="1"/>
  <c r="R18" i="1"/>
  <c r="L17" i="1"/>
  <c r="P15" i="1"/>
  <c r="R14" i="1"/>
  <c r="L13" i="1"/>
  <c r="P11" i="1"/>
  <c r="R10" i="1"/>
  <c r="L9" i="1"/>
  <c r="P7" i="1"/>
  <c r="R6" i="1"/>
  <c r="L5" i="1"/>
</calcChain>
</file>

<file path=xl/sharedStrings.xml><?xml version="1.0" encoding="utf-8"?>
<sst xmlns="http://schemas.openxmlformats.org/spreadsheetml/2006/main" count="31" uniqueCount="15">
  <si>
    <t>TOTAL</t>
  </si>
  <si>
    <t>Nº</t>
  </si>
  <si>
    <t>%</t>
  </si>
  <si>
    <t>WP</t>
  </si>
  <si>
    <t>ON</t>
  </si>
  <si>
    <t>CL</t>
  </si>
  <si>
    <t>CE</t>
  </si>
  <si>
    <t>TL</t>
  </si>
  <si>
    <t>GS</t>
  </si>
  <si>
    <t>NL</t>
  </si>
  <si>
    <t>RR</t>
  </si>
  <si>
    <r>
      <t>(RR)Rattus rattus</t>
    </r>
    <r>
      <rPr>
        <sz val="12"/>
        <color theme="1"/>
        <rFont val="Times New Roman"/>
        <family val="1"/>
      </rPr>
      <t xml:space="preserve">, (NL) </t>
    </r>
    <r>
      <rPr>
        <i/>
        <sz val="12"/>
        <color theme="1"/>
        <rFont val="Times New Roman"/>
        <family val="1"/>
      </rPr>
      <t>Necromys lasiurus</t>
    </r>
    <r>
      <rPr>
        <sz val="12"/>
        <color theme="1"/>
        <rFont val="Times New Roman"/>
        <family val="1"/>
      </rPr>
      <t xml:space="preserve">, (GS) </t>
    </r>
    <r>
      <rPr>
        <i/>
        <sz val="12"/>
        <color theme="1"/>
        <rFont val="Times New Roman"/>
        <family val="1"/>
      </rPr>
      <t>Galea spixii</t>
    </r>
    <r>
      <rPr>
        <sz val="12"/>
        <color theme="1"/>
        <rFont val="Times New Roman"/>
        <family val="1"/>
      </rPr>
      <t xml:space="preserve">, (TL) </t>
    </r>
    <r>
      <rPr>
        <i/>
        <sz val="12"/>
        <color theme="1"/>
        <rFont val="Times New Roman"/>
        <family val="1"/>
      </rPr>
      <t>Thrichomys laurentius, (CE) Calomys expulsus,</t>
    </r>
    <r>
      <rPr>
        <sz val="12"/>
        <color theme="1"/>
        <rFont val="Times New Roman"/>
        <family val="1"/>
      </rPr>
      <t xml:space="preserve"> (CL) </t>
    </r>
    <r>
      <rPr>
        <i/>
        <sz val="12"/>
        <color theme="1"/>
        <rFont val="Times New Roman"/>
        <family val="1"/>
      </rPr>
      <t>Cerradomys langguthi, (ON) Oligoryzomys nigripes,  (WP) Wiedomys pyrrhorhinos</t>
    </r>
  </si>
  <si>
    <t>Period used in the spatial analysis of the most abundant rodents</t>
  </si>
  <si>
    <t>Year</t>
  </si>
  <si>
    <t>Table S1. Rodents captured in Exu, Pernambuco – Brazil, 1966 to 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</si>
</sst>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2" borderId="0" xfId="0" applyFill="1"/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48"/>
  <sheetViews>
    <sheetView tabSelected="1" topLeftCell="B1" workbookViewId="0">
      <selection activeCell="U13" sqref="U13"/>
    </sheetView>
  </sheetViews>
  <sheetFormatPr defaultRowHeight="14.4" x14ac:dyDescent="0.3"/>
  <cols>
    <col min="2" max="2" width="6.6640625" customWidth="1"/>
    <col min="3" max="4" width="5.6640625" customWidth="1"/>
    <col min="5" max="5" width="6.88671875" customWidth="1"/>
    <col min="6" max="6" width="6" customWidth="1"/>
    <col min="7" max="7" width="6.109375" customWidth="1"/>
    <col min="8" max="8" width="5.5546875" customWidth="1"/>
    <col min="9" max="9" width="5.88671875" customWidth="1"/>
    <col min="10" max="10" width="5.109375" customWidth="1"/>
    <col min="11" max="11" width="4.44140625" customWidth="1"/>
    <col min="12" max="12" width="5.109375" customWidth="1"/>
    <col min="13" max="14" width="5.33203125" customWidth="1"/>
    <col min="15" max="15" width="5.5546875" customWidth="1"/>
    <col min="16" max="16" width="5.88671875" customWidth="1"/>
    <col min="17" max="17" width="4.6640625" customWidth="1"/>
    <col min="18" max="18" width="5.88671875" customWidth="1"/>
  </cols>
  <sheetData>
    <row r="2" spans="2:19" ht="16.2" thickBot="1" x14ac:dyDescent="0.35">
      <c r="C2" s="17" t="s">
        <v>14</v>
      </c>
    </row>
    <row r="3" spans="2:19" ht="15" thickBot="1" x14ac:dyDescent="0.35">
      <c r="B3" s="26" t="s">
        <v>13</v>
      </c>
      <c r="C3" s="22" t="s">
        <v>10</v>
      </c>
      <c r="D3" s="23"/>
      <c r="E3" s="22" t="s">
        <v>9</v>
      </c>
      <c r="F3" s="23"/>
      <c r="G3" s="22" t="s">
        <v>8</v>
      </c>
      <c r="H3" s="23"/>
      <c r="I3" s="22" t="s">
        <v>7</v>
      </c>
      <c r="J3" s="23"/>
      <c r="K3" s="24" t="s">
        <v>6</v>
      </c>
      <c r="L3" s="25"/>
      <c r="M3" s="22" t="s">
        <v>5</v>
      </c>
      <c r="N3" s="23"/>
      <c r="O3" s="24" t="s">
        <v>4</v>
      </c>
      <c r="P3" s="25"/>
      <c r="Q3" s="22" t="s">
        <v>3</v>
      </c>
      <c r="R3" s="23"/>
      <c r="S3" s="14" t="s">
        <v>0</v>
      </c>
    </row>
    <row r="4" spans="2:19" ht="15" thickBot="1" x14ac:dyDescent="0.35">
      <c r="B4" s="27"/>
      <c r="C4" s="1" t="s">
        <v>1</v>
      </c>
      <c r="D4" s="2" t="s">
        <v>2</v>
      </c>
      <c r="E4" s="1" t="s">
        <v>1</v>
      </c>
      <c r="F4" s="2" t="s">
        <v>2</v>
      </c>
      <c r="G4" s="1" t="s">
        <v>1</v>
      </c>
      <c r="H4" s="2" t="s">
        <v>2</v>
      </c>
      <c r="I4" s="1" t="s">
        <v>1</v>
      </c>
      <c r="J4" s="2" t="s">
        <v>2</v>
      </c>
      <c r="K4" s="3" t="s">
        <v>1</v>
      </c>
      <c r="L4" s="2" t="s">
        <v>2</v>
      </c>
      <c r="M4" s="1" t="s">
        <v>1</v>
      </c>
      <c r="N4" s="2" t="s">
        <v>2</v>
      </c>
      <c r="O4" s="3" t="s">
        <v>1</v>
      </c>
      <c r="P4" s="2" t="s">
        <v>2</v>
      </c>
      <c r="Q4" s="1" t="s">
        <v>1</v>
      </c>
      <c r="R4" s="2" t="s">
        <v>2</v>
      </c>
      <c r="S4" s="1" t="s">
        <v>1</v>
      </c>
    </row>
    <row r="5" spans="2:19" x14ac:dyDescent="0.3">
      <c r="B5" s="13">
        <v>1966</v>
      </c>
      <c r="C5" s="16">
        <v>478</v>
      </c>
      <c r="D5" s="5">
        <f t="shared" ref="D5:D44" si="0">C5*100/S5</f>
        <v>16.742556917688265</v>
      </c>
      <c r="E5" s="4">
        <v>1416</v>
      </c>
      <c r="F5" s="5">
        <f t="shared" ref="F5:F44" si="1">E5*100/S5</f>
        <v>49.597197898423815</v>
      </c>
      <c r="G5" s="4">
        <v>316</v>
      </c>
      <c r="H5" s="5">
        <f t="shared" ref="H5:H44" si="2">G5*100/S5</f>
        <v>11.06830122591944</v>
      </c>
      <c r="I5" s="4">
        <v>141</v>
      </c>
      <c r="J5" s="5">
        <f t="shared" ref="J5:J44" si="3">I5*100/S5</f>
        <v>4.9387040280210162</v>
      </c>
      <c r="K5" s="12">
        <v>213</v>
      </c>
      <c r="L5" s="5">
        <f t="shared" ref="L5:L44" si="4">K5*100/S5</f>
        <v>7.4605954465849385</v>
      </c>
      <c r="M5" s="4">
        <v>130</v>
      </c>
      <c r="N5" s="5">
        <f t="shared" ref="N5:N44" si="5">M5*100/S5</f>
        <v>4.5534150612959721</v>
      </c>
      <c r="O5" s="12">
        <v>143</v>
      </c>
      <c r="P5" s="5">
        <f t="shared" ref="P5:P44" si="6">O5*100/S5</f>
        <v>5.0087565674255687</v>
      </c>
      <c r="Q5" s="4">
        <v>18</v>
      </c>
      <c r="R5" s="5">
        <f t="shared" ref="R5:R44" si="7">Q5*100/S5</f>
        <v>0.63047285464098068</v>
      </c>
      <c r="S5" s="4">
        <f t="shared" ref="S5:S44" si="8">C5+E5+G5+I5+K5+M5+O5+Q5</f>
        <v>2855</v>
      </c>
    </row>
    <row r="6" spans="2:19" x14ac:dyDescent="0.3">
      <c r="B6" s="13">
        <v>1967</v>
      </c>
      <c r="C6" s="16">
        <v>627</v>
      </c>
      <c r="D6" s="5">
        <f t="shared" si="0"/>
        <v>12.957222566646001</v>
      </c>
      <c r="E6" s="4">
        <v>3597</v>
      </c>
      <c r="F6" s="5">
        <f t="shared" si="1"/>
        <v>74.333539987600744</v>
      </c>
      <c r="G6" s="4">
        <v>131</v>
      </c>
      <c r="H6" s="5">
        <f t="shared" si="2"/>
        <v>2.7071709030791484</v>
      </c>
      <c r="I6" s="4">
        <v>120</v>
      </c>
      <c r="J6" s="5">
        <f t="shared" si="3"/>
        <v>2.4798512089274642</v>
      </c>
      <c r="K6" s="12">
        <v>149</v>
      </c>
      <c r="L6" s="5">
        <f t="shared" si="4"/>
        <v>3.0791485844182684</v>
      </c>
      <c r="M6" s="4">
        <v>149</v>
      </c>
      <c r="N6" s="5">
        <f t="shared" si="5"/>
        <v>3.0791485844182684</v>
      </c>
      <c r="O6" s="12">
        <v>59</v>
      </c>
      <c r="P6" s="5">
        <f t="shared" si="6"/>
        <v>1.2192601777226699</v>
      </c>
      <c r="Q6" s="4">
        <v>7</v>
      </c>
      <c r="R6" s="5">
        <f t="shared" si="7"/>
        <v>0.14465798718743542</v>
      </c>
      <c r="S6" s="4">
        <f t="shared" si="8"/>
        <v>4839</v>
      </c>
    </row>
    <row r="7" spans="2:19" x14ac:dyDescent="0.3">
      <c r="B7" s="13">
        <v>1968</v>
      </c>
      <c r="C7" s="16">
        <v>605</v>
      </c>
      <c r="D7" s="5">
        <f t="shared" si="0"/>
        <v>25.965665236051503</v>
      </c>
      <c r="E7" s="4">
        <v>1485</v>
      </c>
      <c r="F7" s="5">
        <f t="shared" si="1"/>
        <v>63.733905579399142</v>
      </c>
      <c r="G7" s="4">
        <v>37</v>
      </c>
      <c r="H7" s="5">
        <f t="shared" si="2"/>
        <v>1.5879828326180256</v>
      </c>
      <c r="I7" s="4">
        <v>64</v>
      </c>
      <c r="J7" s="5">
        <f t="shared" si="3"/>
        <v>2.7467811158798283</v>
      </c>
      <c r="K7" s="12">
        <v>22</v>
      </c>
      <c r="L7" s="5">
        <f t="shared" si="4"/>
        <v>0.94420600858369097</v>
      </c>
      <c r="M7" s="4">
        <v>64</v>
      </c>
      <c r="N7" s="5">
        <f t="shared" si="5"/>
        <v>2.7467811158798283</v>
      </c>
      <c r="O7" s="12">
        <v>46</v>
      </c>
      <c r="P7" s="5">
        <f t="shared" si="6"/>
        <v>1.9742489270386265</v>
      </c>
      <c r="Q7" s="4">
        <v>7</v>
      </c>
      <c r="R7" s="5">
        <f t="shared" si="7"/>
        <v>0.30042918454935624</v>
      </c>
      <c r="S7" s="4">
        <f t="shared" si="8"/>
        <v>2330</v>
      </c>
    </row>
    <row r="8" spans="2:19" x14ac:dyDescent="0.3">
      <c r="B8" s="13">
        <v>1969</v>
      </c>
      <c r="C8" s="16">
        <v>167</v>
      </c>
      <c r="D8" s="5">
        <f t="shared" si="0"/>
        <v>5.5206611570247937</v>
      </c>
      <c r="E8" s="4">
        <v>2518</v>
      </c>
      <c r="F8" s="5">
        <f t="shared" si="1"/>
        <v>83.239669421487605</v>
      </c>
      <c r="G8" s="4">
        <v>68</v>
      </c>
      <c r="H8" s="5">
        <f t="shared" si="2"/>
        <v>2.2479338842975207</v>
      </c>
      <c r="I8" s="4">
        <v>151</v>
      </c>
      <c r="J8" s="5">
        <f t="shared" si="3"/>
        <v>4.9917355371900829</v>
      </c>
      <c r="K8" s="12">
        <v>17</v>
      </c>
      <c r="L8" s="5">
        <f t="shared" si="4"/>
        <v>0.56198347107438018</v>
      </c>
      <c r="M8" s="4">
        <v>81</v>
      </c>
      <c r="N8" s="5">
        <f t="shared" si="5"/>
        <v>2.6776859504132231</v>
      </c>
      <c r="O8" s="12">
        <v>18</v>
      </c>
      <c r="P8" s="5">
        <f t="shared" si="6"/>
        <v>0.5950413223140496</v>
      </c>
      <c r="Q8" s="4">
        <v>5</v>
      </c>
      <c r="R8" s="5">
        <f t="shared" si="7"/>
        <v>0.16528925619834711</v>
      </c>
      <c r="S8" s="4">
        <f t="shared" si="8"/>
        <v>3025</v>
      </c>
    </row>
    <row r="9" spans="2:19" x14ac:dyDescent="0.3">
      <c r="B9" s="13">
        <v>1970</v>
      </c>
      <c r="C9" s="16">
        <v>51</v>
      </c>
      <c r="D9" s="5">
        <f t="shared" si="0"/>
        <v>2.4332061068702289</v>
      </c>
      <c r="E9" s="4">
        <v>1909</v>
      </c>
      <c r="F9" s="5">
        <f t="shared" si="1"/>
        <v>91.078244274809165</v>
      </c>
      <c r="G9" s="4">
        <v>29</v>
      </c>
      <c r="H9" s="5">
        <f t="shared" si="2"/>
        <v>1.383587786259542</v>
      </c>
      <c r="I9" s="4">
        <v>40</v>
      </c>
      <c r="J9" s="5">
        <f t="shared" si="3"/>
        <v>1.9083969465648856</v>
      </c>
      <c r="K9" s="12">
        <v>29</v>
      </c>
      <c r="L9" s="5">
        <f t="shared" si="4"/>
        <v>1.383587786259542</v>
      </c>
      <c r="M9" s="4">
        <v>31</v>
      </c>
      <c r="N9" s="5">
        <f t="shared" si="5"/>
        <v>1.4790076335877862</v>
      </c>
      <c r="O9" s="12">
        <v>7</v>
      </c>
      <c r="P9" s="5">
        <f t="shared" si="6"/>
        <v>0.33396946564885494</v>
      </c>
      <c r="Q9" s="4">
        <v>0</v>
      </c>
      <c r="R9" s="5">
        <f t="shared" si="7"/>
        <v>0</v>
      </c>
      <c r="S9" s="4">
        <f t="shared" si="8"/>
        <v>2096</v>
      </c>
    </row>
    <row r="10" spans="2:19" x14ac:dyDescent="0.3">
      <c r="B10" s="13">
        <v>1971</v>
      </c>
      <c r="C10" s="16">
        <v>119</v>
      </c>
      <c r="D10" s="5">
        <f t="shared" si="0"/>
        <v>2.2397891963109355</v>
      </c>
      <c r="E10" s="4">
        <v>4559</v>
      </c>
      <c r="F10" s="5">
        <f t="shared" si="1"/>
        <v>85.808394504046674</v>
      </c>
      <c r="G10" s="4">
        <v>63</v>
      </c>
      <c r="H10" s="5">
        <f t="shared" si="2"/>
        <v>1.1857707509881423</v>
      </c>
      <c r="I10" s="4">
        <v>79</v>
      </c>
      <c r="J10" s="5">
        <f t="shared" si="3"/>
        <v>1.4869188782232261</v>
      </c>
      <c r="K10" s="12">
        <v>83</v>
      </c>
      <c r="L10" s="5">
        <f t="shared" si="4"/>
        <v>1.5622059100319969</v>
      </c>
      <c r="M10" s="4">
        <v>221</v>
      </c>
      <c r="N10" s="5">
        <f t="shared" si="5"/>
        <v>4.1596085074345943</v>
      </c>
      <c r="O10" s="12">
        <v>187</v>
      </c>
      <c r="P10" s="5">
        <f t="shared" si="6"/>
        <v>3.5196687370600412</v>
      </c>
      <c r="Q10" s="4">
        <v>2</v>
      </c>
      <c r="R10" s="5">
        <f t="shared" si="7"/>
        <v>3.7643515904385472E-2</v>
      </c>
      <c r="S10" s="4">
        <f t="shared" si="8"/>
        <v>5313</v>
      </c>
    </row>
    <row r="11" spans="2:19" x14ac:dyDescent="0.3">
      <c r="B11" s="13">
        <v>1972</v>
      </c>
      <c r="C11" s="16">
        <v>47</v>
      </c>
      <c r="D11" s="5">
        <f t="shared" si="0"/>
        <v>1.0405136152313483</v>
      </c>
      <c r="E11" s="4">
        <v>4001</v>
      </c>
      <c r="F11" s="5">
        <f t="shared" si="1"/>
        <v>88.576488820013282</v>
      </c>
      <c r="G11" s="4">
        <v>68</v>
      </c>
      <c r="H11" s="5">
        <f t="shared" si="2"/>
        <v>1.5054239539517378</v>
      </c>
      <c r="I11" s="4">
        <v>120</v>
      </c>
      <c r="J11" s="5">
        <f t="shared" si="3"/>
        <v>2.6566305069736549</v>
      </c>
      <c r="K11" s="12">
        <v>14</v>
      </c>
      <c r="L11" s="5">
        <f t="shared" si="4"/>
        <v>0.3099402258135931</v>
      </c>
      <c r="M11" s="4">
        <v>204</v>
      </c>
      <c r="N11" s="5">
        <f t="shared" si="5"/>
        <v>4.5162718618552136</v>
      </c>
      <c r="O11" s="12">
        <v>62</v>
      </c>
      <c r="P11" s="5">
        <f t="shared" si="6"/>
        <v>1.3725924286030551</v>
      </c>
      <c r="Q11" s="4">
        <v>1</v>
      </c>
      <c r="R11" s="5">
        <f t="shared" si="7"/>
        <v>2.2138587558113793E-2</v>
      </c>
      <c r="S11" s="4">
        <f t="shared" si="8"/>
        <v>4517</v>
      </c>
    </row>
    <row r="12" spans="2:19" x14ac:dyDescent="0.3">
      <c r="B12" s="13">
        <v>1973</v>
      </c>
      <c r="C12" s="16">
        <v>73</v>
      </c>
      <c r="D12" s="5">
        <f t="shared" si="0"/>
        <v>2.1987951807228914</v>
      </c>
      <c r="E12" s="4">
        <v>3162</v>
      </c>
      <c r="F12" s="5">
        <f t="shared" si="1"/>
        <v>95.240963855421683</v>
      </c>
      <c r="G12" s="4">
        <v>25</v>
      </c>
      <c r="H12" s="5">
        <f t="shared" si="2"/>
        <v>0.75301204819277112</v>
      </c>
      <c r="I12" s="4">
        <v>15</v>
      </c>
      <c r="J12" s="5">
        <f t="shared" si="3"/>
        <v>0.45180722891566266</v>
      </c>
      <c r="K12" s="12">
        <v>15</v>
      </c>
      <c r="L12" s="5">
        <f t="shared" si="4"/>
        <v>0.45180722891566266</v>
      </c>
      <c r="M12" s="4">
        <v>27</v>
      </c>
      <c r="N12" s="5">
        <f t="shared" si="5"/>
        <v>0.81325301204819278</v>
      </c>
      <c r="O12" s="12">
        <v>2</v>
      </c>
      <c r="P12" s="5">
        <f t="shared" si="6"/>
        <v>6.0240963855421686E-2</v>
      </c>
      <c r="Q12" s="4">
        <v>1</v>
      </c>
      <c r="R12" s="5">
        <f t="shared" si="7"/>
        <v>3.0120481927710843E-2</v>
      </c>
      <c r="S12" s="4">
        <f t="shared" si="8"/>
        <v>3320</v>
      </c>
    </row>
    <row r="13" spans="2:19" x14ac:dyDescent="0.3">
      <c r="B13" s="13">
        <v>1974</v>
      </c>
      <c r="C13" s="16">
        <v>100</v>
      </c>
      <c r="D13" s="5">
        <f t="shared" si="0"/>
        <v>3.5486160397444997</v>
      </c>
      <c r="E13" s="4">
        <v>2358</v>
      </c>
      <c r="F13" s="5">
        <f t="shared" si="1"/>
        <v>83.6763662171753</v>
      </c>
      <c r="G13" s="4">
        <v>80</v>
      </c>
      <c r="H13" s="5">
        <f t="shared" si="2"/>
        <v>2.8388928317955999</v>
      </c>
      <c r="I13" s="4">
        <v>44</v>
      </c>
      <c r="J13" s="5">
        <f t="shared" si="3"/>
        <v>1.5613910574875798</v>
      </c>
      <c r="K13" s="12">
        <v>37</v>
      </c>
      <c r="L13" s="5">
        <f t="shared" si="4"/>
        <v>1.3129879347054649</v>
      </c>
      <c r="M13" s="4">
        <v>149</v>
      </c>
      <c r="N13" s="5">
        <f t="shared" si="5"/>
        <v>5.2874378992193041</v>
      </c>
      <c r="O13" s="12">
        <v>49</v>
      </c>
      <c r="P13" s="5">
        <f t="shared" si="6"/>
        <v>1.7388218594748048</v>
      </c>
      <c r="Q13" s="4">
        <v>1</v>
      </c>
      <c r="R13" s="5">
        <f t="shared" si="7"/>
        <v>3.5486160397444996E-2</v>
      </c>
      <c r="S13" s="4">
        <f t="shared" si="8"/>
        <v>2818</v>
      </c>
    </row>
    <row r="14" spans="2:19" x14ac:dyDescent="0.3">
      <c r="B14" s="13">
        <v>1975</v>
      </c>
      <c r="C14" s="16">
        <v>180</v>
      </c>
      <c r="D14" s="5">
        <f t="shared" si="0"/>
        <v>19.977802441731409</v>
      </c>
      <c r="E14" s="4">
        <v>471</v>
      </c>
      <c r="F14" s="5">
        <f t="shared" si="1"/>
        <v>52.275249722530525</v>
      </c>
      <c r="G14" s="4">
        <v>133</v>
      </c>
      <c r="H14" s="5">
        <f t="shared" si="2"/>
        <v>14.761376248612653</v>
      </c>
      <c r="I14" s="4">
        <v>18</v>
      </c>
      <c r="J14" s="5">
        <f t="shared" si="3"/>
        <v>1.9977802441731409</v>
      </c>
      <c r="K14" s="12">
        <v>31</v>
      </c>
      <c r="L14" s="5">
        <f t="shared" si="4"/>
        <v>3.4406215316315207</v>
      </c>
      <c r="M14" s="4">
        <v>54</v>
      </c>
      <c r="N14" s="5">
        <f t="shared" si="5"/>
        <v>5.9933407325194228</v>
      </c>
      <c r="O14" s="12">
        <v>13</v>
      </c>
      <c r="P14" s="5">
        <f t="shared" si="6"/>
        <v>1.4428412874583796</v>
      </c>
      <c r="Q14" s="4">
        <v>1</v>
      </c>
      <c r="R14" s="5">
        <f t="shared" si="7"/>
        <v>0.11098779134295228</v>
      </c>
      <c r="S14" s="4">
        <f t="shared" si="8"/>
        <v>901</v>
      </c>
    </row>
    <row r="15" spans="2:19" x14ac:dyDescent="0.3">
      <c r="B15" s="13">
        <v>1976</v>
      </c>
      <c r="C15" s="16">
        <v>8</v>
      </c>
      <c r="D15" s="5">
        <f t="shared" si="0"/>
        <v>2.3391812865497075</v>
      </c>
      <c r="E15" s="4">
        <v>267</v>
      </c>
      <c r="F15" s="5">
        <f t="shared" si="1"/>
        <v>78.070175438596493</v>
      </c>
      <c r="G15" s="4">
        <v>37</v>
      </c>
      <c r="H15" s="5">
        <f t="shared" si="2"/>
        <v>10.818713450292398</v>
      </c>
      <c r="I15" s="4">
        <v>1</v>
      </c>
      <c r="J15" s="5">
        <f t="shared" si="3"/>
        <v>0.29239766081871343</v>
      </c>
      <c r="K15" s="12">
        <v>1</v>
      </c>
      <c r="L15" s="5">
        <f t="shared" si="4"/>
        <v>0.29239766081871343</v>
      </c>
      <c r="M15" s="4">
        <v>27</v>
      </c>
      <c r="N15" s="5">
        <f t="shared" si="5"/>
        <v>7.8947368421052628</v>
      </c>
      <c r="O15" s="12">
        <v>1</v>
      </c>
      <c r="P15" s="5">
        <f t="shared" si="6"/>
        <v>0.29239766081871343</v>
      </c>
      <c r="Q15" s="4">
        <v>0</v>
      </c>
      <c r="R15" s="5">
        <f t="shared" si="7"/>
        <v>0</v>
      </c>
      <c r="S15" s="4">
        <f t="shared" si="8"/>
        <v>342</v>
      </c>
    </row>
    <row r="16" spans="2:19" x14ac:dyDescent="0.3">
      <c r="B16" s="13">
        <v>1977</v>
      </c>
      <c r="C16" s="16">
        <v>39</v>
      </c>
      <c r="D16" s="5">
        <f t="shared" si="0"/>
        <v>3.080568720379147</v>
      </c>
      <c r="E16" s="4">
        <v>1151</v>
      </c>
      <c r="F16" s="5">
        <f t="shared" si="1"/>
        <v>90.916271721958921</v>
      </c>
      <c r="G16" s="4">
        <v>9</v>
      </c>
      <c r="H16" s="5">
        <f t="shared" si="2"/>
        <v>0.7109004739336493</v>
      </c>
      <c r="I16" s="4">
        <v>8</v>
      </c>
      <c r="J16" s="5">
        <f t="shared" si="3"/>
        <v>0.63191153238546605</v>
      </c>
      <c r="K16" s="12">
        <v>9</v>
      </c>
      <c r="L16" s="5">
        <f t="shared" si="4"/>
        <v>0.7109004739336493</v>
      </c>
      <c r="M16" s="4">
        <v>46</v>
      </c>
      <c r="N16" s="5">
        <f t="shared" si="5"/>
        <v>3.6334913112164298</v>
      </c>
      <c r="O16" s="12">
        <v>4</v>
      </c>
      <c r="P16" s="5">
        <f t="shared" si="6"/>
        <v>0.31595576619273302</v>
      </c>
      <c r="Q16" s="4">
        <v>0</v>
      </c>
      <c r="R16" s="5">
        <f t="shared" si="7"/>
        <v>0</v>
      </c>
      <c r="S16" s="4">
        <f t="shared" si="8"/>
        <v>1266</v>
      </c>
    </row>
    <row r="17" spans="2:19" x14ac:dyDescent="0.3">
      <c r="B17" s="13">
        <v>1978</v>
      </c>
      <c r="C17" s="16">
        <v>412</v>
      </c>
      <c r="D17" s="5">
        <f t="shared" si="0"/>
        <v>12.458421530087692</v>
      </c>
      <c r="E17" s="4">
        <v>2644</v>
      </c>
      <c r="F17" s="5">
        <f t="shared" si="1"/>
        <v>79.951617780465682</v>
      </c>
      <c r="G17" s="4">
        <v>13</v>
      </c>
      <c r="H17" s="5">
        <f t="shared" si="2"/>
        <v>0.39310553371635926</v>
      </c>
      <c r="I17" s="4">
        <v>13</v>
      </c>
      <c r="J17" s="5">
        <f t="shared" si="3"/>
        <v>0.39310553371635926</v>
      </c>
      <c r="K17" s="12">
        <v>21</v>
      </c>
      <c r="L17" s="5">
        <f t="shared" si="4"/>
        <v>0.63501663138796494</v>
      </c>
      <c r="M17" s="4">
        <v>192</v>
      </c>
      <c r="N17" s="5">
        <f t="shared" si="5"/>
        <v>5.8058663441185363</v>
      </c>
      <c r="O17" s="12">
        <v>12</v>
      </c>
      <c r="P17" s="5">
        <f t="shared" si="6"/>
        <v>0.36286664650740852</v>
      </c>
      <c r="Q17" s="4">
        <v>0</v>
      </c>
      <c r="R17" s="5">
        <f t="shared" si="7"/>
        <v>0</v>
      </c>
      <c r="S17" s="4">
        <f t="shared" si="8"/>
        <v>3307</v>
      </c>
    </row>
    <row r="18" spans="2:19" x14ac:dyDescent="0.3">
      <c r="B18" s="13">
        <v>1979</v>
      </c>
      <c r="C18" s="16">
        <v>360</v>
      </c>
      <c r="D18" s="5">
        <f t="shared" si="0"/>
        <v>14.423076923076923</v>
      </c>
      <c r="E18" s="4">
        <v>1968</v>
      </c>
      <c r="F18" s="5">
        <f t="shared" si="1"/>
        <v>78.84615384615384</v>
      </c>
      <c r="G18" s="4">
        <v>11</v>
      </c>
      <c r="H18" s="5">
        <f t="shared" si="2"/>
        <v>0.44070512820512819</v>
      </c>
      <c r="I18" s="4">
        <v>9</v>
      </c>
      <c r="J18" s="5">
        <f t="shared" si="3"/>
        <v>0.36057692307692307</v>
      </c>
      <c r="K18" s="12">
        <v>10</v>
      </c>
      <c r="L18" s="5">
        <f t="shared" si="4"/>
        <v>0.40064102564102566</v>
      </c>
      <c r="M18" s="4">
        <v>131</v>
      </c>
      <c r="N18" s="5">
        <f t="shared" si="5"/>
        <v>5.2483974358974361</v>
      </c>
      <c r="O18" s="12">
        <v>7</v>
      </c>
      <c r="P18" s="5">
        <f t="shared" si="6"/>
        <v>0.28044871794871795</v>
      </c>
      <c r="Q18" s="4">
        <v>0</v>
      </c>
      <c r="R18" s="5">
        <f t="shared" si="7"/>
        <v>0</v>
      </c>
      <c r="S18" s="4">
        <f t="shared" si="8"/>
        <v>2496</v>
      </c>
    </row>
    <row r="19" spans="2:19" x14ac:dyDescent="0.3">
      <c r="B19" s="13">
        <v>1980</v>
      </c>
      <c r="C19" s="4">
        <v>245</v>
      </c>
      <c r="D19" s="5">
        <f t="shared" si="0"/>
        <v>20.762711864406779</v>
      </c>
      <c r="E19" s="4">
        <v>883</v>
      </c>
      <c r="F19" s="5">
        <f t="shared" si="1"/>
        <v>74.830508474576277</v>
      </c>
      <c r="G19" s="4">
        <v>4</v>
      </c>
      <c r="H19" s="5">
        <f t="shared" si="2"/>
        <v>0.33898305084745761</v>
      </c>
      <c r="I19" s="4">
        <v>0</v>
      </c>
      <c r="J19" s="5">
        <f t="shared" si="3"/>
        <v>0</v>
      </c>
      <c r="K19" s="12">
        <v>3</v>
      </c>
      <c r="L19" s="5">
        <f t="shared" si="4"/>
        <v>0.25423728813559321</v>
      </c>
      <c r="M19" s="4">
        <v>42</v>
      </c>
      <c r="N19" s="5">
        <f t="shared" si="5"/>
        <v>3.5593220338983049</v>
      </c>
      <c r="O19" s="12">
        <v>3</v>
      </c>
      <c r="P19" s="5">
        <f t="shared" si="6"/>
        <v>0.25423728813559321</v>
      </c>
      <c r="Q19" s="4">
        <v>0</v>
      </c>
      <c r="R19" s="5">
        <f t="shared" si="7"/>
        <v>0</v>
      </c>
      <c r="S19" s="4">
        <f t="shared" si="8"/>
        <v>1180</v>
      </c>
    </row>
    <row r="20" spans="2:19" x14ac:dyDescent="0.3">
      <c r="B20" s="13">
        <v>1981</v>
      </c>
      <c r="C20" s="4">
        <v>104</v>
      </c>
      <c r="D20" s="5">
        <f t="shared" si="0"/>
        <v>42.448979591836732</v>
      </c>
      <c r="E20" s="4">
        <v>114</v>
      </c>
      <c r="F20" s="5">
        <f t="shared" si="1"/>
        <v>46.530612244897959</v>
      </c>
      <c r="G20" s="4">
        <v>4</v>
      </c>
      <c r="H20" s="5">
        <f t="shared" si="2"/>
        <v>1.6326530612244898</v>
      </c>
      <c r="I20" s="4">
        <v>0</v>
      </c>
      <c r="J20" s="5">
        <f t="shared" si="3"/>
        <v>0</v>
      </c>
      <c r="K20" s="12">
        <v>12</v>
      </c>
      <c r="L20" s="5">
        <f t="shared" si="4"/>
        <v>4.8979591836734695</v>
      </c>
      <c r="M20" s="4">
        <v>11</v>
      </c>
      <c r="N20" s="5">
        <f t="shared" si="5"/>
        <v>4.4897959183673466</v>
      </c>
      <c r="O20" s="12">
        <v>0</v>
      </c>
      <c r="P20" s="5">
        <f t="shared" si="6"/>
        <v>0</v>
      </c>
      <c r="Q20" s="4">
        <v>0</v>
      </c>
      <c r="R20" s="5">
        <f t="shared" si="7"/>
        <v>0</v>
      </c>
      <c r="S20" s="4">
        <f t="shared" si="8"/>
        <v>245</v>
      </c>
    </row>
    <row r="21" spans="2:19" x14ac:dyDescent="0.3">
      <c r="B21" s="13">
        <v>1982</v>
      </c>
      <c r="C21" s="4">
        <v>90</v>
      </c>
      <c r="D21" s="5">
        <f t="shared" si="0"/>
        <v>25.787965616045845</v>
      </c>
      <c r="E21" s="4">
        <v>227</v>
      </c>
      <c r="F21" s="5">
        <f t="shared" si="1"/>
        <v>65.042979942693407</v>
      </c>
      <c r="G21" s="4">
        <v>2</v>
      </c>
      <c r="H21" s="5">
        <f t="shared" si="2"/>
        <v>0.57306590257879653</v>
      </c>
      <c r="I21" s="4">
        <v>0</v>
      </c>
      <c r="J21" s="5">
        <f t="shared" si="3"/>
        <v>0</v>
      </c>
      <c r="K21" s="12">
        <v>9</v>
      </c>
      <c r="L21" s="5">
        <f t="shared" si="4"/>
        <v>2.5787965616045847</v>
      </c>
      <c r="M21" s="4">
        <v>20</v>
      </c>
      <c r="N21" s="5">
        <f t="shared" si="5"/>
        <v>5.7306590257879657</v>
      </c>
      <c r="O21" s="12">
        <v>0</v>
      </c>
      <c r="P21" s="5">
        <f t="shared" si="6"/>
        <v>0</v>
      </c>
      <c r="Q21" s="4">
        <v>1</v>
      </c>
      <c r="R21" s="5">
        <f t="shared" si="7"/>
        <v>0.28653295128939826</v>
      </c>
      <c r="S21" s="4">
        <f t="shared" si="8"/>
        <v>349</v>
      </c>
    </row>
    <row r="22" spans="2:19" x14ac:dyDescent="0.3">
      <c r="B22" s="13">
        <v>1983</v>
      </c>
      <c r="C22" s="4">
        <v>69</v>
      </c>
      <c r="D22" s="5">
        <f t="shared" si="0"/>
        <v>22.69736842105263</v>
      </c>
      <c r="E22" s="4">
        <v>133</v>
      </c>
      <c r="F22" s="5">
        <f t="shared" si="1"/>
        <v>43.75</v>
      </c>
      <c r="G22" s="4">
        <v>52</v>
      </c>
      <c r="H22" s="5">
        <f t="shared" si="2"/>
        <v>17.105263157894736</v>
      </c>
      <c r="I22" s="4">
        <v>0</v>
      </c>
      <c r="J22" s="5">
        <f t="shared" si="3"/>
        <v>0</v>
      </c>
      <c r="K22" s="12">
        <v>41</v>
      </c>
      <c r="L22" s="5">
        <f t="shared" si="4"/>
        <v>13.486842105263158</v>
      </c>
      <c r="M22" s="4">
        <v>7</v>
      </c>
      <c r="N22" s="5">
        <f t="shared" si="5"/>
        <v>2.3026315789473686</v>
      </c>
      <c r="O22" s="12">
        <v>2</v>
      </c>
      <c r="P22" s="5">
        <f t="shared" si="6"/>
        <v>0.65789473684210531</v>
      </c>
      <c r="Q22" s="4">
        <v>0</v>
      </c>
      <c r="R22" s="5">
        <f t="shared" si="7"/>
        <v>0</v>
      </c>
      <c r="S22" s="4">
        <f t="shared" si="8"/>
        <v>304</v>
      </c>
    </row>
    <row r="23" spans="2:19" x14ac:dyDescent="0.3">
      <c r="B23" s="13">
        <v>1984</v>
      </c>
      <c r="C23" s="4">
        <v>44</v>
      </c>
      <c r="D23" s="5">
        <f t="shared" si="0"/>
        <v>45.833333333333336</v>
      </c>
      <c r="E23" s="4">
        <v>15</v>
      </c>
      <c r="F23" s="5">
        <f t="shared" si="1"/>
        <v>15.625</v>
      </c>
      <c r="G23" s="4">
        <v>8</v>
      </c>
      <c r="H23" s="5">
        <f t="shared" si="2"/>
        <v>8.3333333333333339</v>
      </c>
      <c r="I23" s="4">
        <v>1</v>
      </c>
      <c r="J23" s="5">
        <f t="shared" si="3"/>
        <v>1.0416666666666667</v>
      </c>
      <c r="K23" s="12">
        <v>24</v>
      </c>
      <c r="L23" s="5">
        <f t="shared" si="4"/>
        <v>25</v>
      </c>
      <c r="M23" s="4">
        <v>2</v>
      </c>
      <c r="N23" s="5">
        <f t="shared" si="5"/>
        <v>2.0833333333333335</v>
      </c>
      <c r="O23" s="12">
        <v>1</v>
      </c>
      <c r="P23" s="5">
        <f t="shared" si="6"/>
        <v>1.0416666666666667</v>
      </c>
      <c r="Q23" s="4">
        <v>1</v>
      </c>
      <c r="R23" s="5">
        <f t="shared" si="7"/>
        <v>1.0416666666666667</v>
      </c>
      <c r="S23" s="4">
        <f t="shared" si="8"/>
        <v>96</v>
      </c>
    </row>
    <row r="24" spans="2:19" x14ac:dyDescent="0.3">
      <c r="B24" s="13">
        <v>1985</v>
      </c>
      <c r="C24" s="4">
        <v>305</v>
      </c>
      <c r="D24" s="5">
        <f t="shared" si="0"/>
        <v>12.984248616432524</v>
      </c>
      <c r="E24" s="4">
        <v>1187</v>
      </c>
      <c r="F24" s="5">
        <f t="shared" si="1"/>
        <v>50.532141336739038</v>
      </c>
      <c r="G24" s="4">
        <v>88</v>
      </c>
      <c r="H24" s="5">
        <f t="shared" si="2"/>
        <v>3.7462750106428269</v>
      </c>
      <c r="I24" s="4">
        <v>52</v>
      </c>
      <c r="J24" s="5">
        <f t="shared" si="3"/>
        <v>2.2137079608343977</v>
      </c>
      <c r="K24" s="12">
        <v>647</v>
      </c>
      <c r="L24" s="5">
        <f t="shared" si="4"/>
        <v>27.543635589612602</v>
      </c>
      <c r="M24" s="4">
        <v>38</v>
      </c>
      <c r="N24" s="5">
        <f t="shared" si="5"/>
        <v>1.6177096636866752</v>
      </c>
      <c r="O24" s="12">
        <v>14</v>
      </c>
      <c r="P24" s="5">
        <f t="shared" si="6"/>
        <v>0.59599829714772246</v>
      </c>
      <c r="Q24" s="4">
        <v>18</v>
      </c>
      <c r="R24" s="5">
        <f t="shared" si="7"/>
        <v>0.76628352490421459</v>
      </c>
      <c r="S24" s="4">
        <f t="shared" si="8"/>
        <v>2349</v>
      </c>
    </row>
    <row r="25" spans="2:19" x14ac:dyDescent="0.3">
      <c r="B25" s="13">
        <v>1986</v>
      </c>
      <c r="C25" s="4">
        <v>132</v>
      </c>
      <c r="D25" s="5">
        <f t="shared" si="0"/>
        <v>5.729166666666667</v>
      </c>
      <c r="E25" s="4">
        <v>1362</v>
      </c>
      <c r="F25" s="5">
        <f t="shared" si="1"/>
        <v>59.114583333333336</v>
      </c>
      <c r="G25" s="4">
        <v>351</v>
      </c>
      <c r="H25" s="5">
        <f t="shared" si="2"/>
        <v>15.234375</v>
      </c>
      <c r="I25" s="4">
        <v>136</v>
      </c>
      <c r="J25" s="5">
        <f t="shared" si="3"/>
        <v>5.9027777777777777</v>
      </c>
      <c r="K25" s="12">
        <v>82</v>
      </c>
      <c r="L25" s="5">
        <f t="shared" si="4"/>
        <v>3.5590277777777777</v>
      </c>
      <c r="M25" s="4">
        <v>202</v>
      </c>
      <c r="N25" s="5">
        <f t="shared" si="5"/>
        <v>8.7673611111111107</v>
      </c>
      <c r="O25" s="12">
        <v>38</v>
      </c>
      <c r="P25" s="5">
        <f t="shared" si="6"/>
        <v>1.6493055555555556</v>
      </c>
      <c r="Q25" s="4">
        <v>1</v>
      </c>
      <c r="R25" s="5">
        <f t="shared" si="7"/>
        <v>4.3402777777777776E-2</v>
      </c>
      <c r="S25" s="4">
        <f t="shared" si="8"/>
        <v>2304</v>
      </c>
    </row>
    <row r="26" spans="2:19" x14ac:dyDescent="0.3">
      <c r="B26" s="13">
        <v>1987</v>
      </c>
      <c r="C26" s="4">
        <v>30</v>
      </c>
      <c r="D26" s="5">
        <f t="shared" si="0"/>
        <v>6.8027210884353737</v>
      </c>
      <c r="E26" s="4">
        <v>178</v>
      </c>
      <c r="F26" s="5">
        <f t="shared" si="1"/>
        <v>40.362811791383223</v>
      </c>
      <c r="G26" s="4">
        <v>119</v>
      </c>
      <c r="H26" s="5">
        <f t="shared" si="2"/>
        <v>26.984126984126984</v>
      </c>
      <c r="I26" s="4">
        <v>54</v>
      </c>
      <c r="J26" s="5">
        <f t="shared" si="3"/>
        <v>12.244897959183673</v>
      </c>
      <c r="K26" s="12">
        <v>0</v>
      </c>
      <c r="L26" s="5">
        <f t="shared" si="4"/>
        <v>0</v>
      </c>
      <c r="M26" s="4">
        <v>58</v>
      </c>
      <c r="N26" s="5">
        <f t="shared" si="5"/>
        <v>13.151927437641723</v>
      </c>
      <c r="O26" s="12">
        <v>2</v>
      </c>
      <c r="P26" s="5">
        <f t="shared" si="6"/>
        <v>0.45351473922902497</v>
      </c>
      <c r="Q26" s="4">
        <v>0</v>
      </c>
      <c r="R26" s="5">
        <f t="shared" si="7"/>
        <v>0</v>
      </c>
      <c r="S26" s="4">
        <f t="shared" si="8"/>
        <v>441</v>
      </c>
    </row>
    <row r="27" spans="2:19" x14ac:dyDescent="0.3">
      <c r="B27" s="13">
        <v>1988</v>
      </c>
      <c r="C27" s="4">
        <v>90</v>
      </c>
      <c r="D27" s="5">
        <f t="shared" si="0"/>
        <v>46.153846153846153</v>
      </c>
      <c r="E27" s="4">
        <v>64</v>
      </c>
      <c r="F27" s="5">
        <f t="shared" si="1"/>
        <v>32.820512820512818</v>
      </c>
      <c r="G27" s="4">
        <v>4</v>
      </c>
      <c r="H27" s="5">
        <f t="shared" si="2"/>
        <v>2.0512820512820511</v>
      </c>
      <c r="I27" s="4">
        <v>27</v>
      </c>
      <c r="J27" s="5">
        <f t="shared" si="3"/>
        <v>13.846153846153847</v>
      </c>
      <c r="K27" s="12">
        <v>0</v>
      </c>
      <c r="L27" s="5">
        <f t="shared" si="4"/>
        <v>0</v>
      </c>
      <c r="M27" s="4">
        <v>10</v>
      </c>
      <c r="N27" s="5">
        <f t="shared" si="5"/>
        <v>5.1282051282051286</v>
      </c>
      <c r="O27" s="12">
        <v>0</v>
      </c>
      <c r="P27" s="5">
        <f t="shared" si="6"/>
        <v>0</v>
      </c>
      <c r="Q27" s="4">
        <v>0</v>
      </c>
      <c r="R27" s="5">
        <f t="shared" si="7"/>
        <v>0</v>
      </c>
      <c r="S27" s="4">
        <f t="shared" si="8"/>
        <v>195</v>
      </c>
    </row>
    <row r="28" spans="2:19" x14ac:dyDescent="0.3">
      <c r="B28" s="13">
        <v>1989</v>
      </c>
      <c r="C28" s="4">
        <v>390</v>
      </c>
      <c r="D28" s="5">
        <f t="shared" si="0"/>
        <v>52.702702702702702</v>
      </c>
      <c r="E28" s="4">
        <v>275</v>
      </c>
      <c r="F28" s="5">
        <f t="shared" si="1"/>
        <v>37.162162162162161</v>
      </c>
      <c r="G28" s="4">
        <v>2</v>
      </c>
      <c r="H28" s="5">
        <f t="shared" si="2"/>
        <v>0.27027027027027029</v>
      </c>
      <c r="I28" s="4">
        <v>12</v>
      </c>
      <c r="J28" s="5">
        <f t="shared" si="3"/>
        <v>1.6216216216216217</v>
      </c>
      <c r="K28" s="12">
        <v>27</v>
      </c>
      <c r="L28" s="5">
        <f t="shared" si="4"/>
        <v>3.6486486486486487</v>
      </c>
      <c r="M28" s="4">
        <v>24</v>
      </c>
      <c r="N28" s="5">
        <f t="shared" si="5"/>
        <v>3.2432432432432434</v>
      </c>
      <c r="O28" s="12">
        <v>10</v>
      </c>
      <c r="P28" s="5">
        <f t="shared" si="6"/>
        <v>1.3513513513513513</v>
      </c>
      <c r="Q28" s="4">
        <v>0</v>
      </c>
      <c r="R28" s="5">
        <f t="shared" si="7"/>
        <v>0</v>
      </c>
      <c r="S28" s="4">
        <f t="shared" si="8"/>
        <v>740</v>
      </c>
    </row>
    <row r="29" spans="2:19" x14ac:dyDescent="0.3">
      <c r="B29" s="13">
        <v>1990</v>
      </c>
      <c r="C29" s="4">
        <v>508</v>
      </c>
      <c r="D29" s="5">
        <f t="shared" si="0"/>
        <v>64.961636828644501</v>
      </c>
      <c r="E29" s="4">
        <v>231</v>
      </c>
      <c r="F29" s="5">
        <f t="shared" si="1"/>
        <v>29.539641943734015</v>
      </c>
      <c r="G29" s="4">
        <v>8</v>
      </c>
      <c r="H29" s="5">
        <f t="shared" si="2"/>
        <v>1.0230179028132993</v>
      </c>
      <c r="I29" s="4">
        <v>11</v>
      </c>
      <c r="J29" s="5">
        <f t="shared" si="3"/>
        <v>1.4066496163682864</v>
      </c>
      <c r="K29" s="12">
        <v>8</v>
      </c>
      <c r="L29" s="5">
        <f t="shared" si="4"/>
        <v>1.0230179028132993</v>
      </c>
      <c r="M29" s="4">
        <v>16</v>
      </c>
      <c r="N29" s="5">
        <f t="shared" si="5"/>
        <v>2.0460358056265986</v>
      </c>
      <c r="O29" s="12">
        <v>0</v>
      </c>
      <c r="P29" s="5">
        <f t="shared" si="6"/>
        <v>0</v>
      </c>
      <c r="Q29" s="4">
        <v>0</v>
      </c>
      <c r="R29" s="5">
        <f t="shared" si="7"/>
        <v>0</v>
      </c>
      <c r="S29" s="4">
        <f t="shared" si="8"/>
        <v>782</v>
      </c>
    </row>
    <row r="30" spans="2:19" x14ac:dyDescent="0.3">
      <c r="B30" s="13">
        <v>1991</v>
      </c>
      <c r="C30" s="4">
        <v>501</v>
      </c>
      <c r="D30" s="5">
        <f t="shared" si="0"/>
        <v>67.158176943699729</v>
      </c>
      <c r="E30" s="4">
        <v>87</v>
      </c>
      <c r="F30" s="5">
        <f t="shared" si="1"/>
        <v>11.662198391420912</v>
      </c>
      <c r="G30" s="4">
        <v>37</v>
      </c>
      <c r="H30" s="5">
        <f t="shared" si="2"/>
        <v>4.9597855227882039</v>
      </c>
      <c r="I30" s="4">
        <v>87</v>
      </c>
      <c r="J30" s="5">
        <f t="shared" si="3"/>
        <v>11.662198391420912</v>
      </c>
      <c r="K30" s="12">
        <v>1</v>
      </c>
      <c r="L30" s="5">
        <f t="shared" si="4"/>
        <v>0.13404825737265416</v>
      </c>
      <c r="M30" s="4">
        <v>33</v>
      </c>
      <c r="N30" s="5">
        <f t="shared" si="5"/>
        <v>4.423592493297587</v>
      </c>
      <c r="O30" s="12">
        <v>0</v>
      </c>
      <c r="P30" s="5">
        <f t="shared" si="6"/>
        <v>0</v>
      </c>
      <c r="Q30" s="4">
        <v>0</v>
      </c>
      <c r="R30" s="5">
        <f t="shared" si="7"/>
        <v>0</v>
      </c>
      <c r="S30" s="4">
        <f t="shared" si="8"/>
        <v>746</v>
      </c>
    </row>
    <row r="31" spans="2:19" x14ac:dyDescent="0.3">
      <c r="B31" s="13">
        <v>1992</v>
      </c>
      <c r="C31" s="4">
        <v>470</v>
      </c>
      <c r="D31" s="5">
        <f t="shared" si="0"/>
        <v>58.312655086848636</v>
      </c>
      <c r="E31" s="4">
        <v>145</v>
      </c>
      <c r="F31" s="5">
        <f t="shared" si="1"/>
        <v>17.990074441687344</v>
      </c>
      <c r="G31" s="4">
        <v>49</v>
      </c>
      <c r="H31" s="5">
        <f t="shared" si="2"/>
        <v>6.0794044665012406</v>
      </c>
      <c r="I31" s="4">
        <v>109</v>
      </c>
      <c r="J31" s="5">
        <f t="shared" si="3"/>
        <v>13.523573200992557</v>
      </c>
      <c r="K31" s="12">
        <v>2</v>
      </c>
      <c r="L31" s="5">
        <f t="shared" si="4"/>
        <v>0.24813895781637718</v>
      </c>
      <c r="M31" s="4">
        <v>29</v>
      </c>
      <c r="N31" s="5">
        <f t="shared" si="5"/>
        <v>3.598014888337469</v>
      </c>
      <c r="O31" s="12">
        <v>0</v>
      </c>
      <c r="P31" s="5">
        <f t="shared" si="6"/>
        <v>0</v>
      </c>
      <c r="Q31" s="4">
        <v>2</v>
      </c>
      <c r="R31" s="5">
        <f t="shared" si="7"/>
        <v>0.24813895781637718</v>
      </c>
      <c r="S31" s="4">
        <f t="shared" si="8"/>
        <v>806</v>
      </c>
    </row>
    <row r="32" spans="2:19" x14ac:dyDescent="0.3">
      <c r="B32" s="13">
        <v>1993</v>
      </c>
      <c r="C32" s="4">
        <v>365</v>
      </c>
      <c r="D32" s="5">
        <f t="shared" si="0"/>
        <v>70.873786407766985</v>
      </c>
      <c r="E32" s="4">
        <v>26</v>
      </c>
      <c r="F32" s="5">
        <f t="shared" si="1"/>
        <v>5.0485436893203888</v>
      </c>
      <c r="G32" s="4">
        <v>39</v>
      </c>
      <c r="H32" s="5">
        <f t="shared" si="2"/>
        <v>7.5728155339805827</v>
      </c>
      <c r="I32" s="4">
        <v>72</v>
      </c>
      <c r="J32" s="5">
        <f t="shared" si="3"/>
        <v>13.980582524271844</v>
      </c>
      <c r="K32" s="12">
        <v>0</v>
      </c>
      <c r="L32" s="5">
        <f t="shared" si="4"/>
        <v>0</v>
      </c>
      <c r="M32" s="4">
        <v>13</v>
      </c>
      <c r="N32" s="5">
        <f t="shared" si="5"/>
        <v>2.5242718446601944</v>
      </c>
      <c r="O32" s="12">
        <v>0</v>
      </c>
      <c r="P32" s="5">
        <f t="shared" si="6"/>
        <v>0</v>
      </c>
      <c r="Q32" s="4">
        <v>0</v>
      </c>
      <c r="R32" s="5">
        <f t="shared" si="7"/>
        <v>0</v>
      </c>
      <c r="S32" s="4">
        <f t="shared" si="8"/>
        <v>515</v>
      </c>
    </row>
    <row r="33" spans="2:19" x14ac:dyDescent="0.3">
      <c r="B33" s="13">
        <v>1994</v>
      </c>
      <c r="C33" s="4">
        <v>604</v>
      </c>
      <c r="D33" s="5">
        <f t="shared" si="0"/>
        <v>33.425567238516877</v>
      </c>
      <c r="E33" s="4">
        <v>568</v>
      </c>
      <c r="F33" s="5">
        <f t="shared" si="1"/>
        <v>31.433314886552296</v>
      </c>
      <c r="G33" s="4">
        <v>41</v>
      </c>
      <c r="H33" s="5">
        <f t="shared" si="2"/>
        <v>2.2689540675152187</v>
      </c>
      <c r="I33" s="4">
        <v>79</v>
      </c>
      <c r="J33" s="5">
        <f t="shared" si="3"/>
        <v>4.371887105700055</v>
      </c>
      <c r="K33" s="12">
        <v>403</v>
      </c>
      <c r="L33" s="5">
        <f t="shared" si="4"/>
        <v>22.302158273381295</v>
      </c>
      <c r="M33" s="4">
        <v>94</v>
      </c>
      <c r="N33" s="5">
        <f t="shared" si="5"/>
        <v>5.2019922523519648</v>
      </c>
      <c r="O33" s="12">
        <v>0</v>
      </c>
      <c r="P33" s="5">
        <f t="shared" si="6"/>
        <v>0</v>
      </c>
      <c r="Q33" s="4">
        <v>18</v>
      </c>
      <c r="R33" s="5">
        <f t="shared" si="7"/>
        <v>0.99612617598229114</v>
      </c>
      <c r="S33" s="4">
        <f t="shared" si="8"/>
        <v>1807</v>
      </c>
    </row>
    <row r="34" spans="2:19" x14ac:dyDescent="0.3">
      <c r="B34" s="13">
        <v>1995</v>
      </c>
      <c r="C34" s="4">
        <v>2142</v>
      </c>
      <c r="D34" s="5">
        <f t="shared" si="0"/>
        <v>35.040078521184363</v>
      </c>
      <c r="E34" s="4">
        <v>1353</v>
      </c>
      <c r="F34" s="5">
        <f t="shared" si="1"/>
        <v>22.133158841812531</v>
      </c>
      <c r="G34" s="4">
        <v>1184</v>
      </c>
      <c r="H34" s="5">
        <f t="shared" si="2"/>
        <v>19.368558809095372</v>
      </c>
      <c r="I34" s="4">
        <v>494</v>
      </c>
      <c r="J34" s="5">
        <f t="shared" si="3"/>
        <v>8.0811385571732366</v>
      </c>
      <c r="K34" s="12">
        <v>771</v>
      </c>
      <c r="L34" s="5">
        <f t="shared" si="4"/>
        <v>12.612465238017339</v>
      </c>
      <c r="M34" s="4">
        <v>138</v>
      </c>
      <c r="N34" s="5">
        <f t="shared" si="5"/>
        <v>2.2574840503844267</v>
      </c>
      <c r="O34" s="12">
        <v>0</v>
      </c>
      <c r="P34" s="5">
        <f t="shared" si="6"/>
        <v>0</v>
      </c>
      <c r="Q34" s="4">
        <v>31</v>
      </c>
      <c r="R34" s="5">
        <f t="shared" si="7"/>
        <v>0.50711598233273347</v>
      </c>
      <c r="S34" s="4">
        <f t="shared" si="8"/>
        <v>6113</v>
      </c>
    </row>
    <row r="35" spans="2:19" x14ac:dyDescent="0.3">
      <c r="B35" s="11">
        <v>1996</v>
      </c>
      <c r="C35" s="9">
        <v>1065</v>
      </c>
      <c r="D35" s="20">
        <f t="shared" si="0"/>
        <v>41.359223300970875</v>
      </c>
      <c r="E35" s="9">
        <v>650</v>
      </c>
      <c r="F35" s="20">
        <f t="shared" si="1"/>
        <v>25.242718446601941</v>
      </c>
      <c r="G35" s="9">
        <v>350</v>
      </c>
      <c r="H35" s="20">
        <f t="shared" si="2"/>
        <v>13.592233009708737</v>
      </c>
      <c r="I35" s="9">
        <v>368</v>
      </c>
      <c r="J35" s="20">
        <f t="shared" si="3"/>
        <v>14.291262135922331</v>
      </c>
      <c r="K35" s="10">
        <v>3</v>
      </c>
      <c r="L35" s="20">
        <f t="shared" si="4"/>
        <v>0.11650485436893204</v>
      </c>
      <c r="M35" s="9">
        <v>131</v>
      </c>
      <c r="N35" s="20">
        <f t="shared" si="5"/>
        <v>5.0873786407766994</v>
      </c>
      <c r="O35" s="10">
        <v>0</v>
      </c>
      <c r="P35" s="20">
        <f t="shared" si="6"/>
        <v>0</v>
      </c>
      <c r="Q35" s="9">
        <v>8</v>
      </c>
      <c r="R35" s="20">
        <f t="shared" si="7"/>
        <v>0.31067961165048541</v>
      </c>
      <c r="S35" s="21">
        <f t="shared" si="8"/>
        <v>2575</v>
      </c>
    </row>
    <row r="36" spans="2:19" x14ac:dyDescent="0.3">
      <c r="B36" s="11">
        <v>1997</v>
      </c>
      <c r="C36" s="9">
        <v>561</v>
      </c>
      <c r="D36" s="20">
        <f t="shared" si="0"/>
        <v>28.680981595092025</v>
      </c>
      <c r="E36" s="9">
        <v>419</v>
      </c>
      <c r="F36" s="20">
        <f t="shared" si="1"/>
        <v>21.421267893660531</v>
      </c>
      <c r="G36" s="9">
        <v>513</v>
      </c>
      <c r="H36" s="20">
        <f t="shared" si="2"/>
        <v>26.226993865030675</v>
      </c>
      <c r="I36" s="9">
        <v>403</v>
      </c>
      <c r="J36" s="20">
        <f t="shared" si="3"/>
        <v>20.603271983640081</v>
      </c>
      <c r="K36" s="10">
        <v>2</v>
      </c>
      <c r="L36" s="20">
        <f t="shared" si="4"/>
        <v>0.10224948875255624</v>
      </c>
      <c r="M36" s="9">
        <v>57</v>
      </c>
      <c r="N36" s="20">
        <f t="shared" si="5"/>
        <v>2.9141104294478528</v>
      </c>
      <c r="O36" s="10">
        <v>0</v>
      </c>
      <c r="P36" s="20">
        <f t="shared" si="6"/>
        <v>0</v>
      </c>
      <c r="Q36" s="9">
        <v>1</v>
      </c>
      <c r="R36" s="20">
        <f t="shared" si="7"/>
        <v>5.112474437627812E-2</v>
      </c>
      <c r="S36" s="21">
        <f t="shared" si="8"/>
        <v>1956</v>
      </c>
    </row>
    <row r="37" spans="2:19" x14ac:dyDescent="0.3">
      <c r="B37" s="11">
        <v>1998</v>
      </c>
      <c r="C37" s="9">
        <v>279</v>
      </c>
      <c r="D37" s="20">
        <f t="shared" si="0"/>
        <v>29.649309245483529</v>
      </c>
      <c r="E37" s="9">
        <v>90</v>
      </c>
      <c r="F37" s="20">
        <f t="shared" si="1"/>
        <v>9.5642933049946866</v>
      </c>
      <c r="G37" s="9">
        <v>391</v>
      </c>
      <c r="H37" s="20">
        <f t="shared" si="2"/>
        <v>41.551540913921357</v>
      </c>
      <c r="I37" s="9">
        <v>163</v>
      </c>
      <c r="J37" s="20">
        <f t="shared" si="3"/>
        <v>17.32199787460149</v>
      </c>
      <c r="K37" s="10">
        <v>0</v>
      </c>
      <c r="L37" s="20">
        <f t="shared" si="4"/>
        <v>0</v>
      </c>
      <c r="M37" s="9">
        <v>17</v>
      </c>
      <c r="N37" s="20">
        <f t="shared" si="5"/>
        <v>1.8065887353878853</v>
      </c>
      <c r="O37" s="10">
        <v>0</v>
      </c>
      <c r="P37" s="20">
        <f t="shared" si="6"/>
        <v>0</v>
      </c>
      <c r="Q37" s="9">
        <v>1</v>
      </c>
      <c r="R37" s="20">
        <f t="shared" si="7"/>
        <v>0.10626992561105207</v>
      </c>
      <c r="S37" s="21">
        <f t="shared" si="8"/>
        <v>941</v>
      </c>
    </row>
    <row r="38" spans="2:19" x14ac:dyDescent="0.3">
      <c r="B38" s="11">
        <v>1999</v>
      </c>
      <c r="C38" s="9">
        <v>151</v>
      </c>
      <c r="D38" s="20">
        <f t="shared" si="0"/>
        <v>41.712707182320443</v>
      </c>
      <c r="E38" s="9">
        <v>13</v>
      </c>
      <c r="F38" s="20">
        <f t="shared" si="1"/>
        <v>3.5911602209944751</v>
      </c>
      <c r="G38" s="9">
        <v>116</v>
      </c>
      <c r="H38" s="20">
        <f t="shared" si="2"/>
        <v>32.044198895027627</v>
      </c>
      <c r="I38" s="9">
        <v>75</v>
      </c>
      <c r="J38" s="20">
        <f t="shared" si="3"/>
        <v>20.718232044198896</v>
      </c>
      <c r="K38" s="10">
        <v>1</v>
      </c>
      <c r="L38" s="20">
        <f t="shared" si="4"/>
        <v>0.27624309392265195</v>
      </c>
      <c r="M38" s="9">
        <v>5</v>
      </c>
      <c r="N38" s="20">
        <f t="shared" si="5"/>
        <v>1.3812154696132597</v>
      </c>
      <c r="O38" s="10">
        <v>0</v>
      </c>
      <c r="P38" s="20">
        <f t="shared" si="6"/>
        <v>0</v>
      </c>
      <c r="Q38" s="9">
        <v>1</v>
      </c>
      <c r="R38" s="20">
        <f t="shared" si="7"/>
        <v>0.27624309392265195</v>
      </c>
      <c r="S38" s="21">
        <f t="shared" si="8"/>
        <v>362</v>
      </c>
    </row>
    <row r="39" spans="2:19" x14ac:dyDescent="0.3">
      <c r="B39" s="11">
        <v>2000</v>
      </c>
      <c r="C39" s="9">
        <v>453</v>
      </c>
      <c r="D39" s="20">
        <f t="shared" si="0"/>
        <v>53.864447086801427</v>
      </c>
      <c r="E39" s="9">
        <v>188</v>
      </c>
      <c r="F39" s="20">
        <f t="shared" si="1"/>
        <v>22.354340071343639</v>
      </c>
      <c r="G39" s="9">
        <v>96</v>
      </c>
      <c r="H39" s="20">
        <f t="shared" si="2"/>
        <v>11.414982164090368</v>
      </c>
      <c r="I39" s="9">
        <v>85</v>
      </c>
      <c r="J39" s="20">
        <f t="shared" si="3"/>
        <v>10.107015457788346</v>
      </c>
      <c r="K39" s="10">
        <v>8</v>
      </c>
      <c r="L39" s="20">
        <f t="shared" si="4"/>
        <v>0.95124851367419738</v>
      </c>
      <c r="M39" s="9">
        <v>8</v>
      </c>
      <c r="N39" s="20">
        <f t="shared" si="5"/>
        <v>0.95124851367419738</v>
      </c>
      <c r="O39" s="10">
        <v>0</v>
      </c>
      <c r="P39" s="20">
        <f t="shared" si="6"/>
        <v>0</v>
      </c>
      <c r="Q39" s="9">
        <v>3</v>
      </c>
      <c r="R39" s="20">
        <f t="shared" si="7"/>
        <v>0.356718192627824</v>
      </c>
      <c r="S39" s="21">
        <f t="shared" si="8"/>
        <v>841</v>
      </c>
    </row>
    <row r="40" spans="2:19" x14ac:dyDescent="0.3">
      <c r="B40" s="11">
        <v>2001</v>
      </c>
      <c r="C40" s="9">
        <v>423</v>
      </c>
      <c r="D40" s="20">
        <f t="shared" si="0"/>
        <v>79.811320754716988</v>
      </c>
      <c r="E40" s="9">
        <v>30</v>
      </c>
      <c r="F40" s="20">
        <f t="shared" si="1"/>
        <v>5.6603773584905657</v>
      </c>
      <c r="G40" s="9">
        <v>28</v>
      </c>
      <c r="H40" s="20">
        <f t="shared" si="2"/>
        <v>5.283018867924528</v>
      </c>
      <c r="I40" s="9">
        <v>39</v>
      </c>
      <c r="J40" s="20">
        <f t="shared" si="3"/>
        <v>7.3584905660377355</v>
      </c>
      <c r="K40" s="10">
        <v>0</v>
      </c>
      <c r="L40" s="20">
        <f t="shared" si="4"/>
        <v>0</v>
      </c>
      <c r="M40" s="9">
        <v>8</v>
      </c>
      <c r="N40" s="20">
        <f t="shared" si="5"/>
        <v>1.5094339622641511</v>
      </c>
      <c r="O40" s="10">
        <v>0</v>
      </c>
      <c r="P40" s="20">
        <f t="shared" si="6"/>
        <v>0</v>
      </c>
      <c r="Q40" s="9">
        <v>2</v>
      </c>
      <c r="R40" s="20">
        <f t="shared" si="7"/>
        <v>0.37735849056603776</v>
      </c>
      <c r="S40" s="21">
        <f t="shared" si="8"/>
        <v>530</v>
      </c>
    </row>
    <row r="41" spans="2:19" x14ac:dyDescent="0.3">
      <c r="B41" s="11">
        <v>2002</v>
      </c>
      <c r="C41" s="9">
        <v>353</v>
      </c>
      <c r="D41" s="20">
        <f t="shared" si="0"/>
        <v>70.318725099601593</v>
      </c>
      <c r="E41" s="9">
        <v>24</v>
      </c>
      <c r="F41" s="20">
        <f t="shared" si="1"/>
        <v>4.7808764940239046</v>
      </c>
      <c r="G41" s="9">
        <v>59</v>
      </c>
      <c r="H41" s="20">
        <f t="shared" si="2"/>
        <v>11.752988047808765</v>
      </c>
      <c r="I41" s="9">
        <v>54</v>
      </c>
      <c r="J41" s="20">
        <f t="shared" si="3"/>
        <v>10.756972111553784</v>
      </c>
      <c r="K41" s="10">
        <v>0</v>
      </c>
      <c r="L41" s="20">
        <f t="shared" si="4"/>
        <v>0</v>
      </c>
      <c r="M41" s="9">
        <v>11</v>
      </c>
      <c r="N41" s="20">
        <f t="shared" si="5"/>
        <v>2.191235059760956</v>
      </c>
      <c r="O41" s="10">
        <v>0</v>
      </c>
      <c r="P41" s="20">
        <f t="shared" si="6"/>
        <v>0</v>
      </c>
      <c r="Q41" s="9">
        <v>1</v>
      </c>
      <c r="R41" s="20">
        <f t="shared" si="7"/>
        <v>0.19920318725099601</v>
      </c>
      <c r="S41" s="21">
        <f t="shared" si="8"/>
        <v>502</v>
      </c>
    </row>
    <row r="42" spans="2:19" x14ac:dyDescent="0.3">
      <c r="B42" s="11">
        <v>2003</v>
      </c>
      <c r="C42" s="9">
        <v>150</v>
      </c>
      <c r="D42" s="20">
        <f t="shared" si="0"/>
        <v>84.745762711864401</v>
      </c>
      <c r="E42" s="9">
        <v>13</v>
      </c>
      <c r="F42" s="20">
        <f t="shared" si="1"/>
        <v>7.3446327683615822</v>
      </c>
      <c r="G42" s="9">
        <v>2</v>
      </c>
      <c r="H42" s="20">
        <f t="shared" si="2"/>
        <v>1.1299435028248588</v>
      </c>
      <c r="I42" s="9">
        <v>11</v>
      </c>
      <c r="J42" s="20">
        <f t="shared" si="3"/>
        <v>6.2146892655367232</v>
      </c>
      <c r="K42" s="10">
        <v>0</v>
      </c>
      <c r="L42" s="20">
        <f t="shared" si="4"/>
        <v>0</v>
      </c>
      <c r="M42" s="9">
        <v>1</v>
      </c>
      <c r="N42" s="20">
        <f t="shared" si="5"/>
        <v>0.56497175141242939</v>
      </c>
      <c r="O42" s="10">
        <v>0</v>
      </c>
      <c r="P42" s="20">
        <f t="shared" si="6"/>
        <v>0</v>
      </c>
      <c r="Q42" s="9">
        <v>0</v>
      </c>
      <c r="R42" s="20">
        <f t="shared" si="7"/>
        <v>0</v>
      </c>
      <c r="S42" s="21">
        <f t="shared" si="8"/>
        <v>177</v>
      </c>
    </row>
    <row r="43" spans="2:19" x14ac:dyDescent="0.3">
      <c r="B43" s="11">
        <v>2004</v>
      </c>
      <c r="C43" s="9">
        <v>114</v>
      </c>
      <c r="D43" s="20">
        <f t="shared" si="0"/>
        <v>96.610169491525426</v>
      </c>
      <c r="E43" s="9">
        <v>0</v>
      </c>
      <c r="F43" s="20">
        <f t="shared" si="1"/>
        <v>0</v>
      </c>
      <c r="G43" s="9">
        <v>1</v>
      </c>
      <c r="H43" s="20">
        <f t="shared" si="2"/>
        <v>0.84745762711864403</v>
      </c>
      <c r="I43" s="9">
        <v>2</v>
      </c>
      <c r="J43" s="20">
        <f t="shared" si="3"/>
        <v>1.6949152542372881</v>
      </c>
      <c r="K43" s="10">
        <v>1</v>
      </c>
      <c r="L43" s="20">
        <f t="shared" si="4"/>
        <v>0.84745762711864403</v>
      </c>
      <c r="M43" s="9">
        <v>0</v>
      </c>
      <c r="N43" s="20">
        <f t="shared" si="5"/>
        <v>0</v>
      </c>
      <c r="O43" s="10">
        <v>0</v>
      </c>
      <c r="P43" s="20">
        <f t="shared" si="6"/>
        <v>0</v>
      </c>
      <c r="Q43" s="9">
        <v>0</v>
      </c>
      <c r="R43" s="20">
        <f t="shared" si="7"/>
        <v>0</v>
      </c>
      <c r="S43" s="21">
        <f t="shared" si="8"/>
        <v>118</v>
      </c>
    </row>
    <row r="44" spans="2:19" ht="15" thickBot="1" x14ac:dyDescent="0.35">
      <c r="B44" s="8">
        <v>2005</v>
      </c>
      <c r="C44" s="6">
        <v>228</v>
      </c>
      <c r="D44" s="20">
        <f t="shared" si="0"/>
        <v>75.747508305647841</v>
      </c>
      <c r="E44" s="6">
        <v>16</v>
      </c>
      <c r="F44" s="20">
        <f t="shared" si="1"/>
        <v>5.3156146179401995</v>
      </c>
      <c r="G44" s="6">
        <v>13</v>
      </c>
      <c r="H44" s="20">
        <f t="shared" si="2"/>
        <v>4.3189368770764123</v>
      </c>
      <c r="I44" s="6">
        <v>38</v>
      </c>
      <c r="J44" s="20">
        <f t="shared" si="3"/>
        <v>12.624584717607974</v>
      </c>
      <c r="K44" s="7">
        <v>0</v>
      </c>
      <c r="L44" s="20">
        <f t="shared" si="4"/>
        <v>0</v>
      </c>
      <c r="M44" s="6">
        <v>0</v>
      </c>
      <c r="N44" s="20">
        <f t="shared" si="5"/>
        <v>0</v>
      </c>
      <c r="O44" s="7">
        <v>0</v>
      </c>
      <c r="P44" s="20">
        <f t="shared" si="6"/>
        <v>0</v>
      </c>
      <c r="Q44" s="6">
        <v>6</v>
      </c>
      <c r="R44" s="20">
        <f t="shared" si="7"/>
        <v>1.9933554817275747</v>
      </c>
      <c r="S44" s="21">
        <f t="shared" si="8"/>
        <v>301</v>
      </c>
    </row>
    <row r="45" spans="2:19" ht="15" thickBot="1" x14ac:dyDescent="0.35">
      <c r="B45" s="15" t="s">
        <v>0</v>
      </c>
      <c r="C45" s="1">
        <f>SUM(C5:C44)</f>
        <v>13132</v>
      </c>
      <c r="D45" s="2"/>
      <c r="E45" s="1">
        <f>SUM(E5:E44)</f>
        <v>39797</v>
      </c>
      <c r="F45" s="2"/>
      <c r="G45" s="1">
        <f>SUM(G5:G44)</f>
        <v>4581</v>
      </c>
      <c r="H45" s="2"/>
      <c r="I45" s="1">
        <f>SUM(I5:I44)</f>
        <v>3195</v>
      </c>
      <c r="J45" s="2"/>
      <c r="K45" s="3">
        <f>SUM(K5:K44)</f>
        <v>2696</v>
      </c>
      <c r="L45" s="2"/>
      <c r="M45" s="1">
        <f>SUM(M5:M44)</f>
        <v>2481</v>
      </c>
      <c r="N45" s="2"/>
      <c r="O45" s="3">
        <f>SUM(O5:O44)</f>
        <v>680</v>
      </c>
      <c r="P45" s="2"/>
      <c r="Q45" s="1">
        <f>SUM(Q5:Q44)</f>
        <v>138</v>
      </c>
      <c r="R45" s="2"/>
      <c r="S45" s="1">
        <f>SUM(S5:S44)</f>
        <v>66700</v>
      </c>
    </row>
    <row r="47" spans="2:19" ht="15.6" x14ac:dyDescent="0.3">
      <c r="C47" s="18" t="s">
        <v>11</v>
      </c>
    </row>
    <row r="48" spans="2:19" x14ac:dyDescent="0.3">
      <c r="C48" s="19"/>
      <c r="D48" t="s">
        <v>12</v>
      </c>
    </row>
  </sheetData>
  <mergeCells count="9">
    <mergeCell ref="M3:N3"/>
    <mergeCell ref="O3:P3"/>
    <mergeCell ref="Q3:R3"/>
    <mergeCell ref="B3:B4"/>
    <mergeCell ref="C3:D3"/>
    <mergeCell ref="E3:F3"/>
    <mergeCell ref="G3:H3"/>
    <mergeCell ref="I3:J3"/>
    <mergeCell ref="K3:L3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Planilha3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</dc:creator>
  <cp:lastModifiedBy>MDPI</cp:lastModifiedBy>
  <dcterms:created xsi:type="dcterms:W3CDTF">2021-05-09T13:00:51Z</dcterms:created>
  <dcterms:modified xsi:type="dcterms:W3CDTF">2021-11-12T01:28:08Z</dcterms:modified>
</cp:coreProperties>
</file>