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380" activeTab="4"/>
  </bookViews>
  <sheets>
    <sheet name="Figure 1" sheetId="1" r:id="rId1"/>
    <sheet name="Figure 2" sheetId="6" r:id="rId2"/>
    <sheet name="Figure 3" sheetId="2" r:id="rId3"/>
    <sheet name="Figure 4" sheetId="4" r:id="rId4"/>
    <sheet name="Figure 5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<sst xmlns="http://schemas.openxmlformats.org/spreadsheetml/2006/main" count="175" uniqueCount="42">
  <si>
    <t>Figure 1D</t>
  </si>
  <si>
    <t>AN</t>
  </si>
  <si>
    <t>PL</t>
  </si>
  <si>
    <t>mean</t>
  </si>
  <si>
    <t>std deviation</t>
  </si>
  <si>
    <t>SEM</t>
  </si>
  <si>
    <t>Figure 2C</t>
  </si>
  <si>
    <t>cDC cells(%)</t>
  </si>
  <si>
    <t>pDC cells(%)</t>
  </si>
  <si>
    <t>Con</t>
  </si>
  <si>
    <t>E.m</t>
  </si>
  <si>
    <t>Figure 2D</t>
  </si>
  <si>
    <t>Figure 2E</t>
  </si>
  <si>
    <r>
      <rPr>
        <b/>
        <sz val="11"/>
        <color theme="1"/>
        <rFont val="宋体"/>
        <charset val="134"/>
        <scheme val="minor"/>
      </rPr>
      <t>cDCs number(×10</t>
    </r>
    <r>
      <rPr>
        <b/>
        <vertAlign val="superscript"/>
        <sz val="11"/>
        <color theme="1"/>
        <rFont val="宋体"/>
        <charset val="134"/>
        <scheme val="minor"/>
      </rPr>
      <t>4</t>
    </r>
    <r>
      <rPr>
        <b/>
        <sz val="11"/>
        <color theme="1"/>
        <rFont val="宋体"/>
        <charset val="134"/>
        <scheme val="minor"/>
      </rPr>
      <t>)</t>
    </r>
  </si>
  <si>
    <r>
      <rPr>
        <b/>
        <sz val="11"/>
        <color theme="1"/>
        <rFont val="宋体"/>
        <charset val="134"/>
        <scheme val="minor"/>
      </rPr>
      <t>pDCs number(×10</t>
    </r>
    <r>
      <rPr>
        <b/>
        <vertAlign val="superscript"/>
        <sz val="11"/>
        <color theme="1"/>
        <rFont val="宋体"/>
        <charset val="134"/>
        <scheme val="minor"/>
      </rPr>
      <t>4</t>
    </r>
    <r>
      <rPr>
        <b/>
        <sz val="11"/>
        <color theme="1"/>
        <rFont val="宋体"/>
        <charset val="134"/>
        <scheme val="minor"/>
      </rPr>
      <t>)</t>
    </r>
  </si>
  <si>
    <t>Figure 2F</t>
  </si>
  <si>
    <t>Figure 3C</t>
  </si>
  <si>
    <t>CD40 MFI in cDCs</t>
  </si>
  <si>
    <t>CD80 MFI in cDCs</t>
  </si>
  <si>
    <t>CD86 MFI in cDCs</t>
  </si>
  <si>
    <t>Figure 3D</t>
  </si>
  <si>
    <t>Figure 3E</t>
  </si>
  <si>
    <t>CD40 MFI in pDCs</t>
  </si>
  <si>
    <t>CD80 MFI in pDCs</t>
  </si>
  <si>
    <t>CD86 MFI in pDCs</t>
  </si>
  <si>
    <t>Figure 3F</t>
  </si>
  <si>
    <t>Figure 5B</t>
  </si>
  <si>
    <t>Percentages of PD-1(%)</t>
  </si>
  <si>
    <t>cDCs</t>
  </si>
  <si>
    <t>pDCs</t>
  </si>
  <si>
    <t>Figure 5C</t>
  </si>
  <si>
    <t>Percentages of TIGI(%)</t>
  </si>
  <si>
    <t>Figure 5D</t>
  </si>
  <si>
    <t>Percentages of LAG3(%)</t>
  </si>
  <si>
    <t>Figure 5E</t>
  </si>
  <si>
    <t>Percentages of CD244(%)</t>
  </si>
  <si>
    <t>Figure 4B</t>
  </si>
  <si>
    <t>Percentages of PD-L1(%)</t>
  </si>
  <si>
    <t>Figure 4C</t>
  </si>
  <si>
    <t>Percentages of CD155(%)</t>
  </si>
  <si>
    <t>Figure 4D</t>
  </si>
  <si>
    <t>Percentages of CD48(%)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</si>
</sst>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b/>
      <sz val="11"/>
      <color theme="1"/>
      <name val="宋体"/>
      <charset val="134"/>
      <scheme val="minor"/>
    </font>
    <font>
      <b/>
      <i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vertAlign val="superscript"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Alignment="1"/>
    <xf numFmtId="0" fontId="1" fillId="0" borderId="0" xfId="0" applyFont="1" applyFill="1" applyAlignment="1"/>
    <xf numFmtId="0" fontId="0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/>
    </xf>
    <xf numFmtId="176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76" fontId="0" fillId="0" borderId="0" xfId="0" applyNumberForma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8"/>
  <sheetViews>
    <sheetView topLeftCell="A3" workbookViewId="0">
      <selection activeCell="I39" sqref="I39"/>
    </sheetView>
  </sheetViews>
  <sheetFormatPr defaultColWidth="8.88888888888889" defaultRowHeight="14.4" outlineLevelCol="3"/>
  <cols>
    <col min="1" max="1" width="17.1111111111111" customWidth="1"/>
    <col min="2" max="2" width="15.2222222222222" style="10"/>
    <col min="3" max="3" width="8.88888888888889" style="10"/>
    <col min="4" max="4" width="12.8888888888889" style="10"/>
  </cols>
  <sheetData>
    <row r="1" spans="1:1">
      <c r="A1" s="1" t="s">
        <v>0</v>
      </c>
    </row>
    <row r="2" spans="2:4">
      <c r="B2" s="3" t="s">
        <v>1</v>
      </c>
      <c r="C2" s="3"/>
      <c r="D2" s="3" t="s">
        <v>2</v>
      </c>
    </row>
    <row r="3" spans="2:4">
      <c r="B3" s="11">
        <v>5.76666666666667</v>
      </c>
      <c r="D3" s="11">
        <v>13.8375</v>
      </c>
    </row>
    <row r="4" spans="2:4">
      <c r="B4" s="11">
        <v>4.41666666666667</v>
      </c>
      <c r="D4" s="11">
        <v>11.44</v>
      </c>
    </row>
    <row r="5" spans="2:4">
      <c r="B5" s="11">
        <v>2.2</v>
      </c>
      <c r="D5" s="11">
        <v>10.06</v>
      </c>
    </row>
    <row r="6" spans="2:4">
      <c r="B6" s="11">
        <v>9.4</v>
      </c>
      <c r="D6" s="11">
        <v>10.48</v>
      </c>
    </row>
    <row r="7" spans="2:4">
      <c r="B7" s="11">
        <v>3.18</v>
      </c>
      <c r="D7" s="11">
        <v>14.02</v>
      </c>
    </row>
    <row r="8" spans="2:4">
      <c r="B8" s="11">
        <v>3.14</v>
      </c>
      <c r="D8" s="11">
        <v>12.44</v>
      </c>
    </row>
    <row r="9" spans="2:4">
      <c r="B9" s="11">
        <v>6.44</v>
      </c>
      <c r="D9" s="11">
        <v>15.6</v>
      </c>
    </row>
    <row r="10" spans="2:4">
      <c r="B10" s="11">
        <v>7.76</v>
      </c>
      <c r="D10" s="11">
        <v>13.22</v>
      </c>
    </row>
    <row r="11" spans="2:4">
      <c r="B11" s="11">
        <v>3.84</v>
      </c>
      <c r="D11" s="11">
        <v>12.0571428571429</v>
      </c>
    </row>
    <row r="12" spans="2:4">
      <c r="B12" s="11">
        <v>2.75</v>
      </c>
      <c r="D12" s="11">
        <v>8.7</v>
      </c>
    </row>
    <row r="13" spans="2:4">
      <c r="B13" s="11">
        <v>3.32</v>
      </c>
      <c r="D13" s="11">
        <v>10.64</v>
      </c>
    </row>
    <row r="14" spans="2:4">
      <c r="B14" s="11">
        <v>5.41666666666667</v>
      </c>
      <c r="D14" s="11">
        <v>14.6</v>
      </c>
    </row>
    <row r="15" spans="2:4">
      <c r="B15" s="11">
        <v>3.26</v>
      </c>
      <c r="D15" s="11">
        <v>8.08</v>
      </c>
    </row>
    <row r="16" spans="2:4">
      <c r="B16" s="11">
        <v>2.18</v>
      </c>
      <c r="D16" s="11">
        <v>8.92</v>
      </c>
    </row>
    <row r="17" spans="2:4">
      <c r="B17" s="11">
        <v>1.46</v>
      </c>
      <c r="D17" s="11">
        <v>17.34</v>
      </c>
    </row>
    <row r="18" spans="2:4">
      <c r="B18" s="11">
        <v>3.04</v>
      </c>
      <c r="D18" s="11">
        <v>10.2</v>
      </c>
    </row>
    <row r="19" spans="2:4">
      <c r="B19" s="11">
        <v>7.24</v>
      </c>
      <c r="D19" s="11">
        <v>10.82</v>
      </c>
    </row>
    <row r="20" spans="2:4">
      <c r="B20" s="11">
        <v>2.74</v>
      </c>
      <c r="D20" s="11">
        <v>15.2857142857143</v>
      </c>
    </row>
    <row r="21" spans="2:4">
      <c r="B21" s="11">
        <v>1.54</v>
      </c>
      <c r="D21" s="11">
        <v>7.28</v>
      </c>
    </row>
    <row r="22" spans="2:4">
      <c r="B22" s="11">
        <v>4.85</v>
      </c>
      <c r="D22" s="11">
        <v>10.78</v>
      </c>
    </row>
    <row r="23" spans="2:4">
      <c r="B23" s="11">
        <v>3.66666666666667</v>
      </c>
      <c r="D23" s="11">
        <v>13.14</v>
      </c>
    </row>
    <row r="24" spans="2:4">
      <c r="B24" s="11">
        <v>0.466666666666667</v>
      </c>
      <c r="D24" s="11">
        <v>11.66</v>
      </c>
    </row>
    <row r="25" spans="2:4">
      <c r="B25" s="11">
        <v>3.2</v>
      </c>
      <c r="D25" s="11">
        <v>9.98</v>
      </c>
    </row>
    <row r="26" spans="2:4">
      <c r="B26" s="11">
        <v>0.433333333333333</v>
      </c>
      <c r="D26" s="11">
        <v>11.8</v>
      </c>
    </row>
    <row r="27" spans="2:4">
      <c r="B27" s="11">
        <v>1.55</v>
      </c>
      <c r="D27" s="11">
        <v>12.675</v>
      </c>
    </row>
    <row r="28" spans="2:4">
      <c r="B28" s="11">
        <v>0.35</v>
      </c>
      <c r="D28" s="11">
        <v>8.425</v>
      </c>
    </row>
    <row r="29" spans="2:4">
      <c r="B29" s="11">
        <v>1.56</v>
      </c>
      <c r="D29" s="11">
        <v>9.3</v>
      </c>
    </row>
    <row r="30" spans="2:4">
      <c r="B30" s="11">
        <v>0.78</v>
      </c>
      <c r="D30" s="11">
        <v>12.64</v>
      </c>
    </row>
    <row r="31" spans="2:4">
      <c r="B31" s="11">
        <v>4.53333333333333</v>
      </c>
      <c r="D31" s="11">
        <v>11.76</v>
      </c>
    </row>
    <row r="32" spans="2:4">
      <c r="B32" s="11">
        <v>1.5</v>
      </c>
      <c r="D32" s="11">
        <v>9.18</v>
      </c>
    </row>
    <row r="33" spans="2:4">
      <c r="B33" s="11">
        <v>1.9</v>
      </c>
      <c r="D33" s="11">
        <v>15.04</v>
      </c>
    </row>
    <row r="34" spans="2:4">
      <c r="B34" s="11">
        <v>1.96</v>
      </c>
      <c r="D34" s="11">
        <v>11.06</v>
      </c>
    </row>
    <row r="35" spans="2:4">
      <c r="B35" s="11">
        <v>0.64</v>
      </c>
      <c r="D35" s="11">
        <v>11.78</v>
      </c>
    </row>
    <row r="36" spans="2:4">
      <c r="B36" s="11">
        <v>1.18</v>
      </c>
      <c r="D36" s="11">
        <v>16</v>
      </c>
    </row>
    <row r="37" spans="2:4">
      <c r="B37" s="11">
        <v>1.34</v>
      </c>
      <c r="D37" s="11">
        <v>11.32</v>
      </c>
    </row>
    <row r="38" spans="2:4">
      <c r="B38" s="11">
        <v>0.74</v>
      </c>
      <c r="D38" s="11">
        <v>9.625</v>
      </c>
    </row>
    <row r="39" spans="2:4">
      <c r="B39" s="11">
        <v>0.25</v>
      </c>
      <c r="D39" s="11">
        <v>12.5857142857143</v>
      </c>
    </row>
    <row r="40" spans="2:4">
      <c r="B40" s="11">
        <v>1</v>
      </c>
      <c r="D40" s="11">
        <v>10.8666666666667</v>
      </c>
    </row>
    <row r="41" spans="2:4">
      <c r="B41" s="11">
        <v>0.74</v>
      </c>
      <c r="D41" s="11">
        <v>7.12</v>
      </c>
    </row>
    <row r="42" spans="2:4">
      <c r="B42" s="11">
        <v>0.98</v>
      </c>
      <c r="D42" s="11">
        <v>7.34</v>
      </c>
    </row>
    <row r="43" spans="2:4">
      <c r="B43" s="11">
        <v>0.6</v>
      </c>
      <c r="D43" s="11">
        <v>16.54</v>
      </c>
    </row>
    <row r="44" ht="15.15" spans="2:4">
      <c r="B44" s="12">
        <v>1.36</v>
      </c>
      <c r="C44" s="13"/>
      <c r="D44" s="12">
        <v>8.46666666666667</v>
      </c>
    </row>
    <row r="45" spans="2:4">
      <c r="B45" s="14"/>
      <c r="D45" s="14"/>
    </row>
    <row r="46" spans="1:4">
      <c r="A46" s="6" t="s">
        <v>3</v>
      </c>
      <c r="B46" s="14">
        <f>AVERAGE(B3:B44)</f>
        <v>2.73023809523809</v>
      </c>
      <c r="D46" s="14">
        <f>AVERAGE(D3:D44)</f>
        <v>11.5262953514739</v>
      </c>
    </row>
    <row r="47" spans="1:4">
      <c r="A47" s="6" t="s">
        <v>4</v>
      </c>
      <c r="B47" s="14">
        <f>STDEV(B3:B44)</f>
        <v>2.20103343464164</v>
      </c>
      <c r="D47" s="14">
        <f>STDEV(D3:D44)</f>
        <v>2.60459153245023</v>
      </c>
    </row>
    <row r="48" spans="1:4">
      <c r="A48" s="6" t="s">
        <v>5</v>
      </c>
      <c r="B48" s="14">
        <f>B47/SQRT(COUNT(B3:B44))</f>
        <v>0.339626832343774</v>
      </c>
      <c r="D48" s="14">
        <f>D47/SQRT(COUNT(D3:D44))</f>
        <v>0.401897198739969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6"/>
  <sheetViews>
    <sheetView topLeftCell="A19" workbookViewId="0">
      <selection activeCell="G51" sqref="G51"/>
    </sheetView>
  </sheetViews>
  <sheetFormatPr defaultColWidth="8.88888888888889" defaultRowHeight="14.4"/>
  <cols>
    <col min="1" max="1" width="15.5555555555556" customWidth="1"/>
    <col min="2" max="2" width="12.8888888888889"/>
    <col min="4" max="4" width="12.8888888888889"/>
    <col min="7" max="7" width="12.8888888888889"/>
    <col min="9" max="9" width="12.8888888888889"/>
  </cols>
  <sheetData>
    <row r="1" spans="1:1">
      <c r="A1" s="1" t="s">
        <v>6</v>
      </c>
    </row>
    <row r="2" spans="1:7">
      <c r="A2" s="8"/>
      <c r="B2" s="2" t="s">
        <v>7</v>
      </c>
      <c r="G2" s="2" t="s">
        <v>8</v>
      </c>
    </row>
    <row r="3" spans="2:9">
      <c r="B3" s="2" t="s">
        <v>9</v>
      </c>
      <c r="C3" s="2"/>
      <c r="D3" s="4" t="s">
        <v>10</v>
      </c>
      <c r="G3" s="2" t="s">
        <v>9</v>
      </c>
      <c r="H3" s="2"/>
      <c r="I3" s="4" t="s">
        <v>10</v>
      </c>
    </row>
    <row r="4" spans="2:9">
      <c r="B4" s="9">
        <v>23.7</v>
      </c>
      <c r="D4" s="9">
        <v>45.7</v>
      </c>
      <c r="G4">
        <v>20.7</v>
      </c>
      <c r="I4">
        <v>10.2</v>
      </c>
    </row>
    <row r="5" spans="2:9">
      <c r="B5" s="9">
        <v>26.9</v>
      </c>
      <c r="D5" s="9">
        <v>48</v>
      </c>
      <c r="G5">
        <v>25.1</v>
      </c>
      <c r="I5">
        <v>11.6</v>
      </c>
    </row>
    <row r="6" spans="2:9">
      <c r="B6" s="9">
        <v>28.3</v>
      </c>
      <c r="D6" s="9">
        <v>53.5</v>
      </c>
      <c r="G6">
        <v>32</v>
      </c>
      <c r="I6">
        <v>12</v>
      </c>
    </row>
    <row r="7" spans="2:9">
      <c r="B7" s="9">
        <v>26.3</v>
      </c>
      <c r="D7" s="9">
        <v>46.85</v>
      </c>
      <c r="G7">
        <v>25.93</v>
      </c>
      <c r="I7">
        <v>10.9</v>
      </c>
    </row>
    <row r="8" ht="15.15" spans="2:9">
      <c r="B8" s="5"/>
      <c r="C8" s="5"/>
      <c r="D8" s="5">
        <v>50.75</v>
      </c>
      <c r="G8" s="5"/>
      <c r="H8" s="5"/>
      <c r="I8" s="5">
        <v>11.8</v>
      </c>
    </row>
    <row r="9" spans="2:4">
      <c r="B9" s="9"/>
      <c r="D9" s="9"/>
    </row>
    <row r="10" spans="1:9">
      <c r="A10" s="6" t="s">
        <v>3</v>
      </c>
      <c r="B10" s="9">
        <f>AVERAGE(B4:B7)</f>
        <v>26.3</v>
      </c>
      <c r="C10" s="9"/>
      <c r="D10" s="9">
        <f>AVERAGE(D4:D8)</f>
        <v>48.96</v>
      </c>
      <c r="E10" s="9"/>
      <c r="F10" s="9"/>
      <c r="G10" s="9">
        <f>AVERAGE(G4:G7)</f>
        <v>25.9325</v>
      </c>
      <c r="H10" s="9"/>
      <c r="I10" s="9">
        <f>AVERAGE(I4:I8)</f>
        <v>11.3</v>
      </c>
    </row>
    <row r="11" spans="1:9">
      <c r="A11" s="6" t="s">
        <v>4</v>
      </c>
      <c r="B11" s="9">
        <f>STDEV(B4:B7)</f>
        <v>1.92527054375915</v>
      </c>
      <c r="C11" s="9"/>
      <c r="D11" s="9">
        <f>STDEV(D4:D8)</f>
        <v>3.15503565748471</v>
      </c>
      <c r="G11">
        <f>STDEV(G4:G7)</f>
        <v>4.65068722520303</v>
      </c>
      <c r="I11">
        <f>STDEV(I4:I8)</f>
        <v>0.741619848709567</v>
      </c>
    </row>
    <row r="12" spans="1:9">
      <c r="A12" s="6" t="s">
        <v>5</v>
      </c>
      <c r="B12" s="9">
        <f>B11/SQRT(COUNT(B4:B7))</f>
        <v>0.962635271879577</v>
      </c>
      <c r="C12" s="9"/>
      <c r="D12" s="9">
        <f>D11/SQRT(COUNT(D4:D8))</f>
        <v>1.41097484031431</v>
      </c>
      <c r="E12" s="9"/>
      <c r="F12" s="9"/>
      <c r="G12" s="9">
        <f>G11/SQRT(COUNT(G4:G7))</f>
        <v>2.32534361260152</v>
      </c>
      <c r="H12" s="9"/>
      <c r="I12" s="9">
        <f>I11/SQRT(COUNT(I4:I8))</f>
        <v>0.33166247903554</v>
      </c>
    </row>
    <row r="13" spans="2:4">
      <c r="B13" s="9"/>
      <c r="D13" s="9"/>
    </row>
    <row r="14" spans="2:4">
      <c r="B14" s="9"/>
      <c r="D14" s="9"/>
    </row>
    <row r="15" spans="1:4">
      <c r="A15" s="1" t="s">
        <v>11</v>
      </c>
      <c r="B15" s="9"/>
      <c r="D15" s="9"/>
    </row>
    <row r="16" spans="2:7">
      <c r="B16" s="2" t="s">
        <v>7</v>
      </c>
      <c r="G16" s="2" t="s">
        <v>8</v>
      </c>
    </row>
    <row r="17" spans="2:9">
      <c r="B17" s="2" t="s">
        <v>9</v>
      </c>
      <c r="C17" s="2"/>
      <c r="D17" s="4" t="s">
        <v>10</v>
      </c>
      <c r="G17" s="2" t="s">
        <v>9</v>
      </c>
      <c r="H17" s="2"/>
      <c r="I17" s="4" t="s">
        <v>10</v>
      </c>
    </row>
    <row r="18" spans="2:9">
      <c r="B18" s="9">
        <v>31.5</v>
      </c>
      <c r="D18" s="9">
        <v>40.4</v>
      </c>
      <c r="G18">
        <v>30</v>
      </c>
      <c r="I18">
        <v>8.33</v>
      </c>
    </row>
    <row r="19" spans="2:9">
      <c r="B19" s="9">
        <v>29.7</v>
      </c>
      <c r="D19" s="9">
        <v>44.7</v>
      </c>
      <c r="G19">
        <v>28.3</v>
      </c>
      <c r="I19">
        <v>12.5</v>
      </c>
    </row>
    <row r="20" spans="2:9">
      <c r="B20" s="9">
        <v>29.9</v>
      </c>
      <c r="D20" s="9">
        <v>47.6</v>
      </c>
      <c r="G20">
        <v>27.9</v>
      </c>
      <c r="I20">
        <v>12.6</v>
      </c>
    </row>
    <row r="21" spans="2:9">
      <c r="B21" s="9">
        <v>42.4</v>
      </c>
      <c r="D21" s="9">
        <v>41</v>
      </c>
      <c r="G21">
        <v>20.6</v>
      </c>
      <c r="I21">
        <v>19.9</v>
      </c>
    </row>
    <row r="22" spans="2:9">
      <c r="B22" s="9">
        <v>35.5</v>
      </c>
      <c r="D22" s="9">
        <v>50.2</v>
      </c>
      <c r="G22">
        <v>25.2</v>
      </c>
      <c r="I22">
        <v>15.5</v>
      </c>
    </row>
    <row r="23" ht="15.15" spans="2:9">
      <c r="B23" s="5">
        <v>31.2</v>
      </c>
      <c r="C23" s="5"/>
      <c r="D23" s="5"/>
      <c r="G23" s="5">
        <v>30.6</v>
      </c>
      <c r="H23" s="5"/>
      <c r="I23" s="5"/>
    </row>
    <row r="24" spans="2:4">
      <c r="B24" s="9"/>
      <c r="D24" s="9"/>
    </row>
    <row r="25" spans="1:9">
      <c r="A25" s="6" t="s">
        <v>3</v>
      </c>
      <c r="B25" s="9">
        <f>AVERAGE(B18:B23)</f>
        <v>33.3666666666667</v>
      </c>
      <c r="C25" s="9"/>
      <c r="D25" s="9">
        <f>AVERAGE(D18:D22)</f>
        <v>44.78</v>
      </c>
      <c r="E25" s="9"/>
      <c r="F25" s="9"/>
      <c r="G25" s="9">
        <f>AVERAGE(G18:G23)</f>
        <v>27.1</v>
      </c>
      <c r="H25" s="9"/>
      <c r="I25" s="9">
        <f>AVERAGE(I18:I22)</f>
        <v>13.766</v>
      </c>
    </row>
    <row r="26" spans="1:9">
      <c r="A26" s="6" t="s">
        <v>4</v>
      </c>
      <c r="B26" s="9">
        <f>STDEV(B18:B23)</f>
        <v>4.8947591020056</v>
      </c>
      <c r="C26" s="9"/>
      <c r="D26" s="9">
        <f>STDEV(D18:D22)</f>
        <v>4.20737447822273</v>
      </c>
      <c r="E26" s="9"/>
      <c r="F26" s="9"/>
      <c r="G26" s="9">
        <f>STDEV(G18:G23)</f>
        <v>3.70405183549043</v>
      </c>
      <c r="H26" s="9"/>
      <c r="I26" s="9">
        <f>STDEV(I18:I22)</f>
        <v>4.27624601724456</v>
      </c>
    </row>
    <row r="27" spans="1:9">
      <c r="A27" s="6" t="s">
        <v>5</v>
      </c>
      <c r="B27" s="9">
        <f>B26/SQRT(COUNT(B18:B23))</f>
        <v>1.99827703562622</v>
      </c>
      <c r="C27" s="9"/>
      <c r="D27" s="9">
        <f>D26/SQRT(COUNT(D18:D22))</f>
        <v>1.88159506802075</v>
      </c>
      <c r="G27">
        <f>G26/SQRT(COUNT(G18:G23))</f>
        <v>1.5121728296285</v>
      </c>
      <c r="I27">
        <f>I26/SQRT(COUNT(I18:I22))</f>
        <v>1.91239535661432</v>
      </c>
    </row>
    <row r="28" spans="2:4">
      <c r="B28" s="9"/>
      <c r="D28" s="9"/>
    </row>
    <row r="29" spans="2:4">
      <c r="B29" s="9"/>
      <c r="D29" s="9"/>
    </row>
    <row r="30" spans="1:4">
      <c r="A30" s="1" t="s">
        <v>12</v>
      </c>
      <c r="B30" s="9"/>
      <c r="D30" s="9"/>
    </row>
    <row r="31" ht="15.6" spans="2:7">
      <c r="B31" s="2" t="s">
        <v>13</v>
      </c>
      <c r="G31" s="2" t="s">
        <v>14</v>
      </c>
    </row>
    <row r="32" spans="2:9">
      <c r="B32" s="2" t="s">
        <v>9</v>
      </c>
      <c r="C32" s="2"/>
      <c r="D32" s="4" t="s">
        <v>10</v>
      </c>
      <c r="G32" s="2" t="s">
        <v>9</v>
      </c>
      <c r="H32" s="2"/>
      <c r="I32" s="4" t="s">
        <v>10</v>
      </c>
    </row>
    <row r="33" spans="2:9">
      <c r="B33">
        <v>2.8424</v>
      </c>
      <c r="D33">
        <v>15.33</v>
      </c>
      <c r="G33">
        <v>2.4871</v>
      </c>
      <c r="I33">
        <v>3.431</v>
      </c>
    </row>
    <row r="34" spans="2:9">
      <c r="B34">
        <v>2.8801</v>
      </c>
      <c r="D34">
        <v>18.468</v>
      </c>
      <c r="G34">
        <v>2.6719</v>
      </c>
      <c r="I34">
        <v>4.446</v>
      </c>
    </row>
    <row r="35" spans="2:9">
      <c r="B35">
        <v>3.224</v>
      </c>
      <c r="D35">
        <v>8.4656</v>
      </c>
      <c r="G35">
        <v>3.658</v>
      </c>
      <c r="I35">
        <v>1.9129</v>
      </c>
    </row>
    <row r="36" spans="2:9">
      <c r="B36">
        <v>2.99</v>
      </c>
      <c r="D36">
        <v>16.88025</v>
      </c>
      <c r="G36">
        <v>2.96178</v>
      </c>
      <c r="I36">
        <v>3.922875</v>
      </c>
    </row>
    <row r="37" ht="15.15" spans="2:9">
      <c r="B37" s="5"/>
      <c r="C37" s="5"/>
      <c r="D37" s="5">
        <v>13.3772</v>
      </c>
      <c r="G37" s="5"/>
      <c r="H37" s="5"/>
      <c r="I37" s="5">
        <v>3.12345</v>
      </c>
    </row>
    <row r="39" spans="1:9">
      <c r="A39" s="6" t="s">
        <v>3</v>
      </c>
      <c r="B39">
        <f>AVERAGE(B33:B36)</f>
        <v>2.984125</v>
      </c>
      <c r="D39">
        <f>AVERAGE(D33:D37)</f>
        <v>14.50421</v>
      </c>
      <c r="G39">
        <f>AVERAGE(G33:G36)</f>
        <v>2.944695</v>
      </c>
      <c r="I39">
        <f>AVERAGE(I33:I37)</f>
        <v>3.367245</v>
      </c>
    </row>
    <row r="40" spans="1:9">
      <c r="A40" s="6" t="s">
        <v>4</v>
      </c>
      <c r="B40">
        <f>STDEV(B33:B36)</f>
        <v>0.171737888947081</v>
      </c>
      <c r="D40">
        <f>STDEV(D33:D37)</f>
        <v>3.86568521228773</v>
      </c>
      <c r="G40">
        <f>STDEV(G33:G36)</f>
        <v>0.514103172621994</v>
      </c>
      <c r="I40">
        <f>STDEV(I33:I37)</f>
        <v>0.955386980233665</v>
      </c>
    </row>
    <row r="41" spans="1:9">
      <c r="A41" s="6" t="s">
        <v>5</v>
      </c>
      <c r="B41">
        <f>B40/SQRT(COUNT(B33:B36))</f>
        <v>0.0858689444735406</v>
      </c>
      <c r="D41">
        <f>D40/SQRT(COUNT(D33:D37))</f>
        <v>1.72878698285821</v>
      </c>
      <c r="G41">
        <f>G40/SQRT(COUNT(G33:G36))</f>
        <v>0.257051586310997</v>
      </c>
      <c r="I41">
        <f>I40/SQRT(COUNT(I33:I37))</f>
        <v>0.427262046524144</v>
      </c>
    </row>
    <row r="44" spans="1:1">
      <c r="A44" s="1" t="s">
        <v>15</v>
      </c>
    </row>
    <row r="45" ht="15.6" spans="2:7">
      <c r="B45" s="2" t="s">
        <v>13</v>
      </c>
      <c r="G45" s="2" t="s">
        <v>14</v>
      </c>
    </row>
    <row r="46" spans="2:9">
      <c r="B46" s="2" t="s">
        <v>9</v>
      </c>
      <c r="C46" s="2"/>
      <c r="D46" s="4" t="s">
        <v>10</v>
      </c>
      <c r="G46" s="2" t="s">
        <v>9</v>
      </c>
      <c r="H46" s="2"/>
      <c r="I46" s="4" t="s">
        <v>10</v>
      </c>
    </row>
    <row r="47" spans="2:9">
      <c r="B47">
        <v>1.7372</v>
      </c>
      <c r="D47">
        <v>5.248</v>
      </c>
      <c r="G47">
        <v>1.6766</v>
      </c>
      <c r="I47">
        <v>1.066</v>
      </c>
    </row>
    <row r="48" spans="2:9">
      <c r="B48">
        <v>1.2496</v>
      </c>
      <c r="D48">
        <v>20.111</v>
      </c>
      <c r="G48">
        <v>1.4626</v>
      </c>
      <c r="I48">
        <v>5.083</v>
      </c>
    </row>
    <row r="49" spans="2:9">
      <c r="B49">
        <v>1.107</v>
      </c>
      <c r="D49">
        <v>32.568</v>
      </c>
      <c r="G49">
        <v>1.089</v>
      </c>
      <c r="I49">
        <v>10.266</v>
      </c>
    </row>
    <row r="50" spans="2:9">
      <c r="B50">
        <v>2.413</v>
      </c>
      <c r="D50">
        <v>6.288</v>
      </c>
      <c r="G50">
        <v>1.7526</v>
      </c>
      <c r="I50">
        <v>3.216</v>
      </c>
    </row>
    <row r="51" spans="2:9">
      <c r="B51">
        <v>2.5232</v>
      </c>
      <c r="D51">
        <v>11.094</v>
      </c>
      <c r="G51">
        <v>2.2244</v>
      </c>
      <c r="I51">
        <v>3.9345</v>
      </c>
    </row>
    <row r="52" ht="15.15" spans="2:9">
      <c r="B52" s="5">
        <v>1.683</v>
      </c>
      <c r="C52" s="5"/>
      <c r="D52" s="5"/>
      <c r="G52" s="5">
        <v>1.287</v>
      </c>
      <c r="H52" s="5"/>
      <c r="I52" s="5"/>
    </row>
    <row r="54" spans="1:9">
      <c r="A54" s="6" t="s">
        <v>3</v>
      </c>
      <c r="B54">
        <f>AVERAGE(B47:B52)</f>
        <v>1.7855</v>
      </c>
      <c r="D54">
        <f>AVERAGE(D47:D51)</f>
        <v>15.0618</v>
      </c>
      <c r="G54">
        <f>AVERAGE(G47:G52)</f>
        <v>1.58203333333333</v>
      </c>
      <c r="I54">
        <f>AVERAGE(I47:I51)</f>
        <v>4.7131</v>
      </c>
    </row>
    <row r="55" spans="1:9">
      <c r="A55" s="6" t="s">
        <v>4</v>
      </c>
      <c r="B55">
        <f>STDEV(B47:B52)</f>
        <v>0.582811760348056</v>
      </c>
      <c r="D55">
        <f>STDEV(D47:D51)</f>
        <v>11.4126589014129</v>
      </c>
      <c r="G55">
        <f>STDEV(G47:G52)</f>
        <v>0.398763497159239</v>
      </c>
      <c r="I55">
        <f>STDEV(I47:I51)</f>
        <v>3.43221463489683</v>
      </c>
    </row>
    <row r="56" spans="1:9">
      <c r="A56" s="6" t="s">
        <v>5</v>
      </c>
      <c r="B56">
        <f>B55/SQRT(COUNT(B47:B52))</f>
        <v>0.237931904824329</v>
      </c>
      <c r="D56">
        <f>D55/SQRT(COUNT(D47:D51))</f>
        <v>5.10389622151548</v>
      </c>
      <c r="G56">
        <f>G55/SQRT(COUNT(G47:G52))</f>
        <v>0.162794516014651</v>
      </c>
      <c r="I56">
        <f>I55/SQRT(COUNT(I47:I51))</f>
        <v>1.53493304739979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6"/>
  <sheetViews>
    <sheetView topLeftCell="A19" workbookViewId="0">
      <selection activeCell="M61" sqref="M61"/>
    </sheetView>
  </sheetViews>
  <sheetFormatPr defaultColWidth="9" defaultRowHeight="14.4"/>
  <cols>
    <col min="1" max="1" width="17.4444444444444" customWidth="1"/>
    <col min="2" max="2" width="12.8888888888889"/>
    <col min="4" max="4" width="12.8888888888889"/>
    <col min="7" max="7" width="12.8888888888889"/>
    <col min="9" max="9" width="12.8888888888889"/>
    <col min="12" max="12" width="12.8888888888889"/>
    <col min="14" max="14" width="12.8888888888889"/>
  </cols>
  <sheetData>
    <row r="1" spans="1:5">
      <c r="A1" s="1" t="s">
        <v>16</v>
      </c>
      <c r="E1" s="1"/>
    </row>
    <row r="2" spans="2:12">
      <c r="B2" s="2" t="s">
        <v>17</v>
      </c>
      <c r="G2" s="2" t="s">
        <v>18</v>
      </c>
      <c r="L2" s="2" t="s">
        <v>19</v>
      </c>
    </row>
    <row r="3" spans="2:14">
      <c r="B3" s="2" t="s">
        <v>9</v>
      </c>
      <c r="C3" s="2"/>
      <c r="D3" s="4" t="s">
        <v>10</v>
      </c>
      <c r="G3" s="2" t="s">
        <v>9</v>
      </c>
      <c r="H3" s="2"/>
      <c r="I3" s="4" t="s">
        <v>10</v>
      </c>
      <c r="L3" s="2" t="s">
        <v>9</v>
      </c>
      <c r="M3" s="2"/>
      <c r="N3" s="4" t="s">
        <v>10</v>
      </c>
    </row>
    <row r="4" spans="2:14">
      <c r="B4">
        <v>117</v>
      </c>
      <c r="D4">
        <v>82.4</v>
      </c>
      <c r="G4">
        <v>297</v>
      </c>
      <c r="I4">
        <v>269</v>
      </c>
      <c r="L4">
        <v>414</v>
      </c>
      <c r="N4">
        <v>367</v>
      </c>
    </row>
    <row r="5" spans="2:14">
      <c r="B5">
        <v>90.8</v>
      </c>
      <c r="D5">
        <v>64</v>
      </c>
      <c r="G5">
        <v>284</v>
      </c>
      <c r="I5">
        <v>206</v>
      </c>
      <c r="L5">
        <v>348</v>
      </c>
      <c r="N5">
        <v>283</v>
      </c>
    </row>
    <row r="6" spans="2:14">
      <c r="B6">
        <v>113</v>
      </c>
      <c r="D6">
        <v>76.5</v>
      </c>
      <c r="G6">
        <v>298</v>
      </c>
      <c r="I6">
        <v>228</v>
      </c>
      <c r="L6">
        <v>370</v>
      </c>
      <c r="N6">
        <v>370</v>
      </c>
    </row>
    <row r="7" spans="2:14">
      <c r="B7">
        <v>84.4</v>
      </c>
      <c r="D7">
        <v>86.5</v>
      </c>
      <c r="G7">
        <v>245</v>
      </c>
      <c r="I7">
        <v>255</v>
      </c>
      <c r="L7">
        <v>466</v>
      </c>
      <c r="N7">
        <v>403</v>
      </c>
    </row>
    <row r="8" ht="15.15" spans="2:14">
      <c r="B8" s="5"/>
      <c r="C8" s="5"/>
      <c r="D8" s="5">
        <v>68.8</v>
      </c>
      <c r="G8" s="5"/>
      <c r="H8" s="5"/>
      <c r="I8" s="5">
        <v>236</v>
      </c>
      <c r="L8" s="5"/>
      <c r="M8" s="5"/>
      <c r="N8" s="5">
        <v>445</v>
      </c>
    </row>
    <row r="10" spans="1:14">
      <c r="A10" s="6" t="s">
        <v>3</v>
      </c>
      <c r="B10">
        <f>AVERAGE(B4:B7)</f>
        <v>101.3</v>
      </c>
      <c r="D10">
        <f>AVERAGE(D4:D8)</f>
        <v>75.64</v>
      </c>
      <c r="G10">
        <f>AVERAGE(G4:G7)</f>
        <v>281</v>
      </c>
      <c r="I10">
        <f>AVERAGE(I4:I8)</f>
        <v>238.8</v>
      </c>
      <c r="L10">
        <f>AVERAGE(L4:L7)</f>
        <v>399.5</v>
      </c>
      <c r="N10">
        <f>AVERAGE(N4:N8)</f>
        <v>373.6</v>
      </c>
    </row>
    <row r="11" spans="1:14">
      <c r="A11" s="6" t="s">
        <v>4</v>
      </c>
      <c r="B11">
        <f>STDEV(B4:B7)</f>
        <v>16.1166580489463</v>
      </c>
      <c r="D11">
        <f>STDEV(D4:D8)</f>
        <v>9.30929642883929</v>
      </c>
      <c r="G11">
        <f>STDEV(G4:G7)</f>
        <v>24.8327740429189</v>
      </c>
      <c r="I11">
        <f>STDEV(I4:I8)</f>
        <v>24.3659598620699</v>
      </c>
      <c r="L11">
        <f>STDEV(L4:L7)</f>
        <v>52.1376383559261</v>
      </c>
      <c r="N11">
        <f>STDEV(N4:N8)</f>
        <v>59.6389134709881</v>
      </c>
    </row>
    <row r="12" spans="1:14">
      <c r="A12" s="6" t="s">
        <v>5</v>
      </c>
      <c r="B12">
        <f>B11/SQRT(COUNT(B4:B7))</f>
        <v>8.05832902447317</v>
      </c>
      <c r="D12">
        <f>D11/SQRT(COUNT(D4:D8))</f>
        <v>4.16324392751614</v>
      </c>
      <c r="G12">
        <f>G11/SQRT(COUNT(G4:G7))</f>
        <v>12.4163870214594</v>
      </c>
      <c r="I12">
        <f>I11/SQRT(COUNT(I4:I8))</f>
        <v>10.8967885177239</v>
      </c>
      <c r="L12">
        <f>L11/SQRT(COUNT(L4:L7))</f>
        <v>26.068819177963</v>
      </c>
      <c r="N12">
        <f>N11/SQRT(COUNT(N4:N8))</f>
        <v>26.6713329250714</v>
      </c>
    </row>
    <row r="13" spans="1:1">
      <c r="A13" s="7"/>
    </row>
    <row r="15" spans="1:1">
      <c r="A15" s="1" t="s">
        <v>20</v>
      </c>
    </row>
    <row r="16" spans="2:12">
      <c r="B16" s="2" t="s">
        <v>17</v>
      </c>
      <c r="G16" s="2" t="s">
        <v>18</v>
      </c>
      <c r="L16" s="2" t="s">
        <v>19</v>
      </c>
    </row>
    <row r="17" spans="2:14">
      <c r="B17" s="2" t="s">
        <v>9</v>
      </c>
      <c r="C17" s="2"/>
      <c r="D17" s="4" t="s">
        <v>10</v>
      </c>
      <c r="G17" s="2" t="s">
        <v>9</v>
      </c>
      <c r="H17" s="2"/>
      <c r="I17" s="4" t="s">
        <v>10</v>
      </c>
      <c r="L17" s="2" t="s">
        <v>9</v>
      </c>
      <c r="M17" s="2"/>
      <c r="N17" s="4" t="s">
        <v>10</v>
      </c>
    </row>
    <row r="18" spans="2:14">
      <c r="B18">
        <v>39.4</v>
      </c>
      <c r="D18">
        <v>62.3</v>
      </c>
      <c r="G18">
        <v>208</v>
      </c>
      <c r="I18">
        <v>282</v>
      </c>
      <c r="L18">
        <v>87.2</v>
      </c>
      <c r="N18">
        <v>189</v>
      </c>
    </row>
    <row r="19" spans="2:14">
      <c r="B19">
        <v>45.5</v>
      </c>
      <c r="D19">
        <v>45.4</v>
      </c>
      <c r="G19">
        <v>264</v>
      </c>
      <c r="I19">
        <v>306</v>
      </c>
      <c r="L19">
        <v>169</v>
      </c>
      <c r="N19">
        <v>213</v>
      </c>
    </row>
    <row r="20" spans="2:14">
      <c r="B20">
        <v>69.8</v>
      </c>
      <c r="D20">
        <v>58.6</v>
      </c>
      <c r="G20">
        <v>323</v>
      </c>
      <c r="I20">
        <v>272</v>
      </c>
      <c r="L20">
        <v>195</v>
      </c>
      <c r="N20">
        <v>279</v>
      </c>
    </row>
    <row r="21" spans="2:14">
      <c r="B21">
        <v>56.8</v>
      </c>
      <c r="D21">
        <v>59.7</v>
      </c>
      <c r="G21">
        <v>290</v>
      </c>
      <c r="I21">
        <v>299</v>
      </c>
      <c r="L21">
        <v>201</v>
      </c>
      <c r="N21">
        <v>239</v>
      </c>
    </row>
    <row r="22" spans="2:14">
      <c r="B22">
        <v>42.45</v>
      </c>
      <c r="D22">
        <v>61</v>
      </c>
      <c r="G22">
        <v>236</v>
      </c>
      <c r="I22">
        <v>318</v>
      </c>
      <c r="L22">
        <v>128.1</v>
      </c>
      <c r="N22">
        <v>250</v>
      </c>
    </row>
    <row r="23" ht="15.15" spans="2:14">
      <c r="B23" s="5">
        <v>63.3</v>
      </c>
      <c r="C23" s="5"/>
      <c r="D23" s="5"/>
      <c r="G23" s="5">
        <v>306.5</v>
      </c>
      <c r="H23" s="5"/>
      <c r="I23" s="5"/>
      <c r="L23" s="5">
        <v>198</v>
      </c>
      <c r="M23" s="5"/>
      <c r="N23" s="5"/>
    </row>
    <row r="25" spans="1:14">
      <c r="A25" s="6" t="s">
        <v>3</v>
      </c>
      <c r="B25">
        <f>AVERAGE(B18:B23)</f>
        <v>52.875</v>
      </c>
      <c r="D25">
        <f>AVERAGE(D18:D22)</f>
        <v>57.4</v>
      </c>
      <c r="G25">
        <f>AVERAGE(G18:G23)</f>
        <v>271.25</v>
      </c>
      <c r="I25">
        <f>AVERAGE(I18:I22)</f>
        <v>295.4</v>
      </c>
      <c r="L25">
        <f>AVERAGE(L18:L23)</f>
        <v>163.05</v>
      </c>
      <c r="N25">
        <f>AVERAGE(N18:N22)</f>
        <v>234</v>
      </c>
    </row>
    <row r="26" spans="1:14">
      <c r="A26" s="6" t="s">
        <v>4</v>
      </c>
      <c r="B26">
        <f>STDEV(B18:B23)</f>
        <v>12.2897416571708</v>
      </c>
      <c r="D26">
        <f>STDEV(D18:D22)</f>
        <v>6.85018247932126</v>
      </c>
      <c r="G26">
        <f>STDEV(G18:G23)</f>
        <v>43.7444282166312</v>
      </c>
      <c r="I26">
        <f>STDEV(I18:I22)</f>
        <v>18.4607692147429</v>
      </c>
      <c r="L26">
        <f>STDEV(L18:L23)</f>
        <v>46.2442104484442</v>
      </c>
      <c r="N26">
        <f>STDEV(N18:N22)</f>
        <v>34.5398320783411</v>
      </c>
    </row>
    <row r="27" spans="1:14">
      <c r="A27" s="6" t="s">
        <v>5</v>
      </c>
      <c r="B27">
        <f>B26/SQRT(COUNT(B18:B23))</f>
        <v>5.01726602178251</v>
      </c>
      <c r="D27">
        <f>D26/SQRT(COUNT(D18:D22))</f>
        <v>3.06349473640808</v>
      </c>
      <c r="G27">
        <f>G26/SQRT(COUNT(G18:G23))</f>
        <v>17.8585880367589</v>
      </c>
      <c r="I27">
        <f>I26/SQRT(COUNT(I18:I22))</f>
        <v>8.25590697622012</v>
      </c>
      <c r="L27">
        <f>L26/SQRT(COUNT(L18:L23))</f>
        <v>18.8791198594285</v>
      </c>
      <c r="N27">
        <f>N26/SQRT(COUNT(N18:N22))</f>
        <v>15.4466824917197</v>
      </c>
    </row>
    <row r="30" spans="1:1">
      <c r="A30" s="1" t="s">
        <v>21</v>
      </c>
    </row>
    <row r="31" spans="2:12">
      <c r="B31" s="2" t="s">
        <v>22</v>
      </c>
      <c r="G31" s="2" t="s">
        <v>23</v>
      </c>
      <c r="L31" s="2" t="s">
        <v>24</v>
      </c>
    </row>
    <row r="32" spans="2:14">
      <c r="B32" s="2" t="s">
        <v>9</v>
      </c>
      <c r="C32" s="2"/>
      <c r="D32" s="4" t="s">
        <v>10</v>
      </c>
      <c r="G32" s="2" t="s">
        <v>9</v>
      </c>
      <c r="H32" s="2"/>
      <c r="I32" s="4" t="s">
        <v>10</v>
      </c>
      <c r="L32" s="2" t="s">
        <v>9</v>
      </c>
      <c r="M32" s="2"/>
      <c r="N32" s="4" t="s">
        <v>10</v>
      </c>
    </row>
    <row r="33" spans="2:14">
      <c r="B33">
        <v>28.6</v>
      </c>
      <c r="D33">
        <v>19.7</v>
      </c>
      <c r="G33">
        <v>313</v>
      </c>
      <c r="I33">
        <v>397</v>
      </c>
      <c r="L33">
        <v>257</v>
      </c>
      <c r="N33">
        <v>305</v>
      </c>
    </row>
    <row r="34" spans="2:14">
      <c r="B34">
        <v>23.2</v>
      </c>
      <c r="D34">
        <v>22.7</v>
      </c>
      <c r="G34">
        <v>313</v>
      </c>
      <c r="I34">
        <v>268</v>
      </c>
      <c r="L34">
        <v>308</v>
      </c>
      <c r="N34">
        <v>247</v>
      </c>
    </row>
    <row r="35" spans="2:14">
      <c r="B35">
        <v>31.2</v>
      </c>
      <c r="D35">
        <v>28.6</v>
      </c>
      <c r="G35">
        <v>314</v>
      </c>
      <c r="I35">
        <v>358</v>
      </c>
      <c r="L35">
        <v>260</v>
      </c>
      <c r="N35">
        <v>274</v>
      </c>
    </row>
    <row r="36" spans="2:14">
      <c r="B36">
        <v>29.8</v>
      </c>
      <c r="D36">
        <v>30</v>
      </c>
      <c r="G36">
        <v>344</v>
      </c>
      <c r="I36">
        <v>398</v>
      </c>
      <c r="L36">
        <v>259</v>
      </c>
      <c r="N36">
        <v>281</v>
      </c>
    </row>
    <row r="37" ht="15.15" spans="2:14">
      <c r="B37" s="5"/>
      <c r="C37" s="5"/>
      <c r="D37" s="5">
        <v>22.8</v>
      </c>
      <c r="G37" s="5"/>
      <c r="H37" s="5"/>
      <c r="I37" s="5">
        <v>380</v>
      </c>
      <c r="L37" s="5"/>
      <c r="M37" s="5"/>
      <c r="N37" s="5">
        <v>283</v>
      </c>
    </row>
    <row r="39" spans="1:14">
      <c r="A39" s="6" t="s">
        <v>3</v>
      </c>
      <c r="B39">
        <f>AVERAGE(B33:B36)</f>
        <v>28.2</v>
      </c>
      <c r="D39">
        <f>AVERAGE(D33:D37)</f>
        <v>24.76</v>
      </c>
      <c r="G39">
        <f>AVERAGE(G33:G36)</f>
        <v>321</v>
      </c>
      <c r="I39">
        <f>AVERAGE(I33:I37)</f>
        <v>360.2</v>
      </c>
      <c r="L39">
        <f>AVERAGE(L33:L36)</f>
        <v>271</v>
      </c>
      <c r="N39">
        <f>AVERAGE(N33:N37)</f>
        <v>278</v>
      </c>
    </row>
    <row r="40" spans="1:14">
      <c r="A40" s="6" t="s">
        <v>4</v>
      </c>
      <c r="B40">
        <f>STDEV(B33:B36)</f>
        <v>3.49857113690718</v>
      </c>
      <c r="D40">
        <f>STDEV(D33:D37)</f>
        <v>4.35580073006101</v>
      </c>
      <c r="G40">
        <f>STDEV(G33:G36)</f>
        <v>15.3405779986718</v>
      </c>
      <c r="I40">
        <f>STDEV(I33:I37)</f>
        <v>54.0388748957637</v>
      </c>
      <c r="L40">
        <f>STDEV(L33:L36)</f>
        <v>24.6981780704569</v>
      </c>
      <c r="N40">
        <f>STDEV(N33:N37)</f>
        <v>20.8566536146142</v>
      </c>
    </row>
    <row r="41" spans="1:14">
      <c r="A41" s="6" t="s">
        <v>5</v>
      </c>
      <c r="B41">
        <f>B40/SQRT(COUNT(B33:B36))</f>
        <v>1.74928556845359</v>
      </c>
      <c r="D41">
        <f>D40/SQRT(COUNT(D33:D37))</f>
        <v>1.94797330577192</v>
      </c>
      <c r="G41">
        <f>G40/SQRT(COUNT(G33:G36))</f>
        <v>7.6702889993359</v>
      </c>
      <c r="I41">
        <f>I40/SQRT(COUNT(I33:I37))</f>
        <v>24.1669195389069</v>
      </c>
      <c r="L41">
        <f>L40/SQRT(COUNT(L33:L36))</f>
        <v>12.3490890352285</v>
      </c>
      <c r="N41">
        <f>N40/SQRT(COUNT(N33:N37))</f>
        <v>9.32737905308881</v>
      </c>
    </row>
    <row r="44" spans="1:1">
      <c r="A44" s="1" t="s">
        <v>25</v>
      </c>
    </row>
    <row r="45" spans="2:12">
      <c r="B45" s="2" t="s">
        <v>22</v>
      </c>
      <c r="G45" s="2" t="s">
        <v>23</v>
      </c>
      <c r="L45" s="2" t="s">
        <v>24</v>
      </c>
    </row>
    <row r="46" spans="2:14">
      <c r="B46" s="2" t="s">
        <v>9</v>
      </c>
      <c r="C46" s="2"/>
      <c r="D46" s="4" t="s">
        <v>10</v>
      </c>
      <c r="G46" s="2" t="s">
        <v>9</v>
      </c>
      <c r="H46" s="2"/>
      <c r="I46" s="4" t="s">
        <v>10</v>
      </c>
      <c r="L46" s="2" t="s">
        <v>9</v>
      </c>
      <c r="M46" s="2"/>
      <c r="N46" s="4" t="s">
        <v>10</v>
      </c>
    </row>
    <row r="47" spans="2:14">
      <c r="B47">
        <v>30.9</v>
      </c>
      <c r="D47">
        <v>29.1</v>
      </c>
      <c r="G47">
        <v>135</v>
      </c>
      <c r="I47">
        <v>175</v>
      </c>
      <c r="L47">
        <v>101</v>
      </c>
      <c r="N47">
        <v>197</v>
      </c>
    </row>
    <row r="48" spans="2:14">
      <c r="B48">
        <v>23.2</v>
      </c>
      <c r="D48">
        <v>32.6</v>
      </c>
      <c r="G48">
        <v>185</v>
      </c>
      <c r="I48">
        <v>149</v>
      </c>
      <c r="L48">
        <v>171</v>
      </c>
      <c r="N48">
        <v>201</v>
      </c>
    </row>
    <row r="49" spans="2:14">
      <c r="B49">
        <v>27.9</v>
      </c>
      <c r="D49">
        <v>25.2</v>
      </c>
      <c r="G49">
        <v>243</v>
      </c>
      <c r="I49">
        <v>150</v>
      </c>
      <c r="L49">
        <v>94.1</v>
      </c>
      <c r="N49">
        <v>244</v>
      </c>
    </row>
    <row r="50" spans="2:14">
      <c r="B50">
        <v>49.1</v>
      </c>
      <c r="D50">
        <v>36.6</v>
      </c>
      <c r="G50">
        <v>182</v>
      </c>
      <c r="I50">
        <v>160</v>
      </c>
      <c r="L50">
        <v>192</v>
      </c>
      <c r="N50">
        <v>192</v>
      </c>
    </row>
    <row r="51" spans="2:14">
      <c r="B51">
        <v>27.05</v>
      </c>
      <c r="D51">
        <v>33.6</v>
      </c>
      <c r="G51">
        <v>160</v>
      </c>
      <c r="I51">
        <v>151</v>
      </c>
      <c r="L51">
        <v>136</v>
      </c>
      <c r="N51">
        <v>195</v>
      </c>
    </row>
    <row r="52" ht="15.15" spans="2:14">
      <c r="B52" s="5">
        <v>38.5</v>
      </c>
      <c r="C52" s="5"/>
      <c r="D52" s="5"/>
      <c r="G52" s="5">
        <v>212.5</v>
      </c>
      <c r="H52" s="5"/>
      <c r="I52" s="5"/>
      <c r="L52" s="5">
        <v>143.05</v>
      </c>
      <c r="M52" s="5"/>
      <c r="N52" s="5"/>
    </row>
    <row r="54" spans="1:14">
      <c r="A54" s="6" t="s">
        <v>3</v>
      </c>
      <c r="B54">
        <f>AVERAGE(B47:B52)</f>
        <v>32.775</v>
      </c>
      <c r="D54">
        <f>AVERAGE(D47:D51)</f>
        <v>31.42</v>
      </c>
      <c r="G54">
        <f>AVERAGE(G47:G52)</f>
        <v>186.25</v>
      </c>
      <c r="I54">
        <f>AVERAGE(I47:I51)</f>
        <v>157</v>
      </c>
      <c r="L54">
        <f>AVERAGE(L47:L52)</f>
        <v>139.525</v>
      </c>
      <c r="N54">
        <f>AVERAGE(N47:N51)</f>
        <v>205.8</v>
      </c>
    </row>
    <row r="55" spans="1:14">
      <c r="A55" s="6" t="s">
        <v>4</v>
      </c>
      <c r="B55">
        <f>STDEV(B47:B52)</f>
        <v>9.4975654775316</v>
      </c>
      <c r="D55">
        <f>STDEV(D47:D51)</f>
        <v>4.3888495075589</v>
      </c>
      <c r="G55">
        <f>STDEV(G47:G52)</f>
        <v>38.0654042405962</v>
      </c>
      <c r="I55">
        <f>STDEV(I47:I51)</f>
        <v>10.9772492000501</v>
      </c>
      <c r="L55">
        <f>STDEV(L47:L52)</f>
        <v>38.2537808588903</v>
      </c>
      <c r="N55">
        <f>STDEV(N47:N51)</f>
        <v>21.6032404976661</v>
      </c>
    </row>
    <row r="56" spans="1:14">
      <c r="A56" s="6" t="s">
        <v>5</v>
      </c>
      <c r="B56">
        <f>B55/SQRT(COUNT(B47:B52))</f>
        <v>3.87736486977088</v>
      </c>
      <c r="D56">
        <f>D55/SQRT(COUNT(D47:D51))</f>
        <v>1.96275316838364</v>
      </c>
      <c r="G56">
        <f>G55/SQRT(COUNT(G47:G52))</f>
        <v>15.5401362070393</v>
      </c>
      <c r="I56">
        <f>I55/SQRT(COUNT(I47:I51))</f>
        <v>4.90917508345343</v>
      </c>
      <c r="L56">
        <f>L55/SQRT(COUNT(L47:L52))</f>
        <v>15.6170406394212</v>
      </c>
      <c r="N56">
        <f>N55/SQRT(COUNT(N47:N51))</f>
        <v>9.66126285741155</v>
      </c>
    </row>
  </sheetData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2"/>
  <sheetViews>
    <sheetView topLeftCell="A34" workbookViewId="0">
      <selection activeCell="M54" sqref="M54"/>
    </sheetView>
  </sheetViews>
  <sheetFormatPr defaultColWidth="8.88888888888889" defaultRowHeight="14.4" outlineLevelCol="7"/>
  <cols>
    <col min="1" max="1" width="15.6666666666667" customWidth="1"/>
    <col min="2" max="2" width="12.8888888888889"/>
    <col min="4" max="4" width="12.8888888888889"/>
    <col min="6" max="6" width="12.8888888888889"/>
    <col min="8" max="8" width="12.8888888888889"/>
  </cols>
  <sheetData>
    <row r="1" spans="1:1">
      <c r="A1" s="1" t="s">
        <v>26</v>
      </c>
    </row>
    <row r="2" spans="2:2">
      <c r="B2" s="2" t="s">
        <v>27</v>
      </c>
    </row>
    <row r="3" spans="2:8">
      <c r="B3" s="3" t="s">
        <v>28</v>
      </c>
      <c r="C3" s="3"/>
      <c r="D3" s="3"/>
      <c r="E3" s="2"/>
      <c r="F3" s="3" t="s">
        <v>29</v>
      </c>
      <c r="G3" s="3"/>
      <c r="H3" s="3"/>
    </row>
    <row r="4" spans="2:8">
      <c r="B4" s="2" t="s">
        <v>9</v>
      </c>
      <c r="C4" s="2"/>
      <c r="D4" s="4" t="s">
        <v>10</v>
      </c>
      <c r="F4" s="2" t="s">
        <v>9</v>
      </c>
      <c r="G4" s="2"/>
      <c r="H4" s="4" t="s">
        <v>10</v>
      </c>
    </row>
    <row r="5" spans="2:8">
      <c r="B5">
        <v>0.85</v>
      </c>
      <c r="D5">
        <v>1.34</v>
      </c>
      <c r="F5">
        <v>1.85</v>
      </c>
      <c r="H5">
        <v>2.65</v>
      </c>
    </row>
    <row r="6" spans="2:8">
      <c r="B6">
        <v>0.37</v>
      </c>
      <c r="D6">
        <v>0.56</v>
      </c>
      <c r="F6">
        <v>2.26</v>
      </c>
      <c r="H6">
        <v>2.03</v>
      </c>
    </row>
    <row r="7" spans="2:8">
      <c r="B7">
        <v>0.57</v>
      </c>
      <c r="D7">
        <v>0.47</v>
      </c>
      <c r="F7">
        <v>3.15</v>
      </c>
      <c r="H7">
        <v>2.74</v>
      </c>
    </row>
    <row r="8" spans="2:8">
      <c r="B8">
        <v>0.38</v>
      </c>
      <c r="D8">
        <v>0.58</v>
      </c>
      <c r="F8">
        <v>3.46</v>
      </c>
      <c r="H8">
        <v>2.48</v>
      </c>
    </row>
    <row r="9" spans="2:8">
      <c r="B9">
        <v>0.66</v>
      </c>
      <c r="D9">
        <v>1.03</v>
      </c>
      <c r="F9">
        <v>2.73</v>
      </c>
      <c r="H9">
        <v>2.4</v>
      </c>
    </row>
    <row r="10" ht="15.15" spans="2:8">
      <c r="B10" s="5">
        <v>0.58</v>
      </c>
      <c r="C10" s="5"/>
      <c r="D10" s="5"/>
      <c r="E10" s="5"/>
      <c r="F10" s="5">
        <v>2.22</v>
      </c>
      <c r="G10" s="5"/>
      <c r="H10" s="5"/>
    </row>
    <row r="12" spans="1:8">
      <c r="A12" s="6" t="s">
        <v>3</v>
      </c>
      <c r="B12">
        <f>AVERAGE(B5:B10)</f>
        <v>0.568333333333333</v>
      </c>
      <c r="D12">
        <f>AVERAGE(D5:D9)</f>
        <v>0.796</v>
      </c>
      <c r="F12">
        <f>AVERAGE(F5:F10)</f>
        <v>2.61166666666667</v>
      </c>
      <c r="H12">
        <f>AVERAGE(H5:H9)</f>
        <v>2.46</v>
      </c>
    </row>
    <row r="13" spans="1:8">
      <c r="A13" s="6" t="s">
        <v>4</v>
      </c>
      <c r="B13">
        <f>STDEV(B5:B10)</f>
        <v>0.180379230142128</v>
      </c>
      <c r="D13">
        <f>STDEV(D5:D9)</f>
        <v>0.373938497616921</v>
      </c>
      <c r="F13">
        <f>STDEV(F5:F10)</f>
        <v>0.61329981792486</v>
      </c>
      <c r="H13">
        <f>STDEV(H5:H9)</f>
        <v>0.275408787078408</v>
      </c>
    </row>
    <row r="14" spans="1:8">
      <c r="A14" s="6" t="s">
        <v>5</v>
      </c>
      <c r="B14">
        <f>B13/SQRT(COUNT(B5:B10))</f>
        <v>0.0736395123407114</v>
      </c>
      <c r="D14">
        <f>D13/SQRT(COUNT(D5:D9))</f>
        <v>0.167230380015116</v>
      </c>
      <c r="F14">
        <f>F13/SQRT(COUNT(F5:F10))</f>
        <v>0.250378602209623</v>
      </c>
      <c r="H14">
        <f>H13/SQRT(COUNT(H5:H9))</f>
        <v>0.123166553901617</v>
      </c>
    </row>
    <row r="17" spans="1:1">
      <c r="A17" s="1" t="s">
        <v>30</v>
      </c>
    </row>
    <row r="18" spans="2:2">
      <c r="B18" s="2" t="s">
        <v>31</v>
      </c>
    </row>
    <row r="19" spans="2:8">
      <c r="B19" s="3" t="s">
        <v>28</v>
      </c>
      <c r="C19" s="3"/>
      <c r="D19" s="3"/>
      <c r="E19" s="2"/>
      <c r="F19" s="3" t="s">
        <v>29</v>
      </c>
      <c r="G19" s="3"/>
      <c r="H19" s="3"/>
    </row>
    <row r="20" spans="2:8">
      <c r="B20" s="2" t="s">
        <v>9</v>
      </c>
      <c r="C20" s="2"/>
      <c r="D20" s="4" t="s">
        <v>10</v>
      </c>
      <c r="F20" s="2" t="s">
        <v>9</v>
      </c>
      <c r="G20" s="2"/>
      <c r="H20" s="4" t="s">
        <v>10</v>
      </c>
    </row>
    <row r="21" spans="2:8">
      <c r="B21">
        <v>1.63</v>
      </c>
      <c r="D21">
        <v>0.8</v>
      </c>
      <c r="F21">
        <v>0.4</v>
      </c>
      <c r="H21">
        <v>3.7</v>
      </c>
    </row>
    <row r="22" spans="2:8">
      <c r="B22">
        <v>1.32</v>
      </c>
      <c r="D22">
        <v>0.81</v>
      </c>
      <c r="F22">
        <v>1.23</v>
      </c>
      <c r="H22">
        <v>2.32</v>
      </c>
    </row>
    <row r="23" spans="2:8">
      <c r="B23">
        <v>1.19</v>
      </c>
      <c r="D23">
        <v>0.43</v>
      </c>
      <c r="F23">
        <v>2.65</v>
      </c>
      <c r="H23">
        <v>1.94</v>
      </c>
    </row>
    <row r="24" spans="2:8">
      <c r="B24">
        <v>0.43</v>
      </c>
      <c r="D24">
        <v>0.52</v>
      </c>
      <c r="F24">
        <v>1.06</v>
      </c>
      <c r="H24">
        <v>1.39</v>
      </c>
    </row>
    <row r="25" spans="2:8">
      <c r="B25">
        <v>1.94</v>
      </c>
      <c r="D25">
        <v>0.85</v>
      </c>
      <c r="F25">
        <v>1.24</v>
      </c>
      <c r="H25">
        <v>0.87</v>
      </c>
    </row>
    <row r="26" ht="15.15" spans="2:8">
      <c r="B26" s="5">
        <v>0.9</v>
      </c>
      <c r="C26" s="5"/>
      <c r="D26" s="5"/>
      <c r="E26" s="5"/>
      <c r="F26" s="5">
        <v>0.51</v>
      </c>
      <c r="G26" s="5"/>
      <c r="H26" s="5"/>
    </row>
    <row r="28" spans="1:8">
      <c r="A28" s="6" t="s">
        <v>3</v>
      </c>
      <c r="B28">
        <f>AVERAGE(B21:B26)</f>
        <v>1.235</v>
      </c>
      <c r="D28">
        <f>AVERAGE(D21:D25)</f>
        <v>0.682</v>
      </c>
      <c r="F28">
        <f>AVERAGE(F21:F26)</f>
        <v>1.18166666666667</v>
      </c>
      <c r="H28">
        <f>AVERAGE(H21:H25)</f>
        <v>2.044</v>
      </c>
    </row>
    <row r="29" spans="1:8">
      <c r="A29" s="6" t="s">
        <v>4</v>
      </c>
      <c r="B29">
        <f>STDEV(B21:B26)</f>
        <v>0.533394788126018</v>
      </c>
      <c r="D29">
        <f>STDEV(D21:D25)</f>
        <v>0.192535710973315</v>
      </c>
      <c r="F29">
        <f>STDEV(F21:F26)</f>
        <v>0.804820891047609</v>
      </c>
      <c r="H29">
        <f>STDEV(H21:H25)</f>
        <v>1.0764896655333</v>
      </c>
    </row>
    <row r="30" spans="1:8">
      <c r="A30" s="6" t="s">
        <v>5</v>
      </c>
      <c r="B30">
        <f>B29/SQRT(COUNT(B21:B26))</f>
        <v>0.217757510394781</v>
      </c>
      <c r="D30">
        <f>D29/SQRT(COUNT(D21:D25))</f>
        <v>0.086104587566517</v>
      </c>
      <c r="F30">
        <f>F29/SQRT(COUNT(F21:F26))</f>
        <v>0.328566752899789</v>
      </c>
      <c r="H30">
        <f>H29/SQRT(COUNT(H21:H25))</f>
        <v>0.481420813841695</v>
      </c>
    </row>
    <row r="33" spans="1:1">
      <c r="A33" s="1" t="s">
        <v>32</v>
      </c>
    </row>
    <row r="34" spans="2:2">
      <c r="B34" s="2" t="s">
        <v>33</v>
      </c>
    </row>
    <row r="35" spans="2:8">
      <c r="B35" s="3" t="s">
        <v>28</v>
      </c>
      <c r="C35" s="3"/>
      <c r="D35" s="3"/>
      <c r="E35" s="2"/>
      <c r="F35" s="3" t="s">
        <v>29</v>
      </c>
      <c r="G35" s="3"/>
      <c r="H35" s="3"/>
    </row>
    <row r="36" spans="2:8">
      <c r="B36" s="2" t="s">
        <v>9</v>
      </c>
      <c r="C36" s="2"/>
      <c r="D36" s="4" t="s">
        <v>10</v>
      </c>
      <c r="F36" s="2" t="s">
        <v>9</v>
      </c>
      <c r="G36" s="2"/>
      <c r="H36" s="4" t="s">
        <v>10</v>
      </c>
    </row>
    <row r="37" spans="2:8">
      <c r="B37">
        <v>49</v>
      </c>
      <c r="D37">
        <v>33.2</v>
      </c>
      <c r="F37">
        <v>6.45</v>
      </c>
      <c r="H37">
        <v>12.2</v>
      </c>
    </row>
    <row r="38" spans="2:8">
      <c r="B38">
        <v>40.8</v>
      </c>
      <c r="D38">
        <v>38.8</v>
      </c>
      <c r="F38">
        <v>9.04</v>
      </c>
      <c r="H38">
        <v>10.6</v>
      </c>
    </row>
    <row r="39" spans="2:8">
      <c r="B39">
        <v>41.6</v>
      </c>
      <c r="D39">
        <v>56.6</v>
      </c>
      <c r="F39">
        <v>7.69</v>
      </c>
      <c r="H39">
        <v>16.5</v>
      </c>
    </row>
    <row r="40" spans="2:8">
      <c r="B40">
        <v>40.4</v>
      </c>
      <c r="D40">
        <v>40.7</v>
      </c>
      <c r="F40">
        <v>11.2</v>
      </c>
      <c r="H40">
        <v>7.92</v>
      </c>
    </row>
    <row r="41" spans="2:8">
      <c r="B41">
        <v>45.4</v>
      </c>
      <c r="D41">
        <v>42.8</v>
      </c>
      <c r="F41">
        <v>9.33</v>
      </c>
      <c r="H41">
        <v>13.3</v>
      </c>
    </row>
    <row r="42" ht="15.15" spans="2:8">
      <c r="B42" s="5">
        <v>50.8</v>
      </c>
      <c r="C42" s="5"/>
      <c r="D42" s="5"/>
      <c r="E42" s="5"/>
      <c r="F42" s="5">
        <v>6.37</v>
      </c>
      <c r="G42" s="5"/>
      <c r="H42" s="5"/>
    </row>
    <row r="44" spans="1:8">
      <c r="A44" s="6" t="s">
        <v>3</v>
      </c>
      <c r="B44">
        <f>AVERAGE(B37:B42)</f>
        <v>44.6666666666667</v>
      </c>
      <c r="D44">
        <f>AVERAGE(D37:D41)</f>
        <v>42.42</v>
      </c>
      <c r="F44">
        <f>AVERAGE(F37:F42)</f>
        <v>8.34666666666667</v>
      </c>
      <c r="H44">
        <f>AVERAGE(H37:H41)</f>
        <v>12.104</v>
      </c>
    </row>
    <row r="45" spans="1:8">
      <c r="A45" s="6" t="s">
        <v>4</v>
      </c>
      <c r="B45">
        <f>STDEV(B37:B42)</f>
        <v>4.46079215685585</v>
      </c>
      <c r="D45">
        <f>STDEV(D37:D41)</f>
        <v>8.69321574562601</v>
      </c>
      <c r="F45">
        <f>STDEV(F37:F42)</f>
        <v>1.87216096174091</v>
      </c>
      <c r="H45">
        <f>STDEV(H37:H41)</f>
        <v>3.1832499116469</v>
      </c>
    </row>
    <row r="46" spans="1:8">
      <c r="A46" s="6" t="s">
        <v>5</v>
      </c>
      <c r="B46">
        <f>B45/SQRT(COUNT(B37:B42))</f>
        <v>1.82111077215101</v>
      </c>
      <c r="D46">
        <f>D45/SQRT(COUNT(D37:D41))</f>
        <v>3.88772427005826</v>
      </c>
      <c r="F46">
        <f>F45/SQRT(COUNT(F37:F42))</f>
        <v>0.76430651210391</v>
      </c>
      <c r="H46">
        <f>H45/SQRT(COUNT(H37:H41))</f>
        <v>1.42359263836253</v>
      </c>
    </row>
    <row r="49" spans="1:1">
      <c r="A49" s="1" t="s">
        <v>34</v>
      </c>
    </row>
    <row r="50" spans="2:2">
      <c r="B50" s="2" t="s">
        <v>35</v>
      </c>
    </row>
    <row r="51" spans="2:8">
      <c r="B51" s="3" t="s">
        <v>28</v>
      </c>
      <c r="C51" s="3"/>
      <c r="D51" s="3"/>
      <c r="E51" s="2"/>
      <c r="F51" s="3" t="s">
        <v>29</v>
      </c>
      <c r="G51" s="3"/>
      <c r="H51" s="3"/>
    </row>
    <row r="52" spans="2:8">
      <c r="B52" s="2" t="s">
        <v>9</v>
      </c>
      <c r="C52" s="2"/>
      <c r="D52" s="4" t="s">
        <v>10</v>
      </c>
      <c r="F52" s="2" t="s">
        <v>9</v>
      </c>
      <c r="G52" s="2"/>
      <c r="H52" s="4" t="s">
        <v>10</v>
      </c>
    </row>
    <row r="53" spans="2:8">
      <c r="B53">
        <v>73.3</v>
      </c>
      <c r="D53">
        <v>84</v>
      </c>
      <c r="F53">
        <v>36.5</v>
      </c>
      <c r="H53">
        <v>29.4</v>
      </c>
    </row>
    <row r="54" spans="2:8">
      <c r="B54">
        <v>71</v>
      </c>
      <c r="D54">
        <v>66.3</v>
      </c>
      <c r="F54">
        <v>25.9</v>
      </c>
      <c r="H54">
        <v>20.9</v>
      </c>
    </row>
    <row r="55" spans="2:8">
      <c r="B55">
        <v>74.9</v>
      </c>
      <c r="D55">
        <v>64.1</v>
      </c>
      <c r="F55">
        <v>31.7</v>
      </c>
      <c r="H55">
        <v>24.3</v>
      </c>
    </row>
    <row r="56" spans="2:8">
      <c r="B56">
        <v>67</v>
      </c>
      <c r="D56">
        <v>66.2</v>
      </c>
      <c r="F56">
        <v>29.1</v>
      </c>
      <c r="H56">
        <v>42</v>
      </c>
    </row>
    <row r="57" spans="2:8">
      <c r="B57">
        <v>69.6</v>
      </c>
      <c r="D57">
        <v>66.6</v>
      </c>
      <c r="F57">
        <v>27.6</v>
      </c>
      <c r="H57">
        <v>22.6</v>
      </c>
    </row>
    <row r="58" ht="15.15" spans="2:8">
      <c r="B58" s="5">
        <v>75.6</v>
      </c>
      <c r="C58" s="5"/>
      <c r="D58" s="5"/>
      <c r="E58" s="5"/>
      <c r="F58" s="5">
        <v>25.3</v>
      </c>
      <c r="G58" s="5"/>
      <c r="H58" s="5"/>
    </row>
    <row r="60" spans="1:8">
      <c r="A60" s="6" t="s">
        <v>3</v>
      </c>
      <c r="B60">
        <f>AVERAGE(B53:B58)</f>
        <v>71.9</v>
      </c>
      <c r="D60">
        <f>AVERAGE(D53:D57)</f>
        <v>69.44</v>
      </c>
      <c r="F60">
        <f>AVERAGE(F53:F58)</f>
        <v>29.35</v>
      </c>
      <c r="H60">
        <f>AVERAGE(H53:H57)</f>
        <v>27.84</v>
      </c>
    </row>
    <row r="61" spans="1:8">
      <c r="A61" s="6" t="s">
        <v>4</v>
      </c>
      <c r="B61">
        <f>STDEV(B53:B58)</f>
        <v>3.30938060669969</v>
      </c>
      <c r="D61">
        <f>STDEV(D53:D57)</f>
        <v>8.1995731596224</v>
      </c>
      <c r="F61">
        <f>STDEV(F53:F58)</f>
        <v>4.19702275428666</v>
      </c>
      <c r="H61">
        <f>STDEV(H53:H57)</f>
        <v>8.53070923194549</v>
      </c>
    </row>
    <row r="62" spans="1:8">
      <c r="A62" s="6" t="s">
        <v>5</v>
      </c>
      <c r="B62">
        <f>B61/SQRT(COUNT(B53:B58))</f>
        <v>1.35104897517941</v>
      </c>
      <c r="D62">
        <f>D61/SQRT(COUNT(D53:D57))</f>
        <v>3.66696059427968</v>
      </c>
      <c r="F62">
        <f>F61/SQRT(COUNT(F53:F58))</f>
        <v>1.71342736447546</v>
      </c>
      <c r="H62">
        <f>H61/SQRT(COUNT(H53:H57))</f>
        <v>3.81504914778303</v>
      </c>
    </row>
  </sheetData>
  <mergeCells count="8">
    <mergeCell ref="B3:D3"/>
    <mergeCell ref="F3:H3"/>
    <mergeCell ref="B19:D19"/>
    <mergeCell ref="F19:H19"/>
    <mergeCell ref="B35:D35"/>
    <mergeCell ref="F35:H35"/>
    <mergeCell ref="B51:D51"/>
    <mergeCell ref="F51:H5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tabSelected="1" workbookViewId="0">
      <selection activeCell="O33" sqref="O33"/>
    </sheetView>
  </sheetViews>
  <sheetFormatPr defaultColWidth="9" defaultRowHeight="14.4" outlineLevelCol="7"/>
  <cols>
    <col min="1" max="1" width="15.8888888888889" customWidth="1"/>
    <col min="2" max="2" width="12.8888888888889"/>
    <col min="4" max="4" width="12.8888888888889"/>
    <col min="6" max="6" width="12.8888888888889"/>
    <col min="8" max="8" width="12.8888888888889"/>
  </cols>
  <sheetData>
    <row r="1" spans="1:1">
      <c r="A1" s="1" t="s">
        <v>36</v>
      </c>
    </row>
    <row r="2" spans="2:2">
      <c r="B2" s="2" t="s">
        <v>37</v>
      </c>
    </row>
    <row r="3" spans="2:8">
      <c r="B3" s="3" t="s">
        <v>28</v>
      </c>
      <c r="C3" s="3"/>
      <c r="D3" s="3"/>
      <c r="E3" s="2"/>
      <c r="F3" s="3" t="s">
        <v>29</v>
      </c>
      <c r="G3" s="3"/>
      <c r="H3" s="3"/>
    </row>
    <row r="4" spans="2:8">
      <c r="B4" s="2" t="s">
        <v>9</v>
      </c>
      <c r="C4" s="2"/>
      <c r="D4" s="4" t="s">
        <v>10</v>
      </c>
      <c r="F4" s="2" t="s">
        <v>9</v>
      </c>
      <c r="G4" s="2"/>
      <c r="H4" s="4" t="s">
        <v>10</v>
      </c>
    </row>
    <row r="5" spans="2:8">
      <c r="B5">
        <v>36.5</v>
      </c>
      <c r="D5">
        <v>33.9</v>
      </c>
      <c r="F5">
        <v>12.4</v>
      </c>
      <c r="H5">
        <v>14.8</v>
      </c>
    </row>
    <row r="6" spans="2:8">
      <c r="B6">
        <v>37.5</v>
      </c>
      <c r="D6">
        <v>50.5</v>
      </c>
      <c r="F6">
        <v>15.8</v>
      </c>
      <c r="H6">
        <v>25.6</v>
      </c>
    </row>
    <row r="7" spans="2:8">
      <c r="B7">
        <v>36.8</v>
      </c>
      <c r="D7">
        <v>59.4</v>
      </c>
      <c r="F7">
        <v>12.2</v>
      </c>
      <c r="H7">
        <v>31</v>
      </c>
    </row>
    <row r="8" spans="2:8">
      <c r="B8">
        <v>29.5</v>
      </c>
      <c r="D8">
        <v>52.3</v>
      </c>
      <c r="F8">
        <v>12.8</v>
      </c>
      <c r="H8">
        <v>15.5</v>
      </c>
    </row>
    <row r="9" spans="2:8">
      <c r="B9">
        <v>44.5</v>
      </c>
      <c r="D9">
        <v>55.3</v>
      </c>
      <c r="F9">
        <v>12.8</v>
      </c>
      <c r="H9">
        <v>29.8</v>
      </c>
    </row>
    <row r="10" ht="15.15" spans="2:8">
      <c r="B10" s="5">
        <v>38.4</v>
      </c>
      <c r="C10" s="5"/>
      <c r="D10" s="5"/>
      <c r="E10" s="5"/>
      <c r="F10" s="5">
        <v>9.95</v>
      </c>
      <c r="G10" s="5"/>
      <c r="H10" s="5"/>
    </row>
    <row r="12" spans="1:8">
      <c r="A12" s="6" t="s">
        <v>3</v>
      </c>
      <c r="B12">
        <f>AVERAGE(B5:B10)</f>
        <v>37.2</v>
      </c>
      <c r="D12">
        <f>AVERAGE(D5:D9)</f>
        <v>50.28</v>
      </c>
      <c r="F12">
        <f>AVERAGE(F5:F10)</f>
        <v>12.6583333333333</v>
      </c>
      <c r="H12">
        <f>AVERAGE(H5:H9)</f>
        <v>23.34</v>
      </c>
    </row>
    <row r="13" spans="1:8">
      <c r="A13" s="6" t="s">
        <v>4</v>
      </c>
      <c r="B13">
        <f>STDEV(B5:B10)</f>
        <v>4.79082456368421</v>
      </c>
      <c r="D13">
        <f>STDEV(D5:D9)</f>
        <v>9.7571512235898</v>
      </c>
      <c r="F13">
        <f>STDEV(F5:F10)</f>
        <v>1.87200872505089</v>
      </c>
      <c r="H13">
        <f>STDEV(H5:H9)</f>
        <v>7.74454646832208</v>
      </c>
    </row>
    <row r="14" spans="1:8">
      <c r="A14" s="6" t="s">
        <v>5</v>
      </c>
      <c r="B14">
        <f>B13/SQRT(COUNT(B5:B10))</f>
        <v>1.95584593803636</v>
      </c>
      <c r="D14">
        <f>D13/SQRT(COUNT(D5:D9))</f>
        <v>4.36353068053841</v>
      </c>
      <c r="F14">
        <f>F13/SQRT(COUNT(F5:F10))</f>
        <v>0.764244361735463</v>
      </c>
      <c r="H14">
        <f>H13/SQRT(COUNT(H5:H9))</f>
        <v>3.46346647161482</v>
      </c>
    </row>
    <row r="15" spans="1:1">
      <c r="A15" s="7"/>
    </row>
    <row r="17" spans="1:1">
      <c r="A17" s="1" t="s">
        <v>38</v>
      </c>
    </row>
    <row r="18" spans="2:2">
      <c r="B18" s="2" t="s">
        <v>39</v>
      </c>
    </row>
    <row r="19" spans="2:8">
      <c r="B19" s="3" t="s">
        <v>28</v>
      </c>
      <c r="C19" s="3"/>
      <c r="D19" s="3"/>
      <c r="E19" s="2"/>
      <c r="F19" s="3" t="s">
        <v>29</v>
      </c>
      <c r="G19" s="3"/>
      <c r="H19" s="3"/>
    </row>
    <row r="20" spans="2:8">
      <c r="B20" s="2" t="s">
        <v>9</v>
      </c>
      <c r="C20" s="2"/>
      <c r="D20" s="4" t="s">
        <v>10</v>
      </c>
      <c r="F20" s="2" t="s">
        <v>9</v>
      </c>
      <c r="G20" s="2"/>
      <c r="H20" s="4" t="s">
        <v>10</v>
      </c>
    </row>
    <row r="21" spans="2:8">
      <c r="B21">
        <v>0.85</v>
      </c>
      <c r="D21">
        <v>4.39</v>
      </c>
      <c r="F21">
        <v>2.14</v>
      </c>
      <c r="H21">
        <v>8.72</v>
      </c>
    </row>
    <row r="22" spans="2:8">
      <c r="B22">
        <v>2.13</v>
      </c>
      <c r="D22">
        <v>2.37</v>
      </c>
      <c r="F22">
        <v>2.68</v>
      </c>
      <c r="H22">
        <v>5.37</v>
      </c>
    </row>
    <row r="23" spans="2:8">
      <c r="B23">
        <v>0.85</v>
      </c>
      <c r="D23">
        <v>6.96</v>
      </c>
      <c r="F23">
        <v>1.57</v>
      </c>
      <c r="H23">
        <v>8.36</v>
      </c>
    </row>
    <row r="24" spans="2:8">
      <c r="B24">
        <v>1.33</v>
      </c>
      <c r="D24">
        <v>2.54</v>
      </c>
      <c r="F24">
        <v>1.45</v>
      </c>
      <c r="H24">
        <v>2.92</v>
      </c>
    </row>
    <row r="25" spans="2:8">
      <c r="B25">
        <v>1.71</v>
      </c>
      <c r="D25">
        <v>3.42</v>
      </c>
      <c r="F25">
        <v>1.35</v>
      </c>
      <c r="H25">
        <v>2.91</v>
      </c>
    </row>
    <row r="26" ht="15.15" spans="2:8">
      <c r="B26" s="5">
        <v>1.44</v>
      </c>
      <c r="C26" s="5"/>
      <c r="D26" s="5"/>
      <c r="E26" s="5"/>
      <c r="F26" s="5">
        <v>1.39</v>
      </c>
      <c r="G26" s="5"/>
      <c r="H26" s="5"/>
    </row>
    <row r="28" spans="1:8">
      <c r="A28" s="6" t="s">
        <v>3</v>
      </c>
      <c r="B28">
        <f>AVERAGE(B21:B26)</f>
        <v>1.385</v>
      </c>
      <c r="D28">
        <f>AVERAGE(D21:D25)</f>
        <v>3.936</v>
      </c>
      <c r="F28">
        <f>AVERAGE(F21:F26)</f>
        <v>1.76333333333333</v>
      </c>
      <c r="H28">
        <f>AVERAGE(H21:H25)</f>
        <v>5.656</v>
      </c>
    </row>
    <row r="29" spans="1:8">
      <c r="A29" s="6" t="s">
        <v>4</v>
      </c>
      <c r="B29">
        <f>STDEV(B21:B26)</f>
        <v>0.497825270551827</v>
      </c>
      <c r="D29">
        <f>STDEV(D21:D25)</f>
        <v>1.87203899532034</v>
      </c>
      <c r="F29">
        <f>STDEV(F21:F26)</f>
        <v>0.53440309380342</v>
      </c>
      <c r="H29">
        <f>STDEV(H21:H25)</f>
        <v>2.81991666543535</v>
      </c>
    </row>
    <row r="30" spans="1:8">
      <c r="A30" s="6" t="s">
        <v>5</v>
      </c>
      <c r="B30">
        <f>B29/SQRT(COUNT(B21:B26))</f>
        <v>0.203236315652494</v>
      </c>
      <c r="D30">
        <f>D29/SQRT(COUNT(D21:D25))</f>
        <v>0.83720129001334</v>
      </c>
      <c r="F30">
        <f>F29/SQRT(COUNT(F21:F26))</f>
        <v>0.218169149463846</v>
      </c>
      <c r="H30">
        <f>H29/SQRT(COUNT(H21:H25))</f>
        <v>1.26110507095959</v>
      </c>
    </row>
    <row r="31" spans="1:1">
      <c r="A31" s="7"/>
    </row>
    <row r="33" spans="1:1">
      <c r="A33" s="1" t="s">
        <v>40</v>
      </c>
    </row>
    <row r="34" spans="2:2">
      <c r="B34" s="2" t="s">
        <v>41</v>
      </c>
    </row>
    <row r="35" spans="2:8">
      <c r="B35" s="3" t="s">
        <v>28</v>
      </c>
      <c r="C35" s="3"/>
      <c r="D35" s="3"/>
      <c r="E35" s="2"/>
      <c r="F35" s="3" t="s">
        <v>29</v>
      </c>
      <c r="G35" s="3"/>
      <c r="H35" s="3"/>
    </row>
    <row r="36" spans="2:8">
      <c r="B36" s="2" t="s">
        <v>9</v>
      </c>
      <c r="C36" s="2"/>
      <c r="D36" s="4" t="s">
        <v>10</v>
      </c>
      <c r="F36" s="2" t="s">
        <v>9</v>
      </c>
      <c r="G36" s="2"/>
      <c r="H36" s="4" t="s">
        <v>10</v>
      </c>
    </row>
    <row r="37" spans="2:8">
      <c r="B37">
        <v>95</v>
      </c>
      <c r="D37">
        <v>91.2</v>
      </c>
      <c r="F37">
        <v>100</v>
      </c>
      <c r="H37">
        <v>100</v>
      </c>
    </row>
    <row r="38" spans="2:8">
      <c r="B38">
        <v>94.1</v>
      </c>
      <c r="D38">
        <v>95.4</v>
      </c>
      <c r="F38">
        <v>99.8</v>
      </c>
      <c r="H38">
        <v>100</v>
      </c>
    </row>
    <row r="39" spans="2:8">
      <c r="B39">
        <v>97.5</v>
      </c>
      <c r="D39">
        <v>93.7</v>
      </c>
      <c r="F39">
        <v>100</v>
      </c>
      <c r="H39">
        <v>100</v>
      </c>
    </row>
    <row r="40" spans="2:8">
      <c r="B40">
        <v>92.9</v>
      </c>
      <c r="D40">
        <v>95.7</v>
      </c>
      <c r="F40">
        <v>100</v>
      </c>
      <c r="H40">
        <v>100</v>
      </c>
    </row>
    <row r="41" spans="2:8">
      <c r="B41">
        <v>93.2</v>
      </c>
      <c r="D41">
        <v>95.3</v>
      </c>
      <c r="F41">
        <v>99.9</v>
      </c>
      <c r="H41">
        <v>100</v>
      </c>
    </row>
    <row r="42" ht="15.15" spans="2:8">
      <c r="B42" s="5">
        <v>94.9</v>
      </c>
      <c r="C42" s="5"/>
      <c r="D42" s="5"/>
      <c r="E42" s="5"/>
      <c r="F42" s="5">
        <v>100</v>
      </c>
      <c r="G42" s="5"/>
      <c r="H42" s="5"/>
    </row>
    <row r="44" spans="1:8">
      <c r="A44" s="6" t="s">
        <v>3</v>
      </c>
      <c r="B44">
        <f>AVERAGE(B37:B42)</f>
        <v>94.6</v>
      </c>
      <c r="D44">
        <f>AVERAGE(D37:D41)</f>
        <v>94.26</v>
      </c>
      <c r="F44">
        <f>AVERAGE(F37:F42)</f>
        <v>99.95</v>
      </c>
      <c r="H44">
        <f>AVERAGE(H37:H41)</f>
        <v>100</v>
      </c>
    </row>
    <row r="45" spans="1:8">
      <c r="A45" s="6" t="s">
        <v>4</v>
      </c>
      <c r="B45">
        <f>STDEV(B37:B42)</f>
        <v>1.65891530826622</v>
      </c>
      <c r="D45">
        <f>STDEV(D37:D41)</f>
        <v>1.87962762269552</v>
      </c>
      <c r="F45">
        <f>STDEV(F37:F42)</f>
        <v>0.0836660026534079</v>
      </c>
      <c r="H45">
        <f>STDEV(H37:H41)</f>
        <v>0</v>
      </c>
    </row>
    <row r="46" spans="1:8">
      <c r="A46" s="6" t="s">
        <v>5</v>
      </c>
      <c r="B46">
        <f>B45/SQRT(COUNT(B37:B42))</f>
        <v>0.677249338624015</v>
      </c>
      <c r="D46">
        <f>D45/SQRT(COUNT(D37:D41))</f>
        <v>0.8405950273467</v>
      </c>
      <c r="F46">
        <f>F45/SQRT(COUNT(F37:F42))</f>
        <v>0.0341565025531988</v>
      </c>
      <c r="H46">
        <f>H45/SQRT(COUNT(H37:H41))</f>
        <v>0</v>
      </c>
    </row>
  </sheetData>
  <mergeCells count="6">
    <mergeCell ref="B3:D3"/>
    <mergeCell ref="F3:H3"/>
    <mergeCell ref="B19:D19"/>
    <mergeCell ref="F19:H19"/>
    <mergeCell ref="B35:D35"/>
    <mergeCell ref="F35:H3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Figure 1</vt:lpstr>
      <vt:lpstr>Figure 2</vt:lpstr>
      <vt:lpstr>Figure 3</vt:lpstr>
      <vt:lpstr>Figure 4</vt:lpstr>
      <vt:lpstr>Figure 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</dc:creator>
  <cp:lastModifiedBy>何新(^_^)</cp:lastModifiedBy>
  <dcterms:created xsi:type="dcterms:W3CDTF">2023-05-12T11:15:00Z</dcterms:created>
  <dcterms:modified xsi:type="dcterms:W3CDTF">2023-12-23T15:19:21Z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2052-12.1.0.16120</vt:lpwstr>
  </property>
</Properties>
</file>