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rooke/Desktop/stuff/Manuscripts/Canariomys/For Quaternary/"/>
    </mc:Choice>
  </mc:AlternateContent>
  <bookViews>
    <workbookView xWindow="3300" yWindow="5200" windowWidth="24360" windowHeight="12120" tabRatio="500"/>
  </bookViews>
  <sheets>
    <sheet name="Table S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72" i="1" l="1"/>
  <c r="K63" i="1"/>
  <c r="K62" i="1"/>
  <c r="K61" i="1"/>
  <c r="K40" i="1"/>
  <c r="K39" i="1"/>
  <c r="K38" i="1"/>
  <c r="K37" i="1"/>
  <c r="K36" i="1"/>
  <c r="K35" i="1"/>
  <c r="K60" i="1"/>
  <c r="K34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33" i="1"/>
</calcChain>
</file>

<file path=xl/sharedStrings.xml><?xml version="1.0" encoding="utf-8"?>
<sst xmlns="http://schemas.openxmlformats.org/spreadsheetml/2006/main" count="580" uniqueCount="199">
  <si>
    <t>Species</t>
  </si>
  <si>
    <t>Common Name</t>
  </si>
  <si>
    <t>Locality</t>
  </si>
  <si>
    <t>Atomic C:N</t>
  </si>
  <si>
    <t>Source</t>
  </si>
  <si>
    <t>This paper</t>
  </si>
  <si>
    <t>Gallotia galloti</t>
  </si>
  <si>
    <t>Tenerife lizard</t>
  </si>
  <si>
    <t>GC 17</t>
  </si>
  <si>
    <t>Golf Cave</t>
  </si>
  <si>
    <t>Gallotia goliath</t>
  </si>
  <si>
    <t>4975 ±40</t>
  </si>
  <si>
    <t>CAMS 166990</t>
  </si>
  <si>
    <t>5265 ±35</t>
  </si>
  <si>
    <t>CAMS 166991</t>
  </si>
  <si>
    <t>Oryctolagus cuniculus</t>
  </si>
  <si>
    <t>Rabbit</t>
  </si>
  <si>
    <t>Accipiter nisus granti</t>
  </si>
  <si>
    <t>Macaronesian sparrowhawk</t>
  </si>
  <si>
    <t>Cueva del Viento</t>
  </si>
  <si>
    <t>Buteo buteo insularum</t>
  </si>
  <si>
    <t>Common buzzard</t>
  </si>
  <si>
    <t>Canariomys bravoi</t>
  </si>
  <si>
    <t>Tenerife giant rat</t>
  </si>
  <si>
    <t>9590 ±70</t>
  </si>
  <si>
    <t>CAMS 167036</t>
  </si>
  <si>
    <t>13,980 ±130</t>
  </si>
  <si>
    <t>CAMS 167035</t>
  </si>
  <si>
    <t>13410 ±70</t>
  </si>
  <si>
    <t>UCI 184465</t>
  </si>
  <si>
    <t>8595 ±35</t>
  </si>
  <si>
    <t>UCI 184466</t>
  </si>
  <si>
    <t>C8-200</t>
  </si>
  <si>
    <t>4515 ±45</t>
  </si>
  <si>
    <t>GrA 22658</t>
  </si>
  <si>
    <t>C8-600</t>
  </si>
  <si>
    <t>2305 ±40</t>
  </si>
  <si>
    <t>GrA 22680</t>
  </si>
  <si>
    <t>C8-700</t>
  </si>
  <si>
    <t>5840 ±50</t>
  </si>
  <si>
    <t>GrA 22661</t>
  </si>
  <si>
    <t>Mustela furo</t>
  </si>
  <si>
    <t>Introduced?</t>
  </si>
  <si>
    <t>No</t>
  </si>
  <si>
    <t>Yes</t>
  </si>
  <si>
    <t>Radiocarbon Date</t>
  </si>
  <si>
    <t>Cal BP</t>
  </si>
  <si>
    <t>Median Calibrated Age</t>
  </si>
  <si>
    <t>(‰)</t>
  </si>
  <si>
    <r>
      <rPr>
        <b/>
        <vertAlign val="superscript"/>
        <sz val="12"/>
        <color rgb="FF000000"/>
        <rFont val="Arial"/>
        <family val="2"/>
      </rPr>
      <t xml:space="preserve"> 14</t>
    </r>
    <r>
      <rPr>
        <b/>
        <sz val="12"/>
        <color rgb="FF000000"/>
        <rFont val="Arial"/>
        <family val="2"/>
      </rPr>
      <t>C years BP</t>
    </r>
  </si>
  <si>
    <r>
      <rPr>
        <i/>
        <sz val="12"/>
        <color rgb="FF000000"/>
        <rFont val="Arial"/>
        <family val="2"/>
      </rPr>
      <t>Rattus</t>
    </r>
    <r>
      <rPr>
        <sz val="12"/>
        <color rgb="FF000000"/>
        <rFont val="Arial"/>
        <family val="2"/>
      </rPr>
      <t xml:space="preserve"> sp.</t>
    </r>
  </si>
  <si>
    <r>
      <rPr>
        <b/>
        <sz val="12"/>
        <color rgb="FF000000"/>
        <rFont val="Symbol"/>
        <charset val="2"/>
      </rPr>
      <t>d</t>
    </r>
    <r>
      <rPr>
        <b/>
        <vertAlign val="superscript"/>
        <sz val="12"/>
        <color rgb="FF000000"/>
        <rFont val="Arial"/>
        <family val="2"/>
      </rPr>
      <t>13</t>
    </r>
    <r>
      <rPr>
        <b/>
        <sz val="12"/>
        <color rgb="FF000000"/>
        <rFont val="Arial"/>
        <family val="2"/>
      </rPr>
      <t>C</t>
    </r>
  </si>
  <si>
    <r>
      <rPr>
        <b/>
        <sz val="12"/>
        <color rgb="FF000000"/>
        <rFont val="Symbol"/>
        <charset val="2"/>
      </rPr>
      <t>d</t>
    </r>
    <r>
      <rPr>
        <b/>
        <vertAlign val="superscript"/>
        <sz val="12"/>
        <color rgb="FF000000"/>
        <rFont val="Arial"/>
        <family val="2"/>
      </rPr>
      <t>15</t>
    </r>
    <r>
      <rPr>
        <b/>
        <sz val="12"/>
        <color rgb="FF000000"/>
        <rFont val="Arial"/>
        <family val="2"/>
      </rPr>
      <t>N</t>
    </r>
  </si>
  <si>
    <t>W\t %C</t>
  </si>
  <si>
    <t>Wt %N</t>
  </si>
  <si>
    <t>Wt %C:N</t>
  </si>
  <si>
    <r>
      <rPr>
        <b/>
        <vertAlign val="superscript"/>
        <sz val="12"/>
        <color rgb="FF000000"/>
        <rFont val="Arial"/>
        <family val="2"/>
      </rPr>
      <t>14</t>
    </r>
    <r>
      <rPr>
        <b/>
        <sz val="12"/>
        <color rgb="FF000000"/>
        <rFont val="Arial"/>
        <family val="2"/>
      </rPr>
      <t>C Lab #</t>
    </r>
  </si>
  <si>
    <t>Tenerife giant lizard</t>
  </si>
  <si>
    <t>Ferret</t>
  </si>
  <si>
    <t>Rat</t>
  </si>
  <si>
    <t>-12.0*</t>
  </si>
  <si>
    <t>GC 69</t>
  </si>
  <si>
    <t>GC 81</t>
  </si>
  <si>
    <t>GC 4</t>
  </si>
  <si>
    <t>GC 40</t>
  </si>
  <si>
    <t>GC 10</t>
  </si>
  <si>
    <t>GC 1</t>
  </si>
  <si>
    <t>GC 15</t>
  </si>
  <si>
    <t>GC 16</t>
  </si>
  <si>
    <t>GC 33</t>
  </si>
  <si>
    <t>GC 34</t>
  </si>
  <si>
    <t>GC 38</t>
  </si>
  <si>
    <t>GC 45</t>
  </si>
  <si>
    <t>GC 48</t>
  </si>
  <si>
    <t>GC 50</t>
  </si>
  <si>
    <t>GC 60</t>
  </si>
  <si>
    <t>GC 62 (VI)</t>
  </si>
  <si>
    <t>GC 65 (IV)</t>
  </si>
  <si>
    <t>GC 68</t>
  </si>
  <si>
    <t>GC 71</t>
  </si>
  <si>
    <t>GC 82</t>
  </si>
  <si>
    <t>GC 83</t>
  </si>
  <si>
    <t>CV 32 No. 137</t>
  </si>
  <si>
    <t>CV 33 (1)</t>
  </si>
  <si>
    <t>CV 31</t>
  </si>
  <si>
    <t>CV 1</t>
  </si>
  <si>
    <t>CV 10</t>
  </si>
  <si>
    <t>CV 11</t>
  </si>
  <si>
    <t>CV 12</t>
  </si>
  <si>
    <t>CV 13</t>
  </si>
  <si>
    <t>CV 14</t>
  </si>
  <si>
    <t>CV 15</t>
  </si>
  <si>
    <t>CV 16</t>
  </si>
  <si>
    <t>CV 17</t>
  </si>
  <si>
    <t>CV 18</t>
  </si>
  <si>
    <t>CV 19</t>
  </si>
  <si>
    <t>CV 20</t>
  </si>
  <si>
    <t>CV 21</t>
  </si>
  <si>
    <t>CV 22</t>
  </si>
  <si>
    <t>CV 24</t>
  </si>
  <si>
    <t>CV 25</t>
  </si>
  <si>
    <t>CV 26</t>
  </si>
  <si>
    <t>CV 27</t>
  </si>
  <si>
    <t>CV 28</t>
  </si>
  <si>
    <t>CV 29</t>
  </si>
  <si>
    <t>CV 3</t>
  </si>
  <si>
    <t>CV 30</t>
  </si>
  <si>
    <t>CV 4</t>
  </si>
  <si>
    <t>CV 5</t>
  </si>
  <si>
    <t>CV 6</t>
  </si>
  <si>
    <t>CV 7</t>
  </si>
  <si>
    <t>CV 8</t>
  </si>
  <si>
    <t>CV 9</t>
  </si>
  <si>
    <t>GC 6</t>
  </si>
  <si>
    <r>
      <t>2</t>
    </r>
    <r>
      <rPr>
        <b/>
        <sz val="12"/>
        <color rgb="FF000000"/>
        <rFont val="Symbol"/>
        <charset val="2"/>
      </rPr>
      <t>s</t>
    </r>
    <r>
      <rPr>
        <b/>
        <sz val="12"/>
        <color rgb="FF000000"/>
        <rFont val="Arial"/>
        <family val="2"/>
      </rPr>
      <t xml:space="preserve"> Calibrated Age</t>
    </r>
  </si>
  <si>
    <t>5605-5881</t>
  </si>
  <si>
    <t>5934-6179</t>
  </si>
  <si>
    <t>15587-16354</t>
  </si>
  <si>
    <t>10722-11172</t>
  </si>
  <si>
    <t>16526-17394</t>
  </si>
  <si>
    <t>Cueva de la Arena</t>
  </si>
  <si>
    <t>Bocherens et al. 2003, 2006</t>
  </si>
  <si>
    <t>Icod</t>
  </si>
  <si>
    <t>21-200</t>
  </si>
  <si>
    <t>C3-100</t>
  </si>
  <si>
    <t>Region</t>
  </si>
  <si>
    <t>El Sobrado</t>
  </si>
  <si>
    <t>C6-100</t>
  </si>
  <si>
    <t>C6-200</t>
  </si>
  <si>
    <t>C6-300</t>
  </si>
  <si>
    <t>3010 ±45</t>
  </si>
  <si>
    <t>GrA 22656</t>
  </si>
  <si>
    <t>3720 ±45</t>
  </si>
  <si>
    <t>GrA 22657</t>
  </si>
  <si>
    <t>Bocherens et al. 2003</t>
  </si>
  <si>
    <t>3067-3345</t>
  </si>
  <si>
    <t>3959-4162</t>
  </si>
  <si>
    <t>6501-6750</t>
  </si>
  <si>
    <t>5038-5313</t>
  </si>
  <si>
    <t>2157-2379</t>
  </si>
  <si>
    <t>Las Arenas 3</t>
  </si>
  <si>
    <t>4895 ±40</t>
  </si>
  <si>
    <t>3605 ±25</t>
  </si>
  <si>
    <t>2315 ±55</t>
  </si>
  <si>
    <t>5400 ±30</t>
  </si>
  <si>
    <t>2153-2489</t>
  </si>
  <si>
    <t>6178-6287</t>
  </si>
  <si>
    <t>KIA 47429</t>
  </si>
  <si>
    <t>KIA 40846</t>
  </si>
  <si>
    <t>KIA 47428</t>
  </si>
  <si>
    <t>KIA 40849</t>
  </si>
  <si>
    <t>Rando et al. 2014; nitrogen data previously unpublished</t>
  </si>
  <si>
    <t>5586-5715</t>
  </si>
  <si>
    <t>3823-4083</t>
  </si>
  <si>
    <t>Informal isotope lab ID</t>
  </si>
  <si>
    <t>Las Arenas 1</t>
  </si>
  <si>
    <r>
      <t>Mean ±1</t>
    </r>
    <r>
      <rPr>
        <b/>
        <sz val="12"/>
        <color rgb="FF000000"/>
        <rFont val="Symbol"/>
        <charset val="2"/>
      </rPr>
      <t>s</t>
    </r>
    <r>
      <rPr>
        <b/>
        <sz val="12"/>
        <color rgb="FF000000"/>
        <rFont val="Arial"/>
        <family val="2"/>
      </rPr>
      <t xml:space="preserve"> Cal Age</t>
    </r>
  </si>
  <si>
    <r>
      <t xml:space="preserve">Table S1: Stable isotope and radiocarbon data for individual specimens included in this study. The individual </t>
    </r>
    <r>
      <rPr>
        <i/>
        <sz val="12"/>
        <color theme="1"/>
        <rFont val="Arial"/>
        <family val="2"/>
      </rPr>
      <t>Rattus</t>
    </r>
    <r>
      <rPr>
        <sz val="12"/>
        <color theme="1"/>
        <rFont val="Arial"/>
        <family val="2"/>
      </rPr>
      <t xml:space="preserve"> with an elevated </t>
    </r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13</t>
    </r>
    <r>
      <rPr>
        <sz val="12"/>
        <color theme="1"/>
        <rFont val="Arial"/>
        <family val="2"/>
      </rPr>
      <t xml:space="preserve">C value is indicated with an asterisk (*). </t>
    </r>
  </si>
  <si>
    <t>Rounded Median  Age</t>
  </si>
  <si>
    <r>
      <t>Rounded 2</t>
    </r>
    <r>
      <rPr>
        <b/>
        <sz val="12"/>
        <color rgb="FF000000"/>
        <rFont val="Symbol"/>
        <charset val="2"/>
      </rPr>
      <t>s</t>
    </r>
    <r>
      <rPr>
        <b/>
        <sz val="12"/>
        <color rgb="FF000000"/>
        <rFont val="Arial"/>
        <family val="2"/>
      </rPr>
      <t xml:space="preserve">  Age</t>
    </r>
  </si>
  <si>
    <t>5605-5880</t>
  </si>
  <si>
    <t>5935-6180</t>
  </si>
  <si>
    <t>5585-5715</t>
  </si>
  <si>
    <t>3825-4085</t>
  </si>
  <si>
    <t>2155-2490</t>
  </si>
  <si>
    <t>6180-6285</t>
  </si>
  <si>
    <t>15585-16355</t>
  </si>
  <si>
    <t>9501-9630</t>
  </si>
  <si>
    <t>9500-9630</t>
  </si>
  <si>
    <t>10720-11170</t>
  </si>
  <si>
    <t>16525-17395</t>
  </si>
  <si>
    <t>5040-5315</t>
  </si>
  <si>
    <t>2155-2380</t>
  </si>
  <si>
    <t>6500-6750</t>
  </si>
  <si>
    <t>3065-3345</t>
  </si>
  <si>
    <t>3960-4160</t>
  </si>
  <si>
    <t>5743 ±138</t>
  </si>
  <si>
    <t>6058 ±123</t>
  </si>
  <si>
    <t>5650 ±65</t>
  </si>
  <si>
    <t>3955 ±130</t>
  </si>
  <si>
    <t>2323 ±168</t>
  </si>
  <si>
    <t>6233 ±53</t>
  </si>
  <si>
    <t>16120 ±235</t>
  </si>
  <si>
    <t>9565 ±65</t>
  </si>
  <si>
    <t>10945 ±225</t>
  </si>
  <si>
    <t>16960 ±435</t>
  </si>
  <si>
    <t>5178 ±138</t>
  </si>
  <si>
    <t>2268 ±113</t>
  </si>
  <si>
    <t>6625 ±125</t>
  </si>
  <si>
    <t>3205 ±140</t>
  </si>
  <si>
    <t>4060 ±100</t>
  </si>
  <si>
    <r>
      <t>Rounded Mean ±1</t>
    </r>
    <r>
      <rPr>
        <b/>
        <sz val="12"/>
        <color rgb="FF000000"/>
        <rFont val="Symbol"/>
        <charset val="2"/>
      </rPr>
      <t>s</t>
    </r>
    <r>
      <rPr>
        <b/>
        <sz val="12"/>
        <color rgb="FF000000"/>
        <rFont val="Arial"/>
        <family val="2"/>
      </rPr>
      <t xml:space="preserve"> Cal Age</t>
    </r>
  </si>
  <si>
    <t>5745 ±140</t>
  </si>
  <si>
    <t>6060 ±125</t>
  </si>
  <si>
    <t>2325 ±170</t>
  </si>
  <si>
    <t>6235 ±55</t>
  </si>
  <si>
    <t>5180 ±140</t>
  </si>
  <si>
    <t>2270 ±115</t>
  </si>
  <si>
    <t>Buenavista del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</si>
</sst>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Symbol"/>
      <charset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vertAlign val="superscript"/>
      <sz val="12"/>
      <color rgb="FF000000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i/>
      <sz val="12"/>
      <name val="Arial"/>
      <family val="2"/>
    </font>
    <font>
      <i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6">
    <xf numFmtId="0" fontId="0" fillId="0" borderId="0" xfId="0"/>
    <xf numFmtId="164" fontId="1" fillId="0" borderId="0" xfId="0" applyNumberFormat="1" applyFont="1"/>
    <xf numFmtId="164" fontId="1" fillId="0" borderId="0" xfId="0" applyNumberFormat="1" applyFont="1" applyFill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164" fontId="6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49" fontId="9" fillId="0" borderId="0" xfId="0" applyNumberFormat="1" applyFont="1" applyAlignment="1">
      <alignment horizontal="left"/>
    </xf>
    <xf numFmtId="49" fontId="10" fillId="0" borderId="0" xfId="0" applyNumberFormat="1" applyFont="1"/>
    <xf numFmtId="0" fontId="9" fillId="0" borderId="0" xfId="0" applyFont="1"/>
    <xf numFmtId="164" fontId="9" fillId="0" borderId="0" xfId="0" applyNumberFormat="1" applyFont="1" applyAlignment="1">
      <alignment horizontal="center"/>
    </xf>
    <xf numFmtId="164" fontId="9" fillId="0" borderId="0" xfId="0" applyNumberFormat="1" applyFont="1"/>
    <xf numFmtId="0" fontId="9" fillId="0" borderId="0" xfId="0" applyFont="1" applyAlignment="1">
      <alignment horizontal="left"/>
    </xf>
    <xf numFmtId="0" fontId="10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9" fillId="0" borderId="0" xfId="0" applyNumberFormat="1" applyFont="1"/>
    <xf numFmtId="164" fontId="6" fillId="0" borderId="0" xfId="0" applyNumberFormat="1" applyFont="1"/>
    <xf numFmtId="0" fontId="11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NumberFormat="1" applyFont="1" applyFill="1"/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/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164" fontId="7" fillId="0" borderId="0" xfId="0" applyNumberFormat="1" applyFont="1" applyFill="1"/>
    <xf numFmtId="0" fontId="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quotePrefix="1" applyNumberFormat="1" applyFont="1"/>
    <xf numFmtId="0" fontId="1" fillId="0" borderId="0" xfId="0" quotePrefix="1" applyNumberFormat="1" applyFont="1"/>
    <xf numFmtId="0" fontId="1" fillId="0" borderId="0" xfId="0" quotePrefix="1" applyNumberFormat="1" applyFont="1" applyFill="1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2" xfId="0" applyFont="1" applyBorder="1"/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164" fontId="6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7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quotePrefix="1" applyNumberFormat="1" applyFont="1" applyFill="1" applyAlignment="1">
      <alignment horizontal="left"/>
    </xf>
    <xf numFmtId="0" fontId="1" fillId="0" borderId="0" xfId="0" quotePrefix="1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/>
    </xf>
    <xf numFmtId="0" fontId="1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NumberFormat="1" applyFont="1" applyAlignment="1">
      <alignment horizontal="center"/>
    </xf>
    <xf numFmtId="0" fontId="1" fillId="0" borderId="0" xfId="0" quotePrefix="1" applyNumberFormat="1" applyFont="1" applyFill="1" applyAlignment="1">
      <alignment horizontal="center"/>
    </xf>
    <xf numFmtId="0" fontId="7" fillId="0" borderId="0" xfId="0" quotePrefix="1" applyNumberFormat="1" applyFont="1" applyFill="1"/>
    <xf numFmtId="0" fontId="7" fillId="0" borderId="0" xfId="0" applyNumberFormat="1" applyFont="1" applyFill="1" applyAlignment="1">
      <alignment horizontal="center"/>
    </xf>
    <xf numFmtId="0" fontId="12" fillId="0" borderId="0" xfId="0" quotePrefix="1" applyNumberFormat="1" applyFont="1"/>
    <xf numFmtId="0" fontId="11" fillId="0" borderId="0" xfId="0" quotePrefix="1" applyNumberFormat="1" applyFont="1"/>
    <xf numFmtId="0" fontId="11" fillId="0" borderId="0" xfId="0" quotePrefix="1" applyNumberFormat="1" applyFont="1" applyFill="1"/>
    <xf numFmtId="0" fontId="12" fillId="0" borderId="0" xfId="0" quotePrefix="1" applyNumberFormat="1" applyFont="1" applyFill="1"/>
    <xf numFmtId="49" fontId="11" fillId="0" borderId="0" xfId="0" applyNumberFormat="1" applyFont="1" applyAlignment="1">
      <alignment horizontal="left"/>
    </xf>
    <xf numFmtId="0" fontId="9" fillId="0" borderId="0" xfId="0" applyFont="1" applyFill="1"/>
    <xf numFmtId="49" fontId="9" fillId="0" borderId="0" xfId="0" applyNumberFormat="1" applyFont="1" applyFill="1"/>
    <xf numFmtId="49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9" fillId="0" borderId="0" xfId="0" applyNumberFormat="1" applyFont="1" applyFill="1"/>
    <xf numFmtId="0" fontId="7" fillId="0" borderId="2" xfId="0" applyFont="1" applyBorder="1"/>
    <xf numFmtId="0" fontId="0" fillId="0" borderId="0" xfId="0" applyNumberFormat="1" applyFill="1"/>
    <xf numFmtId="0" fontId="10" fillId="0" borderId="0" xfId="0" applyFont="1" applyFill="1"/>
    <xf numFmtId="0" fontId="9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0" fillId="0" borderId="0" xfId="0" applyFill="1"/>
    <xf numFmtId="0" fontId="7" fillId="0" borderId="2" xfId="0" applyFont="1" applyFill="1" applyBorder="1"/>
    <xf numFmtId="0" fontId="12" fillId="0" borderId="2" xfId="0" quotePrefix="1" applyNumberFormat="1" applyFont="1" applyBorder="1"/>
    <xf numFmtId="0" fontId="7" fillId="0" borderId="2" xfId="0" quotePrefix="1" applyNumberFormat="1" applyFont="1" applyBorder="1"/>
    <xf numFmtId="0" fontId="7" fillId="0" borderId="2" xfId="0" applyNumberFormat="1" applyFont="1" applyFill="1" applyBorder="1"/>
    <xf numFmtId="0" fontId="7" fillId="0" borderId="2" xfId="0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topLeftCell="A61" zoomScale="120" zoomScaleNormal="120" workbookViewId="0">
      <selection activeCell="C73" sqref="C73"/>
    </sheetView>
  </sheetViews>
  <sheetFormatPr baseColWidth="10" defaultRowHeight="16" x14ac:dyDescent="0.2"/>
  <cols>
    <col min="1" max="1" width="10.83203125" style="13"/>
    <col min="2" max="2" width="15" style="13" bestFit="1" customWidth="1"/>
    <col min="3" max="3" width="30.6640625" style="33" bestFit="1" customWidth="1"/>
    <col min="4" max="4" width="21.1640625" style="13" bestFit="1" customWidth="1"/>
    <col min="5" max="5" width="26.1640625" style="13" bestFit="1" customWidth="1"/>
    <col min="6" max="6" width="12.83203125" style="13" bestFit="1" customWidth="1"/>
    <col min="7" max="7" width="6.6640625" style="45" bestFit="1" customWidth="1"/>
    <col min="8" max="8" width="5.6640625" style="45" bestFit="1" customWidth="1"/>
    <col min="9" max="9" width="8.1640625" style="45" bestFit="1" customWidth="1"/>
    <col min="10" max="10" width="7.5" style="45" bestFit="1" customWidth="1"/>
    <col min="11" max="11" width="9.6640625" style="45" bestFit="1" customWidth="1"/>
    <col min="12" max="12" width="12.1640625" style="45" bestFit="1" customWidth="1"/>
    <col min="13" max="13" width="18.33203125" style="45" bestFit="1" customWidth="1"/>
    <col min="14" max="14" width="18.33203125" style="45" customWidth="1"/>
    <col min="15" max="16" width="18.33203125" style="47" customWidth="1"/>
    <col min="17" max="17" width="27.33203125" style="47" bestFit="1" customWidth="1"/>
    <col min="18" max="18" width="22.6640625" style="45" bestFit="1" customWidth="1"/>
    <col min="19" max="19" width="22.6640625" style="47" customWidth="1"/>
    <col min="20" max="20" width="14.1640625" style="30" bestFit="1" customWidth="1"/>
    <col min="21" max="16384" width="10.83203125" style="13"/>
  </cols>
  <sheetData>
    <row r="1" spans="1:23" ht="18" x14ac:dyDescent="0.2">
      <c r="A1" s="13" t="s">
        <v>157</v>
      </c>
    </row>
    <row r="3" spans="1:23" s="10" customFormat="1" ht="18" x14ac:dyDescent="0.2">
      <c r="A3" s="5" t="s">
        <v>125</v>
      </c>
      <c r="B3" s="5" t="s">
        <v>2</v>
      </c>
      <c r="C3" s="53" t="s">
        <v>154</v>
      </c>
      <c r="D3" s="6" t="s">
        <v>0</v>
      </c>
      <c r="E3" s="6" t="s">
        <v>1</v>
      </c>
      <c r="F3" s="6" t="s">
        <v>42</v>
      </c>
      <c r="G3" s="7" t="s">
        <v>51</v>
      </c>
      <c r="H3" s="7" t="s">
        <v>52</v>
      </c>
      <c r="I3" s="7" t="s">
        <v>53</v>
      </c>
      <c r="J3" s="7" t="s">
        <v>54</v>
      </c>
      <c r="K3" s="7" t="s">
        <v>55</v>
      </c>
      <c r="L3" s="7" t="s">
        <v>3</v>
      </c>
      <c r="M3" s="9" t="s">
        <v>45</v>
      </c>
      <c r="N3" s="9" t="s">
        <v>114</v>
      </c>
      <c r="O3" s="85" t="s">
        <v>159</v>
      </c>
      <c r="P3" s="85" t="s">
        <v>156</v>
      </c>
      <c r="Q3" s="85" t="s">
        <v>191</v>
      </c>
      <c r="R3" s="9" t="s">
        <v>47</v>
      </c>
      <c r="S3" s="85" t="s">
        <v>158</v>
      </c>
      <c r="T3" s="9" t="s">
        <v>56</v>
      </c>
      <c r="U3" s="8" t="s">
        <v>4</v>
      </c>
      <c r="V3" s="8"/>
      <c r="W3" s="8"/>
    </row>
    <row r="4" spans="1:23" s="12" customFormat="1" ht="18" x14ac:dyDescent="0.2">
      <c r="A4" s="81"/>
      <c r="B4" s="48"/>
      <c r="C4" s="54"/>
      <c r="D4" s="49"/>
      <c r="E4" s="49"/>
      <c r="F4" s="49"/>
      <c r="G4" s="50" t="s">
        <v>48</v>
      </c>
      <c r="H4" s="50" t="s">
        <v>48</v>
      </c>
      <c r="I4" s="50"/>
      <c r="J4" s="50"/>
      <c r="K4" s="50"/>
      <c r="L4" s="50"/>
      <c r="M4" s="52" t="s">
        <v>49</v>
      </c>
      <c r="N4" s="52" t="s">
        <v>46</v>
      </c>
      <c r="O4" s="86" t="s">
        <v>46</v>
      </c>
      <c r="P4" s="86" t="s">
        <v>46</v>
      </c>
      <c r="Q4" s="86" t="s">
        <v>46</v>
      </c>
      <c r="R4" s="52" t="s">
        <v>46</v>
      </c>
      <c r="S4" s="86" t="s">
        <v>46</v>
      </c>
      <c r="T4" s="52"/>
      <c r="U4" s="51"/>
      <c r="V4" s="11"/>
      <c r="W4" s="11"/>
    </row>
    <row r="5" spans="1:23" x14ac:dyDescent="0.2">
      <c r="A5" s="13" t="s">
        <v>198</v>
      </c>
      <c r="B5" s="13" t="s">
        <v>9</v>
      </c>
      <c r="C5" s="56" t="s">
        <v>66</v>
      </c>
      <c r="D5" s="20" t="s">
        <v>10</v>
      </c>
      <c r="E5" s="16" t="s">
        <v>57</v>
      </c>
      <c r="F5" s="14" t="s">
        <v>43</v>
      </c>
      <c r="G5" s="17">
        <v>-21.9</v>
      </c>
      <c r="H5" s="3">
        <v>11.8</v>
      </c>
      <c r="I5" s="17">
        <v>39.299999999999997</v>
      </c>
      <c r="J5" s="3">
        <v>13.5</v>
      </c>
      <c r="K5" s="17">
        <v>2.9</v>
      </c>
      <c r="L5" s="3">
        <v>3.4</v>
      </c>
      <c r="M5" s="65" t="s">
        <v>11</v>
      </c>
      <c r="N5" s="65" t="s">
        <v>115</v>
      </c>
      <c r="O5" s="79" t="s">
        <v>160</v>
      </c>
      <c r="P5" s="79" t="s">
        <v>176</v>
      </c>
      <c r="Q5" s="79" t="s">
        <v>192</v>
      </c>
      <c r="R5" s="45">
        <v>5700</v>
      </c>
      <c r="S5" s="47">
        <v>5700</v>
      </c>
      <c r="T5" s="19" t="s">
        <v>12</v>
      </c>
      <c r="U5" s="18" t="s">
        <v>5</v>
      </c>
      <c r="V5" s="18"/>
      <c r="W5" s="18"/>
    </row>
    <row r="6" spans="1:23" x14ac:dyDescent="0.2">
      <c r="A6" s="13" t="s">
        <v>198</v>
      </c>
      <c r="B6" s="13" t="s">
        <v>9</v>
      </c>
      <c r="C6" s="56" t="s">
        <v>65</v>
      </c>
      <c r="D6" s="20" t="s">
        <v>10</v>
      </c>
      <c r="E6" s="16" t="s">
        <v>57</v>
      </c>
      <c r="F6" s="14" t="s">
        <v>43</v>
      </c>
      <c r="G6" s="17">
        <v>-20.7</v>
      </c>
      <c r="H6" s="3">
        <v>8.8000000000000007</v>
      </c>
      <c r="I6" s="17">
        <v>40.700000000000003</v>
      </c>
      <c r="J6" s="3">
        <v>14</v>
      </c>
      <c r="K6" s="17">
        <v>2.9</v>
      </c>
      <c r="L6" s="3">
        <v>3.4</v>
      </c>
      <c r="M6" s="65"/>
      <c r="N6" s="65"/>
      <c r="O6" s="79"/>
      <c r="P6" s="79"/>
      <c r="Q6" s="79"/>
      <c r="R6" s="65"/>
      <c r="S6" s="79"/>
      <c r="T6" s="19"/>
      <c r="U6" s="18" t="s">
        <v>5</v>
      </c>
      <c r="V6" s="18"/>
      <c r="W6" s="18"/>
    </row>
    <row r="7" spans="1:23" x14ac:dyDescent="0.2">
      <c r="A7" s="13" t="s">
        <v>198</v>
      </c>
      <c r="B7" s="13" t="s">
        <v>9</v>
      </c>
      <c r="C7" s="56" t="s">
        <v>67</v>
      </c>
      <c r="D7" s="20" t="s">
        <v>10</v>
      </c>
      <c r="E7" s="16" t="s">
        <v>57</v>
      </c>
      <c r="F7" s="14" t="s">
        <v>43</v>
      </c>
      <c r="G7" s="17">
        <v>-21</v>
      </c>
      <c r="H7" s="3">
        <v>5.9</v>
      </c>
      <c r="I7" s="17">
        <v>40.1</v>
      </c>
      <c r="J7" s="3">
        <v>13.9</v>
      </c>
      <c r="K7" s="17">
        <v>2.9</v>
      </c>
      <c r="L7" s="3">
        <v>3.4</v>
      </c>
      <c r="M7" s="65"/>
      <c r="N7" s="65"/>
      <c r="O7" s="79"/>
      <c r="P7" s="79"/>
      <c r="Q7" s="79"/>
      <c r="R7" s="65"/>
      <c r="S7" s="79"/>
      <c r="T7" s="19"/>
      <c r="U7" s="18" t="s">
        <v>5</v>
      </c>
      <c r="V7" s="18"/>
      <c r="W7" s="18"/>
    </row>
    <row r="8" spans="1:23" x14ac:dyDescent="0.2">
      <c r="A8" s="13" t="s">
        <v>198</v>
      </c>
      <c r="B8" s="13" t="s">
        <v>9</v>
      </c>
      <c r="C8" s="56" t="s">
        <v>68</v>
      </c>
      <c r="D8" s="20" t="s">
        <v>10</v>
      </c>
      <c r="E8" s="16" t="s">
        <v>57</v>
      </c>
      <c r="F8" s="14" t="s">
        <v>43</v>
      </c>
      <c r="G8" s="17">
        <v>-20.100000000000001</v>
      </c>
      <c r="H8" s="3">
        <v>8.5</v>
      </c>
      <c r="I8" s="17">
        <v>37.299999999999997</v>
      </c>
      <c r="J8" s="3">
        <v>12.6</v>
      </c>
      <c r="K8" s="17">
        <v>2.9</v>
      </c>
      <c r="L8" s="3">
        <v>3.4</v>
      </c>
      <c r="M8" s="65"/>
      <c r="N8" s="65"/>
      <c r="O8" s="79"/>
      <c r="P8" s="79"/>
      <c r="Q8" s="79"/>
      <c r="R8" s="65"/>
      <c r="S8" s="79"/>
      <c r="T8" s="19"/>
      <c r="U8" s="18" t="s">
        <v>5</v>
      </c>
      <c r="V8" s="18"/>
      <c r="W8" s="18"/>
    </row>
    <row r="9" spans="1:23" x14ac:dyDescent="0.2">
      <c r="A9" s="13" t="s">
        <v>198</v>
      </c>
      <c r="B9" s="13" t="s">
        <v>9</v>
      </c>
      <c r="C9" s="56" t="s">
        <v>69</v>
      </c>
      <c r="D9" s="20" t="s">
        <v>10</v>
      </c>
      <c r="E9" s="16" t="s">
        <v>57</v>
      </c>
      <c r="F9" s="14" t="s">
        <v>43</v>
      </c>
      <c r="G9" s="17">
        <v>-21.7</v>
      </c>
      <c r="H9" s="17">
        <v>7.4</v>
      </c>
      <c r="I9" s="17">
        <v>41.1</v>
      </c>
      <c r="J9" s="17">
        <v>14.1</v>
      </c>
      <c r="K9" s="17">
        <v>2.9</v>
      </c>
      <c r="L9" s="3">
        <v>3.4</v>
      </c>
      <c r="M9" s="65"/>
      <c r="N9" s="65"/>
      <c r="O9" s="79"/>
      <c r="P9" s="79"/>
      <c r="Q9" s="79"/>
      <c r="R9" s="65"/>
      <c r="S9" s="79"/>
      <c r="T9" s="19"/>
      <c r="U9" s="18" t="s">
        <v>5</v>
      </c>
      <c r="V9" s="18"/>
      <c r="W9" s="18"/>
    </row>
    <row r="10" spans="1:23" x14ac:dyDescent="0.2">
      <c r="A10" s="13" t="s">
        <v>198</v>
      </c>
      <c r="B10" s="13" t="s">
        <v>9</v>
      </c>
      <c r="C10" s="56" t="s">
        <v>70</v>
      </c>
      <c r="D10" s="20" t="s">
        <v>10</v>
      </c>
      <c r="E10" s="16" t="s">
        <v>57</v>
      </c>
      <c r="F10" s="14" t="s">
        <v>43</v>
      </c>
      <c r="G10" s="17">
        <v>-20.7</v>
      </c>
      <c r="H10" s="17">
        <v>8.5</v>
      </c>
      <c r="I10" s="17">
        <v>34.4</v>
      </c>
      <c r="J10" s="17">
        <v>11.2</v>
      </c>
      <c r="K10" s="17">
        <v>3.1</v>
      </c>
      <c r="L10" s="3">
        <v>3.6</v>
      </c>
      <c r="M10" s="65"/>
      <c r="N10" s="65"/>
      <c r="O10" s="79"/>
      <c r="P10" s="79"/>
      <c r="Q10" s="79"/>
      <c r="R10" s="65"/>
      <c r="S10" s="79"/>
      <c r="T10" s="19"/>
      <c r="U10" s="18" t="s">
        <v>5</v>
      </c>
      <c r="V10" s="18"/>
      <c r="W10" s="18"/>
    </row>
    <row r="11" spans="1:23" x14ac:dyDescent="0.2">
      <c r="A11" s="13" t="s">
        <v>198</v>
      </c>
      <c r="B11" s="13" t="s">
        <v>9</v>
      </c>
      <c r="C11" s="56" t="s">
        <v>71</v>
      </c>
      <c r="D11" s="20" t="s">
        <v>10</v>
      </c>
      <c r="E11" s="16" t="s">
        <v>57</v>
      </c>
      <c r="F11" s="14" t="s">
        <v>43</v>
      </c>
      <c r="G11" s="17">
        <v>-21.1</v>
      </c>
      <c r="H11" s="3">
        <v>8.9</v>
      </c>
      <c r="I11" s="17">
        <v>39.700000000000003</v>
      </c>
      <c r="J11" s="3">
        <v>13.7</v>
      </c>
      <c r="K11" s="17">
        <v>2.9</v>
      </c>
      <c r="L11" s="3">
        <v>3.4</v>
      </c>
      <c r="M11" s="65"/>
      <c r="N11" s="65"/>
      <c r="O11" s="79"/>
      <c r="P11" s="79"/>
      <c r="Q11" s="79"/>
      <c r="R11" s="65"/>
      <c r="S11" s="79"/>
      <c r="T11" s="19"/>
      <c r="U11" s="18" t="s">
        <v>5</v>
      </c>
      <c r="V11" s="18"/>
      <c r="W11" s="18"/>
    </row>
    <row r="12" spans="1:23" x14ac:dyDescent="0.2">
      <c r="A12" s="13" t="s">
        <v>198</v>
      </c>
      <c r="B12" s="13" t="s">
        <v>9</v>
      </c>
      <c r="C12" s="56" t="s">
        <v>72</v>
      </c>
      <c r="D12" s="20" t="s">
        <v>10</v>
      </c>
      <c r="E12" s="16" t="s">
        <v>57</v>
      </c>
      <c r="F12" s="14" t="s">
        <v>43</v>
      </c>
      <c r="G12" s="17">
        <v>-20.5</v>
      </c>
      <c r="H12" s="17">
        <v>8.9</v>
      </c>
      <c r="I12" s="17">
        <v>36.1</v>
      </c>
      <c r="J12" s="17">
        <v>12.4</v>
      </c>
      <c r="K12" s="17">
        <v>2.9</v>
      </c>
      <c r="L12" s="3">
        <v>3.4</v>
      </c>
      <c r="M12" s="65"/>
      <c r="N12" s="65"/>
      <c r="O12" s="79"/>
      <c r="P12" s="79"/>
      <c r="Q12" s="79"/>
      <c r="R12" s="65"/>
      <c r="S12" s="79"/>
      <c r="T12" s="19"/>
      <c r="U12" s="18" t="s">
        <v>5</v>
      </c>
      <c r="V12" s="18"/>
      <c r="W12" s="18"/>
    </row>
    <row r="13" spans="1:23" x14ac:dyDescent="0.2">
      <c r="A13" s="13" t="s">
        <v>198</v>
      </c>
      <c r="B13" s="13" t="s">
        <v>9</v>
      </c>
      <c r="C13" s="56" t="s">
        <v>73</v>
      </c>
      <c r="D13" s="20" t="s">
        <v>10</v>
      </c>
      <c r="E13" s="16" t="s">
        <v>57</v>
      </c>
      <c r="F13" s="14" t="s">
        <v>43</v>
      </c>
      <c r="G13" s="17">
        <v>-21.3</v>
      </c>
      <c r="H13" s="3">
        <v>6.6</v>
      </c>
      <c r="I13" s="17">
        <v>42</v>
      </c>
      <c r="J13" s="3">
        <v>14.7</v>
      </c>
      <c r="K13" s="17">
        <v>2.9</v>
      </c>
      <c r="L13" s="3">
        <v>3.3</v>
      </c>
      <c r="M13" s="65"/>
      <c r="N13" s="65"/>
      <c r="O13" s="79"/>
      <c r="P13" s="79"/>
      <c r="Q13" s="79"/>
      <c r="R13" s="65"/>
      <c r="S13" s="79"/>
      <c r="T13" s="19"/>
      <c r="U13" s="18" t="s">
        <v>5</v>
      </c>
      <c r="V13" s="18"/>
      <c r="W13" s="18"/>
    </row>
    <row r="14" spans="1:23" x14ac:dyDescent="0.2">
      <c r="A14" s="13" t="s">
        <v>198</v>
      </c>
      <c r="B14" s="13" t="s">
        <v>9</v>
      </c>
      <c r="C14" s="56" t="s">
        <v>74</v>
      </c>
      <c r="D14" s="20" t="s">
        <v>10</v>
      </c>
      <c r="E14" s="16" t="s">
        <v>57</v>
      </c>
      <c r="F14" s="14" t="s">
        <v>43</v>
      </c>
      <c r="G14" s="17">
        <v>-19.600000000000001</v>
      </c>
      <c r="H14" s="3">
        <v>3.3</v>
      </c>
      <c r="I14" s="17">
        <v>42.4</v>
      </c>
      <c r="J14" s="3">
        <v>13.5</v>
      </c>
      <c r="K14" s="17">
        <v>3.1</v>
      </c>
      <c r="L14" s="3">
        <v>3.7</v>
      </c>
      <c r="M14" s="65" t="s">
        <v>13</v>
      </c>
      <c r="N14" s="65" t="s">
        <v>116</v>
      </c>
      <c r="O14" s="79" t="s">
        <v>161</v>
      </c>
      <c r="P14" s="79" t="s">
        <v>177</v>
      </c>
      <c r="Q14" s="79" t="s">
        <v>193</v>
      </c>
      <c r="R14" s="45">
        <v>6049</v>
      </c>
      <c r="S14" s="47">
        <v>6050</v>
      </c>
      <c r="T14" s="19" t="s">
        <v>14</v>
      </c>
      <c r="U14" s="18" t="s">
        <v>5</v>
      </c>
      <c r="V14" s="18"/>
      <c r="W14" s="18"/>
    </row>
    <row r="15" spans="1:23" x14ac:dyDescent="0.2">
      <c r="A15" s="13" t="s">
        <v>198</v>
      </c>
      <c r="B15" s="13" t="s">
        <v>9</v>
      </c>
      <c r="C15" s="44" t="s">
        <v>75</v>
      </c>
      <c r="D15" s="20" t="s">
        <v>10</v>
      </c>
      <c r="E15" s="16" t="s">
        <v>57</v>
      </c>
      <c r="F15" s="14" t="s">
        <v>43</v>
      </c>
      <c r="G15" s="17">
        <v>-21.2</v>
      </c>
      <c r="H15" s="17">
        <v>7.5</v>
      </c>
      <c r="I15" s="17">
        <v>20.6</v>
      </c>
      <c r="J15" s="17">
        <v>7.3</v>
      </c>
      <c r="K15" s="17">
        <v>2.8</v>
      </c>
      <c r="L15" s="3">
        <v>3.3</v>
      </c>
      <c r="M15" s="65"/>
      <c r="N15" s="65"/>
      <c r="O15" s="79"/>
      <c r="P15" s="79"/>
      <c r="Q15" s="79"/>
      <c r="R15" s="65"/>
      <c r="S15" s="79"/>
      <c r="T15" s="19"/>
      <c r="U15" s="18" t="s">
        <v>5</v>
      </c>
      <c r="V15" s="18"/>
      <c r="W15" s="18"/>
    </row>
    <row r="16" spans="1:23" x14ac:dyDescent="0.2">
      <c r="A16" s="13" t="s">
        <v>198</v>
      </c>
      <c r="B16" s="13" t="s">
        <v>9</v>
      </c>
      <c r="C16" s="57" t="s">
        <v>76</v>
      </c>
      <c r="D16" s="20" t="s">
        <v>10</v>
      </c>
      <c r="E16" s="16" t="s">
        <v>57</v>
      </c>
      <c r="F16" s="14" t="s">
        <v>43</v>
      </c>
      <c r="G16" s="17">
        <v>-19.600000000000001</v>
      </c>
      <c r="H16" s="17">
        <v>8.3000000000000007</v>
      </c>
      <c r="I16" s="17">
        <v>41.8</v>
      </c>
      <c r="J16" s="17">
        <v>14.1</v>
      </c>
      <c r="K16" s="17">
        <v>3</v>
      </c>
      <c r="L16" s="3">
        <v>3.5</v>
      </c>
      <c r="M16" s="65"/>
      <c r="N16" s="65"/>
      <c r="O16" s="79"/>
      <c r="P16" s="79"/>
      <c r="Q16" s="79"/>
      <c r="R16" s="65"/>
      <c r="S16" s="79"/>
      <c r="T16" s="19"/>
      <c r="U16" s="18" t="s">
        <v>5</v>
      </c>
      <c r="V16" s="18"/>
      <c r="W16" s="18"/>
    </row>
    <row r="17" spans="1:23" x14ac:dyDescent="0.2">
      <c r="A17" s="13" t="s">
        <v>198</v>
      </c>
      <c r="B17" s="13" t="s">
        <v>9</v>
      </c>
      <c r="C17" s="55" t="s">
        <v>77</v>
      </c>
      <c r="D17" s="20" t="s">
        <v>10</v>
      </c>
      <c r="E17" s="16" t="s">
        <v>57</v>
      </c>
      <c r="F17" s="14" t="s">
        <v>43</v>
      </c>
      <c r="G17" s="17">
        <v>-20.8</v>
      </c>
      <c r="H17" s="17">
        <v>9.8000000000000007</v>
      </c>
      <c r="I17" s="17">
        <v>40.9</v>
      </c>
      <c r="J17" s="17">
        <v>13.5</v>
      </c>
      <c r="K17" s="17">
        <v>3</v>
      </c>
      <c r="L17" s="3">
        <v>3.5</v>
      </c>
      <c r="M17" s="65"/>
      <c r="N17" s="65"/>
      <c r="O17" s="79"/>
      <c r="P17" s="79"/>
      <c r="Q17" s="79"/>
      <c r="R17" s="65"/>
      <c r="S17" s="79"/>
      <c r="T17" s="19"/>
      <c r="U17" s="18" t="s">
        <v>5</v>
      </c>
      <c r="V17" s="18"/>
      <c r="W17" s="18"/>
    </row>
    <row r="18" spans="1:23" x14ac:dyDescent="0.2">
      <c r="A18" s="13" t="s">
        <v>198</v>
      </c>
      <c r="B18" s="13" t="s">
        <v>9</v>
      </c>
      <c r="C18" s="44" t="s">
        <v>78</v>
      </c>
      <c r="D18" s="20" t="s">
        <v>10</v>
      </c>
      <c r="E18" s="16" t="s">
        <v>57</v>
      </c>
      <c r="F18" s="14" t="s">
        <v>43</v>
      </c>
      <c r="G18" s="17">
        <v>-20.399999999999999</v>
      </c>
      <c r="H18" s="17">
        <v>8.3000000000000007</v>
      </c>
      <c r="I18" s="17">
        <v>43.9</v>
      </c>
      <c r="J18" s="17">
        <v>14.5</v>
      </c>
      <c r="K18" s="17">
        <v>3</v>
      </c>
      <c r="L18" s="3">
        <v>3.5</v>
      </c>
      <c r="M18" s="65"/>
      <c r="N18" s="65"/>
      <c r="O18" s="79"/>
      <c r="P18" s="79"/>
      <c r="Q18" s="79"/>
      <c r="R18" s="65"/>
      <c r="S18" s="79"/>
      <c r="T18" s="19"/>
      <c r="U18" s="18" t="s">
        <v>5</v>
      </c>
      <c r="V18" s="18"/>
      <c r="W18" s="18"/>
    </row>
    <row r="19" spans="1:23" x14ac:dyDescent="0.2">
      <c r="A19" s="13" t="s">
        <v>198</v>
      </c>
      <c r="B19" s="13" t="s">
        <v>9</v>
      </c>
      <c r="C19" s="56" t="s">
        <v>63</v>
      </c>
      <c r="D19" s="20" t="s">
        <v>6</v>
      </c>
      <c r="E19" s="16" t="s">
        <v>7</v>
      </c>
      <c r="F19" s="14" t="s">
        <v>43</v>
      </c>
      <c r="G19" s="17">
        <v>-18.399999999999999</v>
      </c>
      <c r="H19" s="3">
        <v>5.4</v>
      </c>
      <c r="I19" s="17">
        <v>41.8</v>
      </c>
      <c r="J19" s="3">
        <v>14.8</v>
      </c>
      <c r="K19" s="17">
        <v>2.8</v>
      </c>
      <c r="L19" s="3">
        <v>3.3</v>
      </c>
      <c r="M19" s="65"/>
      <c r="N19" s="65"/>
      <c r="O19" s="79"/>
      <c r="P19" s="79"/>
      <c r="Q19" s="79"/>
      <c r="R19" s="65"/>
      <c r="S19" s="79"/>
      <c r="T19" s="19"/>
      <c r="U19" s="18" t="s">
        <v>5</v>
      </c>
      <c r="V19" s="18"/>
      <c r="W19" s="18"/>
    </row>
    <row r="20" spans="1:23" x14ac:dyDescent="0.2">
      <c r="A20" s="13" t="s">
        <v>198</v>
      </c>
      <c r="B20" s="13" t="s">
        <v>9</v>
      </c>
      <c r="C20" s="56" t="s">
        <v>8</v>
      </c>
      <c r="D20" s="20" t="s">
        <v>6</v>
      </c>
      <c r="E20" s="16" t="s">
        <v>7</v>
      </c>
      <c r="F20" s="14" t="s">
        <v>43</v>
      </c>
      <c r="G20" s="17">
        <v>-21.1</v>
      </c>
      <c r="H20" s="3">
        <v>6.9</v>
      </c>
      <c r="I20" s="17">
        <v>45.6</v>
      </c>
      <c r="J20" s="3">
        <v>15.7</v>
      </c>
      <c r="K20" s="17">
        <v>2.9</v>
      </c>
      <c r="L20" s="3">
        <v>3.4</v>
      </c>
      <c r="M20" s="65"/>
      <c r="N20" s="65"/>
      <c r="O20" s="79"/>
      <c r="P20" s="79"/>
      <c r="Q20" s="79"/>
      <c r="R20" s="65"/>
      <c r="S20" s="79"/>
      <c r="T20" s="19"/>
      <c r="U20" s="18" t="s">
        <v>5</v>
      </c>
      <c r="V20" s="18"/>
      <c r="W20" s="18"/>
    </row>
    <row r="21" spans="1:23" x14ac:dyDescent="0.2">
      <c r="A21" s="13" t="s">
        <v>198</v>
      </c>
      <c r="B21" s="13" t="s">
        <v>9</v>
      </c>
      <c r="C21" s="56" t="s">
        <v>64</v>
      </c>
      <c r="D21" s="20" t="s">
        <v>6</v>
      </c>
      <c r="E21" s="16" t="s">
        <v>7</v>
      </c>
      <c r="F21" s="14" t="s">
        <v>43</v>
      </c>
      <c r="G21" s="17">
        <v>-20.8</v>
      </c>
      <c r="H21" s="3">
        <v>8.8000000000000007</v>
      </c>
      <c r="I21" s="17">
        <v>41.4</v>
      </c>
      <c r="J21" s="3">
        <v>14.2</v>
      </c>
      <c r="K21" s="17">
        <v>2.9</v>
      </c>
      <c r="L21" s="3">
        <v>3.4</v>
      </c>
      <c r="M21" s="65"/>
      <c r="N21" s="65"/>
      <c r="O21" s="79"/>
      <c r="P21" s="79"/>
      <c r="Q21" s="79"/>
      <c r="R21" s="65"/>
      <c r="S21" s="79"/>
      <c r="T21" s="19"/>
      <c r="U21" s="18" t="s">
        <v>5</v>
      </c>
      <c r="V21" s="18"/>
      <c r="W21" s="18"/>
    </row>
    <row r="22" spans="1:23" x14ac:dyDescent="0.2">
      <c r="A22" s="13" t="s">
        <v>198</v>
      </c>
      <c r="B22" s="13" t="s">
        <v>9</v>
      </c>
      <c r="C22" s="55" t="s">
        <v>62</v>
      </c>
      <c r="D22" s="15" t="s">
        <v>6</v>
      </c>
      <c r="E22" s="16" t="s">
        <v>7</v>
      </c>
      <c r="F22" s="14" t="s">
        <v>43</v>
      </c>
      <c r="G22" s="17">
        <v>-18</v>
      </c>
      <c r="H22" s="17">
        <v>5.8</v>
      </c>
      <c r="I22" s="17">
        <v>34.299999999999997</v>
      </c>
      <c r="J22" s="17">
        <v>11.2</v>
      </c>
      <c r="K22" s="17">
        <v>3.1</v>
      </c>
      <c r="L22" s="3">
        <v>3.6</v>
      </c>
      <c r="M22" s="64"/>
      <c r="N22" s="64"/>
      <c r="O22" s="78"/>
      <c r="P22" s="78"/>
      <c r="Q22" s="78"/>
      <c r="R22" s="64"/>
      <c r="S22" s="78"/>
      <c r="T22" s="14"/>
      <c r="U22" s="18" t="s">
        <v>5</v>
      </c>
      <c r="V22" s="18"/>
      <c r="W22" s="18"/>
    </row>
    <row r="23" spans="1:23" x14ac:dyDescent="0.2">
      <c r="A23" s="13" t="s">
        <v>198</v>
      </c>
      <c r="B23" s="13" t="s">
        <v>9</v>
      </c>
      <c r="C23" s="44" t="s">
        <v>79</v>
      </c>
      <c r="D23" s="23" t="s">
        <v>41</v>
      </c>
      <c r="E23" s="16" t="s">
        <v>58</v>
      </c>
      <c r="F23" s="16" t="s">
        <v>44</v>
      </c>
      <c r="G23" s="17">
        <v>-18.899999999999999</v>
      </c>
      <c r="H23" s="17">
        <v>7.3</v>
      </c>
      <c r="I23" s="17">
        <v>43.4</v>
      </c>
      <c r="J23" s="17">
        <v>14.2</v>
      </c>
      <c r="K23" s="17">
        <v>3.1</v>
      </c>
      <c r="L23" s="3">
        <v>3.6</v>
      </c>
      <c r="M23" s="17"/>
      <c r="N23" s="17"/>
      <c r="O23" s="46"/>
      <c r="P23" s="46"/>
      <c r="Q23" s="46"/>
      <c r="R23" s="65"/>
      <c r="S23" s="79"/>
      <c r="T23" s="19"/>
      <c r="U23" s="18" t="s">
        <v>5</v>
      </c>
      <c r="V23" s="18"/>
      <c r="W23" s="18"/>
    </row>
    <row r="24" spans="1:23" x14ac:dyDescent="0.2">
      <c r="A24" s="13" t="s">
        <v>198</v>
      </c>
      <c r="B24" s="13" t="s">
        <v>9</v>
      </c>
      <c r="C24" s="55" t="s">
        <v>80</v>
      </c>
      <c r="D24" s="15" t="s">
        <v>15</v>
      </c>
      <c r="E24" s="24" t="s">
        <v>16</v>
      </c>
      <c r="F24" s="16" t="s">
        <v>44</v>
      </c>
      <c r="G24" s="17">
        <v>-19.600000000000001</v>
      </c>
      <c r="H24" s="17">
        <v>4.5</v>
      </c>
      <c r="I24" s="17">
        <v>44.6</v>
      </c>
      <c r="J24" s="17">
        <v>14.3</v>
      </c>
      <c r="K24" s="17">
        <v>3.1</v>
      </c>
      <c r="L24" s="17">
        <v>3.6</v>
      </c>
      <c r="M24" s="17"/>
      <c r="N24" s="17"/>
      <c r="O24" s="46"/>
      <c r="P24" s="46"/>
      <c r="Q24" s="46"/>
      <c r="R24" s="64"/>
      <c r="S24" s="78"/>
      <c r="T24" s="14"/>
      <c r="U24" s="18" t="s">
        <v>5</v>
      </c>
      <c r="V24" s="18"/>
      <c r="W24" s="18"/>
    </row>
    <row r="25" spans="1:23" x14ac:dyDescent="0.2">
      <c r="A25" s="13" t="s">
        <v>198</v>
      </c>
      <c r="B25" s="13" t="s">
        <v>9</v>
      </c>
      <c r="C25" s="55" t="s">
        <v>81</v>
      </c>
      <c r="D25" s="75" t="s">
        <v>15</v>
      </c>
      <c r="E25" s="22" t="s">
        <v>16</v>
      </c>
      <c r="F25" s="16" t="s">
        <v>44</v>
      </c>
      <c r="G25" s="17">
        <v>-16.399999999999999</v>
      </c>
      <c r="H25" s="17">
        <v>5.9</v>
      </c>
      <c r="I25" s="17">
        <v>37</v>
      </c>
      <c r="J25" s="17">
        <v>12</v>
      </c>
      <c r="K25" s="17">
        <v>3.1</v>
      </c>
      <c r="L25" s="17">
        <v>3.6</v>
      </c>
      <c r="M25" s="65"/>
      <c r="N25" s="65"/>
      <c r="O25" s="79"/>
      <c r="P25" s="79"/>
      <c r="Q25" s="79"/>
      <c r="R25" s="65"/>
      <c r="S25" s="79"/>
      <c r="T25" s="19"/>
      <c r="U25" s="18" t="s">
        <v>5</v>
      </c>
      <c r="V25" s="25"/>
      <c r="W25" s="25"/>
    </row>
    <row r="26" spans="1:23" x14ac:dyDescent="0.2">
      <c r="A26" s="13" t="s">
        <v>198</v>
      </c>
      <c r="B26" s="13" t="s">
        <v>9</v>
      </c>
      <c r="C26" s="56" t="s">
        <v>113</v>
      </c>
      <c r="D26" s="16" t="s">
        <v>50</v>
      </c>
      <c r="E26" s="24" t="s">
        <v>59</v>
      </c>
      <c r="F26" s="16" t="s">
        <v>44</v>
      </c>
      <c r="G26" s="17">
        <v>-19.2</v>
      </c>
      <c r="H26" s="3">
        <v>11</v>
      </c>
      <c r="I26" s="17">
        <v>41.5</v>
      </c>
      <c r="J26" s="3">
        <v>14.1</v>
      </c>
      <c r="K26" s="17">
        <v>2.9</v>
      </c>
      <c r="L26" s="3">
        <v>3.4</v>
      </c>
      <c r="M26" s="65"/>
      <c r="N26" s="65"/>
      <c r="O26" s="79"/>
      <c r="P26" s="79"/>
      <c r="Q26" s="79"/>
      <c r="R26" s="65"/>
      <c r="S26" s="79"/>
      <c r="T26" s="19"/>
      <c r="U26" s="18" t="s">
        <v>5</v>
      </c>
      <c r="V26" s="18"/>
      <c r="W26" s="18"/>
    </row>
    <row r="27" spans="1:23" s="33" customFormat="1" x14ac:dyDescent="0.2">
      <c r="A27" s="13" t="s">
        <v>198</v>
      </c>
      <c r="B27" s="33" t="s">
        <v>9</v>
      </c>
      <c r="C27" s="44" t="s">
        <v>61</v>
      </c>
      <c r="D27" s="76" t="s">
        <v>50</v>
      </c>
      <c r="E27" s="77" t="s">
        <v>59</v>
      </c>
      <c r="F27" s="76" t="s">
        <v>44</v>
      </c>
      <c r="G27" s="78" t="s">
        <v>60</v>
      </c>
      <c r="H27" s="46">
        <v>7.8</v>
      </c>
      <c r="I27" s="46">
        <v>40.299999999999997</v>
      </c>
      <c r="J27" s="46">
        <v>13.3</v>
      </c>
      <c r="K27" s="46">
        <v>3</v>
      </c>
      <c r="L27" s="4">
        <v>3.5</v>
      </c>
      <c r="M27" s="79"/>
      <c r="N27" s="79"/>
      <c r="O27" s="79"/>
      <c r="P27" s="79"/>
      <c r="Q27" s="79"/>
      <c r="R27" s="79"/>
      <c r="S27" s="79"/>
      <c r="T27" s="56"/>
      <c r="U27" s="80" t="s">
        <v>5</v>
      </c>
      <c r="V27" s="80"/>
      <c r="W27" s="80"/>
    </row>
    <row r="28" spans="1:23" s="33" customFormat="1" x14ac:dyDescent="0.2">
      <c r="A28" s="13" t="s">
        <v>198</v>
      </c>
      <c r="B28" s="33" t="s">
        <v>120</v>
      </c>
      <c r="C28" s="44" t="s">
        <v>124</v>
      </c>
      <c r="D28" s="83" t="s">
        <v>10</v>
      </c>
      <c r="E28" s="16" t="s">
        <v>57</v>
      </c>
      <c r="F28" s="76" t="s">
        <v>43</v>
      </c>
      <c r="G28" s="84">
        <v>-22.1</v>
      </c>
      <c r="H28" s="46">
        <v>2.8</v>
      </c>
      <c r="I28" s="46">
        <v>43.5</v>
      </c>
      <c r="J28" s="46">
        <v>15.9</v>
      </c>
      <c r="K28" s="46">
        <v>3.2</v>
      </c>
      <c r="L28" s="4">
        <v>3.5</v>
      </c>
      <c r="M28" s="79"/>
      <c r="N28" s="79"/>
      <c r="O28" s="79"/>
      <c r="P28" s="79"/>
      <c r="Q28" s="79"/>
      <c r="R28" s="79"/>
      <c r="S28" s="79"/>
      <c r="T28" s="56"/>
      <c r="U28" s="80" t="s">
        <v>134</v>
      </c>
      <c r="V28" s="80"/>
      <c r="W28" s="80"/>
    </row>
    <row r="29" spans="1:23" s="33" customFormat="1" x14ac:dyDescent="0.2">
      <c r="A29" s="13" t="s">
        <v>198</v>
      </c>
      <c r="B29" s="33" t="s">
        <v>155</v>
      </c>
      <c r="C29" s="44"/>
      <c r="D29" s="83" t="s">
        <v>10</v>
      </c>
      <c r="E29" s="16" t="s">
        <v>57</v>
      </c>
      <c r="F29" s="76" t="s">
        <v>43</v>
      </c>
      <c r="G29" s="33">
        <v>-18.5</v>
      </c>
      <c r="H29" s="35">
        <v>10</v>
      </c>
      <c r="I29" s="46"/>
      <c r="J29" s="46"/>
      <c r="K29" s="46"/>
      <c r="L29" s="4">
        <v>3.2</v>
      </c>
      <c r="M29" s="79" t="s">
        <v>141</v>
      </c>
      <c r="N29" s="79" t="s">
        <v>152</v>
      </c>
      <c r="O29" s="79" t="s">
        <v>162</v>
      </c>
      <c r="P29" s="79" t="s">
        <v>178</v>
      </c>
      <c r="Q29" s="79" t="s">
        <v>178</v>
      </c>
      <c r="R29" s="79">
        <v>5629</v>
      </c>
      <c r="S29" s="79">
        <v>5630</v>
      </c>
      <c r="T29" s="56" t="s">
        <v>147</v>
      </c>
      <c r="U29" s="80" t="s">
        <v>151</v>
      </c>
      <c r="V29" s="80"/>
      <c r="W29" s="80"/>
    </row>
    <row r="30" spans="1:23" s="33" customFormat="1" x14ac:dyDescent="0.2">
      <c r="A30" s="13" t="s">
        <v>198</v>
      </c>
      <c r="B30" s="33" t="s">
        <v>140</v>
      </c>
      <c r="C30" s="44"/>
      <c r="D30" s="71" t="s">
        <v>22</v>
      </c>
      <c r="E30" s="39" t="s">
        <v>23</v>
      </c>
      <c r="F30" s="76" t="s">
        <v>43</v>
      </c>
      <c r="G30" s="84">
        <v>-16.8</v>
      </c>
      <c r="H30" s="46">
        <v>9.6</v>
      </c>
      <c r="I30" s="46"/>
      <c r="J30" s="46"/>
      <c r="K30" s="46"/>
      <c r="L30" s="4">
        <v>3.2</v>
      </c>
      <c r="M30" s="79" t="s">
        <v>142</v>
      </c>
      <c r="N30" s="79" t="s">
        <v>153</v>
      </c>
      <c r="O30" s="79" t="s">
        <v>163</v>
      </c>
      <c r="P30" s="79" t="s">
        <v>179</v>
      </c>
      <c r="Q30" s="79" t="s">
        <v>179</v>
      </c>
      <c r="R30" s="79">
        <v>3916</v>
      </c>
      <c r="S30" s="79">
        <v>3915</v>
      </c>
      <c r="T30" s="56" t="s">
        <v>148</v>
      </c>
      <c r="U30" s="80" t="s">
        <v>151</v>
      </c>
      <c r="V30" s="80"/>
      <c r="W30" s="80"/>
    </row>
    <row r="31" spans="1:23" s="33" customFormat="1" x14ac:dyDescent="0.2">
      <c r="A31" s="13" t="s">
        <v>198</v>
      </c>
      <c r="B31" s="33" t="s">
        <v>140</v>
      </c>
      <c r="C31" s="44"/>
      <c r="D31" s="71" t="s">
        <v>22</v>
      </c>
      <c r="E31" s="39" t="s">
        <v>23</v>
      </c>
      <c r="F31" s="76" t="s">
        <v>43</v>
      </c>
      <c r="G31" s="84">
        <v>-15.7</v>
      </c>
      <c r="H31" s="46">
        <v>9.5</v>
      </c>
      <c r="I31" s="46"/>
      <c r="J31" s="46"/>
      <c r="K31" s="46"/>
      <c r="L31" s="4">
        <v>3.3</v>
      </c>
      <c r="M31" s="79" t="s">
        <v>143</v>
      </c>
      <c r="N31" s="79" t="s">
        <v>145</v>
      </c>
      <c r="O31" s="79" t="s">
        <v>164</v>
      </c>
      <c r="P31" s="79" t="s">
        <v>180</v>
      </c>
      <c r="Q31" s="79" t="s">
        <v>194</v>
      </c>
      <c r="R31" s="79">
        <v>2334</v>
      </c>
      <c r="S31" s="79">
        <v>2335</v>
      </c>
      <c r="T31" s="56" t="s">
        <v>149</v>
      </c>
      <c r="U31" s="80" t="s">
        <v>151</v>
      </c>
      <c r="V31" s="80"/>
      <c r="W31" s="80"/>
    </row>
    <row r="32" spans="1:23" s="33" customFormat="1" x14ac:dyDescent="0.2">
      <c r="A32" s="13" t="s">
        <v>198</v>
      </c>
      <c r="B32" s="33" t="s">
        <v>140</v>
      </c>
      <c r="C32" s="44"/>
      <c r="D32" s="71" t="s">
        <v>22</v>
      </c>
      <c r="E32" s="39" t="s">
        <v>23</v>
      </c>
      <c r="F32" s="76" t="s">
        <v>43</v>
      </c>
      <c r="G32" s="84">
        <v>-16.899999999999999</v>
      </c>
      <c r="H32" s="46">
        <v>10</v>
      </c>
      <c r="I32" s="46"/>
      <c r="J32" s="46"/>
      <c r="K32" s="46"/>
      <c r="L32" s="4">
        <v>3.2</v>
      </c>
      <c r="M32" s="79" t="s">
        <v>144</v>
      </c>
      <c r="N32" s="79" t="s">
        <v>146</v>
      </c>
      <c r="O32" s="79" t="s">
        <v>165</v>
      </c>
      <c r="P32" s="79" t="s">
        <v>181</v>
      </c>
      <c r="Q32" s="79" t="s">
        <v>195</v>
      </c>
      <c r="R32" s="79">
        <v>6231</v>
      </c>
      <c r="S32" s="79">
        <v>6230</v>
      </c>
      <c r="T32" s="56" t="s">
        <v>150</v>
      </c>
      <c r="U32" s="80" t="s">
        <v>151</v>
      </c>
      <c r="V32" s="80"/>
      <c r="W32" s="80"/>
    </row>
    <row r="33" spans="1:23" x14ac:dyDescent="0.2">
      <c r="A33" s="13" t="s">
        <v>122</v>
      </c>
      <c r="B33" s="13" t="s">
        <v>19</v>
      </c>
      <c r="C33" s="60" t="s">
        <v>85</v>
      </c>
      <c r="D33" s="71" t="s">
        <v>22</v>
      </c>
      <c r="E33" s="39" t="s">
        <v>23</v>
      </c>
      <c r="F33" s="28" t="s">
        <v>43</v>
      </c>
      <c r="G33" s="29">
        <v>-18.742713846022763</v>
      </c>
      <c r="H33" s="29">
        <v>0.1837589371063737</v>
      </c>
      <c r="I33" s="29">
        <v>40.54022097309624</v>
      </c>
      <c r="J33" s="29">
        <v>13.580819806024557</v>
      </c>
      <c r="K33" s="29">
        <f t="shared" ref="K33:K63" si="0">I33/J33</f>
        <v>2.9851085245319493</v>
      </c>
      <c r="L33" s="4">
        <v>3.4827261155714253</v>
      </c>
      <c r="U33" s="13" t="s">
        <v>5</v>
      </c>
      <c r="V33" s="31"/>
      <c r="W33" s="31"/>
    </row>
    <row r="34" spans="1:23" x14ac:dyDescent="0.2">
      <c r="A34" s="13" t="s">
        <v>122</v>
      </c>
      <c r="B34" s="13" t="s">
        <v>19</v>
      </c>
      <c r="C34" s="60" t="s">
        <v>105</v>
      </c>
      <c r="D34" s="71" t="s">
        <v>22</v>
      </c>
      <c r="E34" s="39" t="s">
        <v>23</v>
      </c>
      <c r="F34" s="28" t="s">
        <v>43</v>
      </c>
      <c r="G34" s="29">
        <v>-20.036737092573155</v>
      </c>
      <c r="H34" s="29">
        <v>-0.16408197345837516</v>
      </c>
      <c r="I34" s="29">
        <v>24.123406704532051</v>
      </c>
      <c r="J34" s="29">
        <v>7.7437205990783244</v>
      </c>
      <c r="K34" s="29">
        <f t="shared" ref="K34:K40" si="1">I34/J34</f>
        <v>3.1152217330004488</v>
      </c>
      <c r="L34" s="4">
        <v>3.6345291958916239</v>
      </c>
      <c r="U34" s="13" t="s">
        <v>5</v>
      </c>
      <c r="V34" s="31"/>
      <c r="W34" s="31"/>
    </row>
    <row r="35" spans="1:23" x14ac:dyDescent="0.2">
      <c r="A35" s="13" t="s">
        <v>122</v>
      </c>
      <c r="B35" s="13" t="s">
        <v>19</v>
      </c>
      <c r="C35" s="60" t="s">
        <v>107</v>
      </c>
      <c r="D35" s="71" t="s">
        <v>22</v>
      </c>
      <c r="E35" s="39" t="s">
        <v>23</v>
      </c>
      <c r="F35" s="28" t="s">
        <v>43</v>
      </c>
      <c r="G35" s="29">
        <v>-19.789856275992879</v>
      </c>
      <c r="H35" s="29">
        <v>0.79399226596850569</v>
      </c>
      <c r="I35" s="29">
        <v>39.35197254422453</v>
      </c>
      <c r="J35" s="29">
        <v>13.056426439911705</v>
      </c>
      <c r="K35" s="29">
        <f t="shared" si="1"/>
        <v>3.0139925901876907</v>
      </c>
      <c r="L35" s="4">
        <v>3.5164251549719792</v>
      </c>
      <c r="U35" s="13" t="s">
        <v>5</v>
      </c>
      <c r="V35" s="31"/>
      <c r="W35" s="31"/>
    </row>
    <row r="36" spans="1:23" s="33" customFormat="1" x14ac:dyDescent="0.2">
      <c r="A36" s="13" t="s">
        <v>122</v>
      </c>
      <c r="B36" s="13" t="s">
        <v>19</v>
      </c>
      <c r="C36" s="60" t="s">
        <v>108</v>
      </c>
      <c r="D36" s="71" t="s">
        <v>22</v>
      </c>
      <c r="E36" s="39" t="s">
        <v>23</v>
      </c>
      <c r="F36" s="28" t="s">
        <v>43</v>
      </c>
      <c r="G36" s="29">
        <v>-18.780426262421432</v>
      </c>
      <c r="H36" s="29">
        <v>-0.42796654478774049</v>
      </c>
      <c r="I36" s="29">
        <v>39.611809183505244</v>
      </c>
      <c r="J36" s="29">
        <v>13.180095521541659</v>
      </c>
      <c r="K36" s="29">
        <f t="shared" si="1"/>
        <v>3.0054265630141579</v>
      </c>
      <c r="L36" s="4">
        <v>3.506431171068618</v>
      </c>
      <c r="M36" s="45"/>
      <c r="N36" s="45"/>
      <c r="O36" s="47"/>
      <c r="P36" s="47"/>
      <c r="Q36" s="47"/>
      <c r="R36" s="45"/>
      <c r="S36" s="47"/>
      <c r="T36" s="30"/>
      <c r="U36" s="13" t="s">
        <v>5</v>
      </c>
      <c r="V36" s="31"/>
      <c r="W36" s="31"/>
    </row>
    <row r="37" spans="1:23" s="33" customFormat="1" x14ac:dyDescent="0.2">
      <c r="A37" s="13" t="s">
        <v>122</v>
      </c>
      <c r="B37" s="13" t="s">
        <v>19</v>
      </c>
      <c r="C37" s="60" t="s">
        <v>109</v>
      </c>
      <c r="D37" s="71" t="s">
        <v>22</v>
      </c>
      <c r="E37" s="39" t="s">
        <v>23</v>
      </c>
      <c r="F37" s="28" t="s">
        <v>43</v>
      </c>
      <c r="G37" s="29">
        <v>-19.159172617418164</v>
      </c>
      <c r="H37" s="29">
        <v>1.6167871909892106</v>
      </c>
      <c r="I37" s="29">
        <v>41.708147246780555</v>
      </c>
      <c r="J37" s="29">
        <v>14.134419653473781</v>
      </c>
      <c r="K37" s="29">
        <f t="shared" si="1"/>
        <v>2.9508213474141507</v>
      </c>
      <c r="L37" s="4">
        <v>3.4427232660280898</v>
      </c>
      <c r="M37" s="45"/>
      <c r="N37" s="45"/>
      <c r="O37" s="47"/>
      <c r="P37" s="47"/>
      <c r="Q37" s="47"/>
      <c r="R37" s="45"/>
      <c r="S37" s="47"/>
      <c r="T37" s="30"/>
      <c r="U37" s="13" t="s">
        <v>5</v>
      </c>
      <c r="V37" s="31"/>
      <c r="W37" s="31"/>
    </row>
    <row r="38" spans="1:23" s="33" customFormat="1" x14ac:dyDescent="0.2">
      <c r="A38" s="13" t="s">
        <v>122</v>
      </c>
      <c r="B38" s="13" t="s">
        <v>19</v>
      </c>
      <c r="C38" s="60" t="s">
        <v>110</v>
      </c>
      <c r="D38" s="71" t="s">
        <v>22</v>
      </c>
      <c r="E38" s="39" t="s">
        <v>23</v>
      </c>
      <c r="F38" s="28" t="s">
        <v>43</v>
      </c>
      <c r="G38" s="29">
        <v>-19.647561149636338</v>
      </c>
      <c r="H38" s="29">
        <v>0.54059634964631598</v>
      </c>
      <c r="I38" s="29">
        <v>37.656580765710267</v>
      </c>
      <c r="J38" s="29">
        <v>12.422516562542686</v>
      </c>
      <c r="K38" s="29">
        <f t="shared" si="1"/>
        <v>3.0313166077198272</v>
      </c>
      <c r="L38" s="4">
        <v>3.5366370862267225</v>
      </c>
      <c r="M38" s="45"/>
      <c r="N38" s="45"/>
      <c r="O38" s="47"/>
      <c r="P38" s="47"/>
      <c r="Q38" s="47"/>
      <c r="R38" s="45"/>
      <c r="S38" s="47"/>
      <c r="T38" s="30"/>
      <c r="U38" s="13" t="s">
        <v>5</v>
      </c>
      <c r="V38" s="31"/>
      <c r="W38" s="31"/>
    </row>
    <row r="39" spans="1:23" s="33" customFormat="1" x14ac:dyDescent="0.2">
      <c r="A39" s="13" t="s">
        <v>122</v>
      </c>
      <c r="B39" s="13" t="s">
        <v>19</v>
      </c>
      <c r="C39" s="60" t="s">
        <v>111</v>
      </c>
      <c r="D39" s="71" t="s">
        <v>22</v>
      </c>
      <c r="E39" s="39" t="s">
        <v>23</v>
      </c>
      <c r="F39" s="28" t="s">
        <v>43</v>
      </c>
      <c r="G39" s="29">
        <v>-18.184353968706834</v>
      </c>
      <c r="H39" s="29">
        <v>4.2128074125892523</v>
      </c>
      <c r="I39" s="29">
        <v>41.234741730814207</v>
      </c>
      <c r="J39" s="29">
        <v>13.756356228227732</v>
      </c>
      <c r="K39" s="29">
        <f t="shared" si="1"/>
        <v>2.9975046477933924</v>
      </c>
      <c r="L39" s="4">
        <v>3.4971886725805512</v>
      </c>
      <c r="M39" s="45" t="s">
        <v>28</v>
      </c>
      <c r="N39" s="45" t="s">
        <v>117</v>
      </c>
      <c r="O39" s="47" t="s">
        <v>166</v>
      </c>
      <c r="P39" s="47" t="s">
        <v>182</v>
      </c>
      <c r="Q39" s="47" t="s">
        <v>182</v>
      </c>
      <c r="R39" s="63">
        <v>16135</v>
      </c>
      <c r="S39" s="66">
        <v>16135</v>
      </c>
      <c r="T39" s="21" t="s">
        <v>29</v>
      </c>
      <c r="U39" s="13" t="s">
        <v>5</v>
      </c>
      <c r="V39" s="31"/>
      <c r="W39" s="31"/>
    </row>
    <row r="40" spans="1:23" s="33" customFormat="1" x14ac:dyDescent="0.2">
      <c r="A40" s="13" t="s">
        <v>122</v>
      </c>
      <c r="B40" s="13" t="s">
        <v>19</v>
      </c>
      <c r="C40" s="60" t="s">
        <v>112</v>
      </c>
      <c r="D40" s="71" t="s">
        <v>22</v>
      </c>
      <c r="E40" s="39" t="s">
        <v>23</v>
      </c>
      <c r="F40" s="28" t="s">
        <v>43</v>
      </c>
      <c r="G40" s="29">
        <v>-20.588807223699778</v>
      </c>
      <c r="H40" s="29">
        <v>-1.6744319659755298</v>
      </c>
      <c r="I40" s="29">
        <v>40.760315640123387</v>
      </c>
      <c r="J40" s="29">
        <v>13.427618683154179</v>
      </c>
      <c r="K40" s="29">
        <f t="shared" si="1"/>
        <v>3.0355580242429623</v>
      </c>
      <c r="L40" s="4">
        <v>3.5415855468842645</v>
      </c>
      <c r="M40" s="45" t="s">
        <v>30</v>
      </c>
      <c r="N40" s="45" t="s">
        <v>167</v>
      </c>
      <c r="O40" s="47" t="s">
        <v>168</v>
      </c>
      <c r="P40" s="47" t="s">
        <v>183</v>
      </c>
      <c r="Q40" s="47" t="s">
        <v>183</v>
      </c>
      <c r="R40" s="45">
        <v>9546</v>
      </c>
      <c r="S40" s="47">
        <v>9545</v>
      </c>
      <c r="T40" s="30" t="s">
        <v>31</v>
      </c>
      <c r="U40" s="13" t="s">
        <v>5</v>
      </c>
      <c r="V40" s="31"/>
      <c r="W40" s="31"/>
    </row>
    <row r="41" spans="1:23" x14ac:dyDescent="0.2">
      <c r="A41" s="13" t="s">
        <v>122</v>
      </c>
      <c r="B41" s="13" t="s">
        <v>19</v>
      </c>
      <c r="C41" s="60" t="s">
        <v>86</v>
      </c>
      <c r="D41" s="71" t="s">
        <v>22</v>
      </c>
      <c r="E41" s="39" t="s">
        <v>23</v>
      </c>
      <c r="F41" s="28" t="s">
        <v>43</v>
      </c>
      <c r="G41" s="29">
        <v>-19.572920760151163</v>
      </c>
      <c r="H41" s="29">
        <v>-5.9807491612438271E-2</v>
      </c>
      <c r="I41" s="29">
        <v>39.318727733990137</v>
      </c>
      <c r="J41" s="29">
        <v>12.797963103767357</v>
      </c>
      <c r="K41" s="29">
        <f t="shared" si="0"/>
        <v>3.0722645014045886</v>
      </c>
      <c r="L41" s="4">
        <v>3.5844109937887336</v>
      </c>
      <c r="U41" s="13" t="s">
        <v>5</v>
      </c>
      <c r="V41" s="31"/>
      <c r="W41" s="31"/>
    </row>
    <row r="42" spans="1:23" s="42" customFormat="1" x14ac:dyDescent="0.2">
      <c r="A42" s="13" t="s">
        <v>122</v>
      </c>
      <c r="B42" s="13" t="s">
        <v>19</v>
      </c>
      <c r="C42" s="61" t="s">
        <v>87</v>
      </c>
      <c r="D42" s="72" t="s">
        <v>22</v>
      </c>
      <c r="E42" s="40" t="s">
        <v>23</v>
      </c>
      <c r="F42" s="28" t="s">
        <v>43</v>
      </c>
      <c r="G42" s="4">
        <v>-19.995016679334501</v>
      </c>
      <c r="H42" s="4">
        <v>2.4332260832665824</v>
      </c>
      <c r="I42" s="4">
        <v>32.790104233827094</v>
      </c>
      <c r="J42" s="4">
        <v>10.435982578842541</v>
      </c>
      <c r="K42" s="3">
        <f>I42/J42</f>
        <v>3.1420236653426703</v>
      </c>
      <c r="L42" s="3">
        <v>3.6657990103552938</v>
      </c>
      <c r="M42" s="67"/>
      <c r="N42" s="67"/>
      <c r="O42" s="68"/>
      <c r="P42" s="68"/>
      <c r="Q42" s="68"/>
      <c r="R42" s="63"/>
      <c r="S42" s="66"/>
      <c r="T42" s="21"/>
      <c r="U42" s="42" t="s">
        <v>5</v>
      </c>
      <c r="V42" s="1"/>
      <c r="W42" s="1"/>
    </row>
    <row r="43" spans="1:23" s="43" customFormat="1" x14ac:dyDescent="0.2">
      <c r="A43" s="13" t="s">
        <v>122</v>
      </c>
      <c r="B43" s="13" t="s">
        <v>19</v>
      </c>
      <c r="C43" s="61" t="s">
        <v>88</v>
      </c>
      <c r="D43" s="73" t="s">
        <v>22</v>
      </c>
      <c r="E43" s="41" t="s">
        <v>23</v>
      </c>
      <c r="F43" s="28" t="s">
        <v>43</v>
      </c>
      <c r="G43" s="4">
        <v>-19.25577545085002</v>
      </c>
      <c r="H43" s="4">
        <v>2.4938114567426011</v>
      </c>
      <c r="I43" s="4">
        <v>12.813965885970228</v>
      </c>
      <c r="J43" s="4">
        <v>3.7454950276468457</v>
      </c>
      <c r="K43" s="4">
        <f t="shared" si="0"/>
        <v>3.4211675069345273</v>
      </c>
      <c r="L43" s="4">
        <v>3.9914761303405131</v>
      </c>
      <c r="M43" s="68"/>
      <c r="N43" s="68"/>
      <c r="O43" s="68"/>
      <c r="P43" s="68"/>
      <c r="Q43" s="68"/>
      <c r="R43" s="66"/>
      <c r="S43" s="66"/>
      <c r="T43" s="44"/>
      <c r="U43" s="43" t="s">
        <v>5</v>
      </c>
      <c r="V43" s="2"/>
      <c r="W43" s="2"/>
    </row>
    <row r="44" spans="1:23" x14ac:dyDescent="0.2">
      <c r="A44" s="13" t="s">
        <v>122</v>
      </c>
      <c r="B44" s="13" t="s">
        <v>19</v>
      </c>
      <c r="C44" s="60" t="s">
        <v>89</v>
      </c>
      <c r="D44" s="71" t="s">
        <v>22</v>
      </c>
      <c r="E44" s="39" t="s">
        <v>23</v>
      </c>
      <c r="F44" s="28" t="s">
        <v>43</v>
      </c>
      <c r="G44" s="29">
        <v>-19.822777909971801</v>
      </c>
      <c r="H44" s="29">
        <v>2.5818657326774588</v>
      </c>
      <c r="I44" s="29">
        <v>45.512959562084369</v>
      </c>
      <c r="J44" s="29">
        <v>15.406688787794764</v>
      </c>
      <c r="K44" s="29">
        <f t="shared" si="0"/>
        <v>2.9541039083063652</v>
      </c>
      <c r="L44" s="4">
        <v>3.4465530298210365</v>
      </c>
      <c r="U44" s="13" t="s">
        <v>5</v>
      </c>
      <c r="V44" s="31"/>
      <c r="W44" s="31"/>
    </row>
    <row r="45" spans="1:23" x14ac:dyDescent="0.2">
      <c r="A45" s="13" t="s">
        <v>122</v>
      </c>
      <c r="B45" s="13" t="s">
        <v>19</v>
      </c>
      <c r="C45" s="60" t="s">
        <v>90</v>
      </c>
      <c r="D45" s="71" t="s">
        <v>22</v>
      </c>
      <c r="E45" s="39" t="s">
        <v>23</v>
      </c>
      <c r="F45" s="28" t="s">
        <v>43</v>
      </c>
      <c r="G45" s="29">
        <v>-21.03173161581671</v>
      </c>
      <c r="H45" s="29">
        <v>2.2372785413957592</v>
      </c>
      <c r="I45" s="29">
        <v>41.9777651267175</v>
      </c>
      <c r="J45" s="29">
        <v>14.22660342048666</v>
      </c>
      <c r="K45" s="29">
        <f t="shared" si="0"/>
        <v>2.9506526530618324</v>
      </c>
      <c r="L45" s="4">
        <v>3.4425264503272399</v>
      </c>
      <c r="U45" s="13" t="s">
        <v>5</v>
      </c>
      <c r="V45" s="31"/>
      <c r="W45" s="31"/>
    </row>
    <row r="46" spans="1:23" x14ac:dyDescent="0.2">
      <c r="A46" s="13" t="s">
        <v>122</v>
      </c>
      <c r="B46" s="13" t="s">
        <v>19</v>
      </c>
      <c r="C46" s="60" t="s">
        <v>91</v>
      </c>
      <c r="D46" s="71" t="s">
        <v>22</v>
      </c>
      <c r="E46" s="39" t="s">
        <v>23</v>
      </c>
      <c r="F46" s="28" t="s">
        <v>43</v>
      </c>
      <c r="G46" s="29">
        <v>-19.379161025855726</v>
      </c>
      <c r="H46" s="29">
        <v>1.4391906819624558</v>
      </c>
      <c r="I46" s="29">
        <v>42.922907109790579</v>
      </c>
      <c r="J46" s="29">
        <v>14.553902897389602</v>
      </c>
      <c r="K46" s="29">
        <f t="shared" si="0"/>
        <v>2.9492368756623533</v>
      </c>
      <c r="L46" s="4">
        <v>3.4408746628352676</v>
      </c>
      <c r="U46" s="13" t="s">
        <v>5</v>
      </c>
      <c r="V46" s="31"/>
      <c r="W46" s="31"/>
    </row>
    <row r="47" spans="1:23" x14ac:dyDescent="0.2">
      <c r="A47" s="13" t="s">
        <v>122</v>
      </c>
      <c r="B47" s="13" t="s">
        <v>19</v>
      </c>
      <c r="C47" s="60" t="s">
        <v>92</v>
      </c>
      <c r="D47" s="71" t="s">
        <v>22</v>
      </c>
      <c r="E47" s="39" t="s">
        <v>23</v>
      </c>
      <c r="F47" s="28" t="s">
        <v>43</v>
      </c>
      <c r="G47" s="29">
        <v>-21.110537311694848</v>
      </c>
      <c r="H47" s="29">
        <v>1.8037682708929299</v>
      </c>
      <c r="I47" s="29">
        <v>40.845046099710729</v>
      </c>
      <c r="J47" s="29">
        <v>13.913696915366016</v>
      </c>
      <c r="K47" s="29">
        <f t="shared" si="0"/>
        <v>2.9355998156465701</v>
      </c>
      <c r="L47" s="4">
        <v>3.4249643049148535</v>
      </c>
      <c r="M47" s="45" t="s">
        <v>24</v>
      </c>
      <c r="N47" s="45" t="s">
        <v>118</v>
      </c>
      <c r="O47" s="47" t="s">
        <v>169</v>
      </c>
      <c r="P47" s="47" t="s">
        <v>184</v>
      </c>
      <c r="Q47" s="47" t="s">
        <v>184</v>
      </c>
      <c r="R47" s="45">
        <v>10939</v>
      </c>
      <c r="S47" s="47">
        <v>10940</v>
      </c>
      <c r="T47" s="30" t="s">
        <v>25</v>
      </c>
      <c r="U47" s="13" t="s">
        <v>5</v>
      </c>
      <c r="V47" s="31"/>
      <c r="W47" s="31"/>
    </row>
    <row r="48" spans="1:23" x14ac:dyDescent="0.2">
      <c r="A48" s="13" t="s">
        <v>122</v>
      </c>
      <c r="B48" s="13" t="s">
        <v>19</v>
      </c>
      <c r="C48" s="60" t="s">
        <v>93</v>
      </c>
      <c r="D48" s="71" t="s">
        <v>22</v>
      </c>
      <c r="E48" s="39" t="s">
        <v>23</v>
      </c>
      <c r="F48" s="28" t="s">
        <v>43</v>
      </c>
      <c r="G48" s="29">
        <v>-19.572477897234648</v>
      </c>
      <c r="H48" s="29">
        <v>2.4337555822327057</v>
      </c>
      <c r="I48" s="29">
        <v>42.65735708249678</v>
      </c>
      <c r="J48" s="29">
        <v>14.416555320639112</v>
      </c>
      <c r="K48" s="29">
        <f t="shared" si="0"/>
        <v>2.9589146737034615</v>
      </c>
      <c r="L48" s="4">
        <v>3.4521657498098288</v>
      </c>
      <c r="U48" s="13" t="s">
        <v>5</v>
      </c>
      <c r="V48" s="31"/>
      <c r="W48" s="31"/>
    </row>
    <row r="49" spans="1:23" x14ac:dyDescent="0.2">
      <c r="A49" s="13" t="s">
        <v>122</v>
      </c>
      <c r="B49" s="13" t="s">
        <v>19</v>
      </c>
      <c r="C49" s="60" t="s">
        <v>94</v>
      </c>
      <c r="D49" s="71" t="s">
        <v>22</v>
      </c>
      <c r="E49" s="39" t="s">
        <v>23</v>
      </c>
      <c r="F49" s="28" t="s">
        <v>43</v>
      </c>
      <c r="G49" s="29">
        <v>-17.59221909090833</v>
      </c>
      <c r="H49" s="29">
        <v>5.4054423527578335</v>
      </c>
      <c r="I49" s="29">
        <v>42.380351637245987</v>
      </c>
      <c r="J49" s="29">
        <v>14.511312292362014</v>
      </c>
      <c r="K49" s="29">
        <f t="shared" si="0"/>
        <v>2.9205044163754064</v>
      </c>
      <c r="L49" s="4">
        <v>3.4073525025851867</v>
      </c>
      <c r="M49" s="45" t="s">
        <v>26</v>
      </c>
      <c r="N49" s="45" t="s">
        <v>119</v>
      </c>
      <c r="O49" s="47" t="s">
        <v>170</v>
      </c>
      <c r="P49" s="47" t="s">
        <v>185</v>
      </c>
      <c r="Q49" s="47" t="s">
        <v>185</v>
      </c>
      <c r="R49" s="45">
        <v>16963</v>
      </c>
      <c r="S49" s="47">
        <v>16965</v>
      </c>
      <c r="T49" s="30" t="s">
        <v>27</v>
      </c>
      <c r="U49" s="13" t="s">
        <v>5</v>
      </c>
      <c r="V49" s="31"/>
      <c r="W49" s="31"/>
    </row>
    <row r="50" spans="1:23" x14ac:dyDescent="0.2">
      <c r="A50" s="13" t="s">
        <v>122</v>
      </c>
      <c r="B50" s="13" t="s">
        <v>19</v>
      </c>
      <c r="C50" s="60" t="s">
        <v>95</v>
      </c>
      <c r="D50" s="71" t="s">
        <v>22</v>
      </c>
      <c r="E50" s="39" t="s">
        <v>23</v>
      </c>
      <c r="F50" s="28" t="s">
        <v>43</v>
      </c>
      <c r="G50" s="29">
        <v>-19.966118981579605</v>
      </c>
      <c r="H50" s="29">
        <v>0.4121244692512448</v>
      </c>
      <c r="I50" s="29">
        <v>42.150021434785401</v>
      </c>
      <c r="J50" s="29">
        <v>14.040319891786599</v>
      </c>
      <c r="K50" s="29">
        <f t="shared" si="0"/>
        <v>3.002069878724245</v>
      </c>
      <c r="L50" s="4">
        <v>3.5025149275075771</v>
      </c>
      <c r="U50" s="13" t="s">
        <v>5</v>
      </c>
      <c r="V50" s="31"/>
      <c r="W50" s="31"/>
    </row>
    <row r="51" spans="1:23" x14ac:dyDescent="0.2">
      <c r="A51" s="13" t="s">
        <v>122</v>
      </c>
      <c r="B51" s="13" t="s">
        <v>19</v>
      </c>
      <c r="C51" s="60" t="s">
        <v>96</v>
      </c>
      <c r="D51" s="71" t="s">
        <v>22</v>
      </c>
      <c r="E51" s="39" t="s">
        <v>23</v>
      </c>
      <c r="F51" s="28" t="s">
        <v>43</v>
      </c>
      <c r="G51" s="29">
        <v>-19.303172184719163</v>
      </c>
      <c r="H51" s="29">
        <v>2.1743591760675818</v>
      </c>
      <c r="I51" s="29">
        <v>42.769547633482162</v>
      </c>
      <c r="J51" s="29">
        <v>14.452767374877668</v>
      </c>
      <c r="K51" s="29">
        <f t="shared" si="0"/>
        <v>2.9592635461514285</v>
      </c>
      <c r="L51" s="4">
        <v>3.4525727792948717</v>
      </c>
      <c r="U51" s="13" t="s">
        <v>5</v>
      </c>
      <c r="V51" s="31"/>
      <c r="W51" s="31"/>
    </row>
    <row r="52" spans="1:23" x14ac:dyDescent="0.2">
      <c r="A52" s="13" t="s">
        <v>122</v>
      </c>
      <c r="B52" s="13" t="s">
        <v>19</v>
      </c>
      <c r="C52" s="60" t="s">
        <v>97</v>
      </c>
      <c r="D52" s="71" t="s">
        <v>22</v>
      </c>
      <c r="E52" s="39" t="s">
        <v>23</v>
      </c>
      <c r="F52" s="28" t="s">
        <v>43</v>
      </c>
      <c r="G52" s="29">
        <v>-18.55</v>
      </c>
      <c r="H52" s="29">
        <v>-0.72</v>
      </c>
      <c r="I52" s="29">
        <v>40.700000000000003</v>
      </c>
      <c r="J52" s="29">
        <v>13.9</v>
      </c>
      <c r="K52" s="29">
        <f t="shared" si="0"/>
        <v>2.9280575539568345</v>
      </c>
      <c r="L52" s="4">
        <v>3.4161647482014392</v>
      </c>
      <c r="U52" s="13" t="s">
        <v>5</v>
      </c>
      <c r="V52" s="31"/>
      <c r="W52" s="31"/>
    </row>
    <row r="53" spans="1:23" x14ac:dyDescent="0.2">
      <c r="A53" s="13" t="s">
        <v>122</v>
      </c>
      <c r="B53" s="13" t="s">
        <v>19</v>
      </c>
      <c r="C53" s="60" t="s">
        <v>98</v>
      </c>
      <c r="D53" s="71" t="s">
        <v>22</v>
      </c>
      <c r="E53" s="39" t="s">
        <v>23</v>
      </c>
      <c r="F53" s="28" t="s">
        <v>43</v>
      </c>
      <c r="G53" s="29">
        <v>-20.170000000000002</v>
      </c>
      <c r="H53" s="29">
        <v>-0.17</v>
      </c>
      <c r="I53" s="29">
        <v>40.6</v>
      </c>
      <c r="J53" s="29">
        <v>13.9</v>
      </c>
      <c r="K53" s="29">
        <f t="shared" si="0"/>
        <v>2.920863309352518</v>
      </c>
      <c r="L53" s="4">
        <v>3.4077712230215829</v>
      </c>
      <c r="U53" s="13" t="s">
        <v>5</v>
      </c>
      <c r="V53" s="31"/>
      <c r="W53" s="31"/>
    </row>
    <row r="54" spans="1:23" x14ac:dyDescent="0.2">
      <c r="A54" s="13" t="s">
        <v>122</v>
      </c>
      <c r="B54" s="13" t="s">
        <v>19</v>
      </c>
      <c r="C54" s="60" t="s">
        <v>99</v>
      </c>
      <c r="D54" s="71" t="s">
        <v>22</v>
      </c>
      <c r="E54" s="39" t="s">
        <v>23</v>
      </c>
      <c r="F54" s="28" t="s">
        <v>43</v>
      </c>
      <c r="G54" s="29">
        <v>-20.68</v>
      </c>
      <c r="H54" s="29">
        <v>2.33</v>
      </c>
      <c r="I54" s="29">
        <v>29.1</v>
      </c>
      <c r="J54" s="29">
        <v>8.6999999999999993</v>
      </c>
      <c r="K54" s="29">
        <f t="shared" si="0"/>
        <v>3.3448275862068968</v>
      </c>
      <c r="L54" s="4">
        <v>3.9024103448275866</v>
      </c>
      <c r="U54" s="13" t="s">
        <v>5</v>
      </c>
      <c r="V54" s="31"/>
      <c r="W54" s="31"/>
    </row>
    <row r="55" spans="1:23" x14ac:dyDescent="0.2">
      <c r="A55" s="13" t="s">
        <v>122</v>
      </c>
      <c r="B55" s="13" t="s">
        <v>19</v>
      </c>
      <c r="C55" s="60" t="s">
        <v>100</v>
      </c>
      <c r="D55" s="71" t="s">
        <v>22</v>
      </c>
      <c r="E55" s="39" t="s">
        <v>23</v>
      </c>
      <c r="F55" s="28" t="s">
        <v>43</v>
      </c>
      <c r="G55" s="29">
        <v>-20.32</v>
      </c>
      <c r="H55" s="29">
        <v>1.74</v>
      </c>
      <c r="I55" s="29">
        <v>42.1</v>
      </c>
      <c r="J55" s="29">
        <v>13.8</v>
      </c>
      <c r="K55" s="29">
        <f t="shared" si="0"/>
        <v>3.0507246376811592</v>
      </c>
      <c r="L55" s="4">
        <v>3.5592804347826088</v>
      </c>
      <c r="U55" s="13" t="s">
        <v>5</v>
      </c>
      <c r="V55" s="31"/>
      <c r="W55" s="31"/>
    </row>
    <row r="56" spans="1:23" x14ac:dyDescent="0.2">
      <c r="A56" s="13" t="s">
        <v>122</v>
      </c>
      <c r="B56" s="13" t="s">
        <v>19</v>
      </c>
      <c r="C56" s="60" t="s">
        <v>101</v>
      </c>
      <c r="D56" s="71" t="s">
        <v>22</v>
      </c>
      <c r="E56" s="39" t="s">
        <v>23</v>
      </c>
      <c r="F56" s="28" t="s">
        <v>43</v>
      </c>
      <c r="G56" s="29">
        <v>-18.95</v>
      </c>
      <c r="H56" s="29">
        <v>2.29</v>
      </c>
      <c r="I56" s="29">
        <v>44.7</v>
      </c>
      <c r="J56" s="29">
        <v>15.1</v>
      </c>
      <c r="K56" s="29">
        <f t="shared" si="0"/>
        <v>2.9602649006622519</v>
      </c>
      <c r="L56" s="4">
        <v>3.4537410596026494</v>
      </c>
      <c r="U56" s="13" t="s">
        <v>5</v>
      </c>
      <c r="V56" s="31"/>
      <c r="W56" s="31"/>
    </row>
    <row r="57" spans="1:23" x14ac:dyDescent="0.2">
      <c r="A57" s="13" t="s">
        <v>122</v>
      </c>
      <c r="B57" s="13" t="s">
        <v>19</v>
      </c>
      <c r="C57" s="60" t="s">
        <v>102</v>
      </c>
      <c r="D57" s="71" t="s">
        <v>22</v>
      </c>
      <c r="E57" s="39" t="s">
        <v>23</v>
      </c>
      <c r="F57" s="28" t="s">
        <v>43</v>
      </c>
      <c r="G57" s="29">
        <v>-18.79</v>
      </c>
      <c r="H57" s="29">
        <v>2.38</v>
      </c>
      <c r="I57" s="29">
        <v>39.6</v>
      </c>
      <c r="J57" s="29">
        <v>12.8</v>
      </c>
      <c r="K57" s="29">
        <f t="shared" si="0"/>
        <v>3.09375</v>
      </c>
      <c r="L57" s="4">
        <v>3.6094781250000003</v>
      </c>
      <c r="U57" s="13" t="s">
        <v>5</v>
      </c>
      <c r="V57" s="31"/>
      <c r="W57" s="31"/>
    </row>
    <row r="58" spans="1:23" s="42" customFormat="1" x14ac:dyDescent="0.2">
      <c r="A58" s="13" t="s">
        <v>122</v>
      </c>
      <c r="B58" s="13" t="s">
        <v>19</v>
      </c>
      <c r="C58" s="61" t="s">
        <v>103</v>
      </c>
      <c r="D58" s="72" t="s">
        <v>22</v>
      </c>
      <c r="E58" s="40" t="s">
        <v>23</v>
      </c>
      <c r="F58" s="28" t="s">
        <v>43</v>
      </c>
      <c r="G58" s="4">
        <v>-19.556881349673489</v>
      </c>
      <c r="H58" s="4">
        <v>1.1488394639170969</v>
      </c>
      <c r="I58" s="4">
        <v>43.461762643448878</v>
      </c>
      <c r="J58" s="4">
        <v>14.128108817412622</v>
      </c>
      <c r="K58" s="4">
        <f>I58/J58</f>
        <v>3.0762618836771058</v>
      </c>
      <c r="L58" s="4">
        <v>3.5890747396860796</v>
      </c>
      <c r="M58" s="63"/>
      <c r="N58" s="63"/>
      <c r="O58" s="66"/>
      <c r="P58" s="66"/>
      <c r="Q58" s="66"/>
      <c r="R58" s="63"/>
      <c r="S58" s="66"/>
      <c r="T58" s="21"/>
      <c r="U58" s="42" t="s">
        <v>5</v>
      </c>
      <c r="V58" s="1"/>
      <c r="W58" s="1"/>
    </row>
    <row r="59" spans="1:23" x14ac:dyDescent="0.2">
      <c r="A59" s="13" t="s">
        <v>122</v>
      </c>
      <c r="B59" s="13" t="s">
        <v>19</v>
      </c>
      <c r="C59" s="60" t="s">
        <v>104</v>
      </c>
      <c r="D59" s="71" t="s">
        <v>22</v>
      </c>
      <c r="E59" s="39" t="s">
        <v>23</v>
      </c>
      <c r="F59" s="28" t="s">
        <v>43</v>
      </c>
      <c r="G59" s="29">
        <v>-20.67</v>
      </c>
      <c r="H59" s="29">
        <v>7.0000000000000007E-2</v>
      </c>
      <c r="I59" s="29">
        <v>41.8</v>
      </c>
      <c r="J59" s="29">
        <v>13.8</v>
      </c>
      <c r="K59" s="29">
        <f t="shared" si="0"/>
        <v>3.0289855072463765</v>
      </c>
      <c r="L59" s="4">
        <v>3.5339173913043478</v>
      </c>
      <c r="M59" s="29"/>
      <c r="N59" s="29"/>
      <c r="O59" s="32"/>
      <c r="P59" s="32"/>
      <c r="Q59" s="32"/>
      <c r="U59" s="13" t="s">
        <v>5</v>
      </c>
      <c r="V59" s="31"/>
      <c r="W59" s="31"/>
    </row>
    <row r="60" spans="1:23" x14ac:dyDescent="0.2">
      <c r="A60" s="13" t="s">
        <v>122</v>
      </c>
      <c r="B60" s="13" t="s">
        <v>19</v>
      </c>
      <c r="C60" s="60" t="s">
        <v>106</v>
      </c>
      <c r="D60" s="71" t="s">
        <v>22</v>
      </c>
      <c r="E60" s="39" t="s">
        <v>23</v>
      </c>
      <c r="F60" s="28" t="s">
        <v>43</v>
      </c>
      <c r="G60" s="29">
        <v>-21.32</v>
      </c>
      <c r="H60" s="29">
        <v>1.84</v>
      </c>
      <c r="I60" s="29">
        <v>39.5</v>
      </c>
      <c r="J60" s="29">
        <v>12.9</v>
      </c>
      <c r="K60" s="29">
        <f t="shared" si="0"/>
        <v>3.0620155038759691</v>
      </c>
      <c r="L60" s="4">
        <v>3.5724534883720933</v>
      </c>
      <c r="M60" s="29"/>
      <c r="N60" s="29"/>
      <c r="O60" s="32"/>
      <c r="P60" s="32"/>
      <c r="Q60" s="32"/>
      <c r="U60" s="13" t="s">
        <v>5</v>
      </c>
      <c r="V60" s="31"/>
      <c r="W60" s="31"/>
    </row>
    <row r="61" spans="1:23" s="33" customFormat="1" x14ac:dyDescent="0.2">
      <c r="A61" s="13" t="s">
        <v>122</v>
      </c>
      <c r="B61" s="33" t="s">
        <v>19</v>
      </c>
      <c r="C61" s="62" t="s">
        <v>32</v>
      </c>
      <c r="D61" s="74" t="s">
        <v>22</v>
      </c>
      <c r="E61" s="69" t="s">
        <v>23</v>
      </c>
      <c r="F61" s="28" t="s">
        <v>43</v>
      </c>
      <c r="G61" s="32">
        <v>-20</v>
      </c>
      <c r="H61" s="32">
        <v>3.9</v>
      </c>
      <c r="I61" s="32">
        <v>39.1</v>
      </c>
      <c r="J61" s="32">
        <v>14.1</v>
      </c>
      <c r="K61" s="32">
        <f t="shared" si="0"/>
        <v>2.773049645390071</v>
      </c>
      <c r="L61" s="4">
        <v>3.2353170212765963</v>
      </c>
      <c r="M61" s="47" t="s">
        <v>33</v>
      </c>
      <c r="N61" s="47" t="s">
        <v>138</v>
      </c>
      <c r="O61" s="47" t="s">
        <v>171</v>
      </c>
      <c r="P61" s="47" t="s">
        <v>186</v>
      </c>
      <c r="Q61" s="47" t="s">
        <v>196</v>
      </c>
      <c r="R61" s="70">
        <v>5162</v>
      </c>
      <c r="S61" s="70">
        <v>5160</v>
      </c>
      <c r="T61" s="62" t="s">
        <v>34</v>
      </c>
      <c r="U61" s="33" t="s">
        <v>121</v>
      </c>
    </row>
    <row r="62" spans="1:23" s="33" customFormat="1" x14ac:dyDescent="0.2">
      <c r="A62" s="13" t="s">
        <v>122</v>
      </c>
      <c r="B62" s="33" t="s">
        <v>19</v>
      </c>
      <c r="C62" s="62" t="s">
        <v>35</v>
      </c>
      <c r="D62" s="74" t="s">
        <v>22</v>
      </c>
      <c r="E62" s="69" t="s">
        <v>23</v>
      </c>
      <c r="F62" s="28" t="s">
        <v>43</v>
      </c>
      <c r="G62" s="47">
        <v>-19.600000000000001</v>
      </c>
      <c r="H62" s="32">
        <v>-0.7</v>
      </c>
      <c r="I62" s="32">
        <v>41.8</v>
      </c>
      <c r="J62" s="32">
        <v>15.2</v>
      </c>
      <c r="K62" s="32">
        <f t="shared" si="0"/>
        <v>2.75</v>
      </c>
      <c r="L62" s="4">
        <v>3.2084250000000001</v>
      </c>
      <c r="M62" s="47" t="s">
        <v>36</v>
      </c>
      <c r="N62" s="47" t="s">
        <v>139</v>
      </c>
      <c r="O62" s="47" t="s">
        <v>172</v>
      </c>
      <c r="P62" s="47" t="s">
        <v>187</v>
      </c>
      <c r="Q62" s="47" t="s">
        <v>197</v>
      </c>
      <c r="R62" s="70">
        <v>2328</v>
      </c>
      <c r="S62" s="70">
        <v>2330</v>
      </c>
      <c r="T62" s="62" t="s">
        <v>37</v>
      </c>
      <c r="U62" s="33" t="s">
        <v>121</v>
      </c>
    </row>
    <row r="63" spans="1:23" s="33" customFormat="1" x14ac:dyDescent="0.2">
      <c r="A63" s="13" t="s">
        <v>122</v>
      </c>
      <c r="B63" s="33" t="s">
        <v>19</v>
      </c>
      <c r="C63" s="33" t="s">
        <v>38</v>
      </c>
      <c r="D63" s="74" t="s">
        <v>22</v>
      </c>
      <c r="E63" s="69" t="s">
        <v>23</v>
      </c>
      <c r="F63" s="28" t="s">
        <v>43</v>
      </c>
      <c r="G63" s="47">
        <v>-20.2</v>
      </c>
      <c r="H63" s="32">
        <v>7.4</v>
      </c>
      <c r="I63" s="32">
        <v>40.6</v>
      </c>
      <c r="J63" s="32">
        <v>15</v>
      </c>
      <c r="K63" s="32">
        <f t="shared" si="0"/>
        <v>2.7066666666666666</v>
      </c>
      <c r="L63" s="4">
        <v>3.1578680000000001</v>
      </c>
      <c r="M63" s="47" t="s">
        <v>39</v>
      </c>
      <c r="N63" s="47" t="s">
        <v>137</v>
      </c>
      <c r="O63" s="47" t="s">
        <v>173</v>
      </c>
      <c r="P63" s="47" t="s">
        <v>188</v>
      </c>
      <c r="Q63" s="47" t="s">
        <v>188</v>
      </c>
      <c r="R63" s="70">
        <v>6653</v>
      </c>
      <c r="S63" s="70">
        <v>6655</v>
      </c>
      <c r="T63" s="62" t="s">
        <v>40</v>
      </c>
      <c r="U63" s="33" t="s">
        <v>121</v>
      </c>
    </row>
    <row r="64" spans="1:23" x14ac:dyDescent="0.2">
      <c r="A64" s="13" t="s">
        <v>122</v>
      </c>
      <c r="B64" s="13" t="s">
        <v>19</v>
      </c>
      <c r="C64" s="58" t="s">
        <v>82</v>
      </c>
      <c r="D64" s="26" t="s">
        <v>17</v>
      </c>
      <c r="E64" s="27" t="s">
        <v>18</v>
      </c>
      <c r="F64" s="28" t="s">
        <v>43</v>
      </c>
      <c r="G64" s="29">
        <v>-21.4</v>
      </c>
      <c r="H64" s="29">
        <v>7.2</v>
      </c>
      <c r="I64" s="29">
        <v>44.286125197868635</v>
      </c>
      <c r="J64" s="29">
        <v>14.333709186267431</v>
      </c>
      <c r="K64" s="29">
        <v>3.089648647280876</v>
      </c>
      <c r="L64" s="4">
        <v>3.6046930767825982</v>
      </c>
      <c r="N64" s="47"/>
      <c r="U64" s="13" t="s">
        <v>5</v>
      </c>
      <c r="V64" s="31"/>
      <c r="W64" s="31"/>
    </row>
    <row r="65" spans="1:23" x14ac:dyDescent="0.2">
      <c r="A65" s="13" t="s">
        <v>122</v>
      </c>
      <c r="B65" s="13" t="s">
        <v>19</v>
      </c>
      <c r="C65" s="59" t="s">
        <v>83</v>
      </c>
      <c r="D65" s="26" t="s">
        <v>17</v>
      </c>
      <c r="E65" s="27" t="s">
        <v>18</v>
      </c>
      <c r="F65" s="28" t="s">
        <v>43</v>
      </c>
      <c r="G65" s="32">
        <v>-18</v>
      </c>
      <c r="H65" s="32">
        <v>9.2848493663949281</v>
      </c>
      <c r="I65" s="32">
        <v>38.390938400276255</v>
      </c>
      <c r="J65" s="32">
        <v>12.182169112819373</v>
      </c>
      <c r="K65" s="32">
        <v>3.1514041583840129</v>
      </c>
      <c r="L65" s="4">
        <v>3.6767432315866282</v>
      </c>
      <c r="M65" s="47"/>
      <c r="N65" s="47"/>
      <c r="R65" s="47"/>
      <c r="T65" s="34"/>
      <c r="U65" s="13" t="s">
        <v>5</v>
      </c>
      <c r="V65" s="35"/>
      <c r="W65" s="35"/>
    </row>
    <row r="66" spans="1:23" x14ac:dyDescent="0.2">
      <c r="A66" s="13" t="s">
        <v>122</v>
      </c>
      <c r="B66" s="13" t="s">
        <v>19</v>
      </c>
      <c r="C66" s="36" t="s">
        <v>84</v>
      </c>
      <c r="D66" s="37" t="s">
        <v>20</v>
      </c>
      <c r="E66" s="36" t="s">
        <v>21</v>
      </c>
      <c r="F66" s="28" t="s">
        <v>43</v>
      </c>
      <c r="G66" s="38">
        <v>-18.3</v>
      </c>
      <c r="H66" s="38">
        <v>8.5</v>
      </c>
      <c r="I66" s="38">
        <v>41.494865683102887</v>
      </c>
      <c r="J66" s="38">
        <v>13.339555719856182</v>
      </c>
      <c r="K66" s="32">
        <v>3.1106632450537308</v>
      </c>
      <c r="L66" s="4">
        <v>3.629210808004188</v>
      </c>
      <c r="M66" s="47"/>
      <c r="N66" s="47"/>
      <c r="R66" s="47"/>
      <c r="T66" s="34"/>
      <c r="U66" s="13" t="s">
        <v>5</v>
      </c>
      <c r="V66" s="35"/>
      <c r="W66" s="35"/>
    </row>
    <row r="67" spans="1:23" x14ac:dyDescent="0.2">
      <c r="A67" s="13" t="s">
        <v>122</v>
      </c>
      <c r="B67" s="13" t="s">
        <v>122</v>
      </c>
      <c r="C67" s="33" t="s">
        <v>123</v>
      </c>
      <c r="D67" s="71" t="s">
        <v>22</v>
      </c>
      <c r="E67" s="39" t="s">
        <v>23</v>
      </c>
      <c r="F67" s="28" t="s">
        <v>43</v>
      </c>
      <c r="G67" s="45">
        <v>-19.5</v>
      </c>
      <c r="H67" s="45">
        <v>2.8</v>
      </c>
      <c r="I67" s="45">
        <v>42.6</v>
      </c>
      <c r="J67" s="45">
        <v>15.6</v>
      </c>
      <c r="K67" s="45">
        <v>3.2</v>
      </c>
      <c r="L67" s="4">
        <v>3.629210808004188</v>
      </c>
      <c r="M67" t="s">
        <v>130</v>
      </c>
      <c r="N67" s="47" t="s">
        <v>135</v>
      </c>
      <c r="O67" s="47" t="s">
        <v>174</v>
      </c>
      <c r="P67" s="47" t="s">
        <v>189</v>
      </c>
      <c r="Q67" s="47" t="s">
        <v>189</v>
      </c>
      <c r="R67">
        <v>3200</v>
      </c>
      <c r="S67" s="87">
        <v>3200</v>
      </c>
      <c r="T67" s="82" t="s">
        <v>131</v>
      </c>
      <c r="U67" s="33" t="s">
        <v>121</v>
      </c>
    </row>
    <row r="68" spans="1:23" x14ac:dyDescent="0.2">
      <c r="A68" s="13" t="s">
        <v>122</v>
      </c>
      <c r="B68" s="13" t="s">
        <v>126</v>
      </c>
      <c r="C68" s="33" t="s">
        <v>127</v>
      </c>
      <c r="D68" s="71" t="s">
        <v>22</v>
      </c>
      <c r="E68" s="39" t="s">
        <v>23</v>
      </c>
      <c r="F68" s="28" t="s">
        <v>43</v>
      </c>
      <c r="G68" s="45">
        <v>-19.5</v>
      </c>
      <c r="H68" s="45">
        <v>1.9</v>
      </c>
      <c r="I68" s="45">
        <v>42.8</v>
      </c>
      <c r="J68" s="45">
        <v>15.5</v>
      </c>
      <c r="K68" s="45">
        <v>3.2</v>
      </c>
      <c r="L68" s="4">
        <v>3.629210808004188</v>
      </c>
      <c r="M68" t="s">
        <v>132</v>
      </c>
      <c r="N68" s="47" t="s">
        <v>136</v>
      </c>
      <c r="O68" s="47" t="s">
        <v>175</v>
      </c>
      <c r="P68" s="47" t="s">
        <v>190</v>
      </c>
      <c r="Q68" s="47" t="s">
        <v>190</v>
      </c>
      <c r="R68">
        <v>4063</v>
      </c>
      <c r="S68" s="87">
        <v>4065</v>
      </c>
      <c r="T68" s="82" t="s">
        <v>133</v>
      </c>
      <c r="U68" s="33" t="s">
        <v>121</v>
      </c>
    </row>
    <row r="69" spans="1:23" x14ac:dyDescent="0.2">
      <c r="A69" s="13" t="s">
        <v>122</v>
      </c>
      <c r="B69" s="13" t="s">
        <v>126</v>
      </c>
      <c r="C69" s="33" t="s">
        <v>128</v>
      </c>
      <c r="D69" s="71" t="s">
        <v>22</v>
      </c>
      <c r="E69" s="39" t="s">
        <v>23</v>
      </c>
      <c r="F69" s="28" t="s">
        <v>43</v>
      </c>
      <c r="G69" s="45">
        <v>-19.7</v>
      </c>
      <c r="H69" s="45">
        <v>1.9</v>
      </c>
      <c r="I69" s="45">
        <v>42.2</v>
      </c>
      <c r="J69" s="45">
        <v>15.4</v>
      </c>
      <c r="K69" s="45">
        <v>3.2</v>
      </c>
      <c r="L69" s="4">
        <v>3.629210808004188</v>
      </c>
      <c r="U69" s="33" t="s">
        <v>134</v>
      </c>
    </row>
    <row r="70" spans="1:23" s="81" customFormat="1" x14ac:dyDescent="0.2">
      <c r="A70" s="81" t="s">
        <v>122</v>
      </c>
      <c r="B70" s="81" t="s">
        <v>126</v>
      </c>
      <c r="C70" s="88" t="s">
        <v>129</v>
      </c>
      <c r="D70" s="89" t="s">
        <v>22</v>
      </c>
      <c r="E70" s="90" t="s">
        <v>23</v>
      </c>
      <c r="F70" s="91" t="s">
        <v>43</v>
      </c>
      <c r="G70" s="92">
        <v>-19.7</v>
      </c>
      <c r="H70" s="92">
        <v>1.5</v>
      </c>
      <c r="I70" s="92">
        <v>42.2</v>
      </c>
      <c r="J70" s="92">
        <v>15.4</v>
      </c>
      <c r="K70" s="92">
        <v>3.2</v>
      </c>
      <c r="L70" s="93">
        <v>3.629210808004188</v>
      </c>
      <c r="M70" s="92"/>
      <c r="N70" s="92"/>
      <c r="O70" s="94"/>
      <c r="P70" s="94"/>
      <c r="Q70" s="94"/>
      <c r="R70" s="92"/>
      <c r="S70" s="94"/>
      <c r="T70" s="95"/>
      <c r="U70" s="88" t="s">
        <v>134</v>
      </c>
    </row>
    <row r="72" spans="1:23" x14ac:dyDescent="0.2">
      <c r="S72" s="47">
        <f>MIN(S30:S70)</f>
        <v>2330</v>
      </c>
    </row>
  </sheetData>
  <sortState ref="B5:S27">
    <sortCondition ref="D5:D27"/>
    <sortCondition ref="C5:C27"/>
  </sortState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Brooke Crowley</dc:creator>
  <cp:lastModifiedBy>Brooke Crowley</cp:lastModifiedBy>
  <dcterms:created xsi:type="dcterms:W3CDTF">2017-05-24T19:17:50Z</dcterms:created>
  <dcterms:modified xsi:type="dcterms:W3CDTF">2019-01-10T19:45:59Z</dcterms:modified>
</cp:coreProperties>
</file>