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herndo1\Google Drive\Herndon Computer Documents\Farris Family Award - 411816\"/>
    </mc:Choice>
  </mc:AlternateContent>
  <xr:revisionPtr revIDLastSave="0" documentId="13_ncr:1_{98AF1DA0-3585-4497-9778-A363688E189F}" xr6:coauthVersionLast="38" xr6:coauthVersionMax="40" xr10:uidLastSave="{00000000-0000-0000-0000-000000000000}"/>
  <bookViews>
    <workbookView xWindow="0" yWindow="0" windowWidth="19200" windowHeight="6336" activeTab="5" xr2:uid="{4ED02CC0-38EB-47F6-A246-67A7A2661605}"/>
  </bookViews>
  <sheets>
    <sheet name="TableS1" sheetId="5" r:id="rId1"/>
    <sheet name="TableS2" sheetId="6" r:id="rId2"/>
    <sheet name="TableS3" sheetId="8" r:id="rId3"/>
    <sheet name="TableS4" sheetId="3" r:id="rId4"/>
    <sheet name="TableS5" sheetId="7" r:id="rId5"/>
    <sheet name="TableS6" sheetId="4" r:id="rId6"/>
  </sheets>
  <externalReferences>
    <externalReference r:id="rId7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30" i="4" l="1"/>
  <c r="P30" i="4"/>
  <c r="N30" i="4"/>
  <c r="Q29" i="4"/>
  <c r="P29" i="4"/>
  <c r="N29" i="4"/>
  <c r="Q21" i="4"/>
  <c r="P21" i="4"/>
  <c r="N21" i="4"/>
  <c r="P14" i="4"/>
  <c r="O14" i="4"/>
  <c r="N14" i="4"/>
  <c r="Q13" i="4"/>
  <c r="P13" i="4"/>
  <c r="O13" i="4"/>
  <c r="N13" i="4"/>
  <c r="Q12" i="4"/>
  <c r="P12" i="4"/>
  <c r="N12" i="4"/>
  <c r="Q3" i="4"/>
  <c r="P3" i="4"/>
  <c r="O3" i="4"/>
  <c r="N3" i="4"/>
  <c r="Q2" i="4"/>
  <c r="P2" i="4"/>
  <c r="O2" i="4"/>
  <c r="N2" i="4"/>
  <c r="K25" i="8"/>
  <c r="K26" i="8" s="1"/>
  <c r="J25" i="8"/>
  <c r="I25" i="8"/>
  <c r="H25" i="8"/>
  <c r="G25" i="8"/>
  <c r="G26" i="8" s="1"/>
  <c r="F25" i="8"/>
  <c r="E25" i="8"/>
  <c r="E26" i="8" s="1"/>
  <c r="K24" i="8"/>
  <c r="J24" i="8"/>
  <c r="J26" i="8" s="1"/>
  <c r="I24" i="8"/>
  <c r="H24" i="8"/>
  <c r="G24" i="8"/>
  <c r="F24" i="8"/>
  <c r="F26" i="8" s="1"/>
  <c r="E24" i="8"/>
  <c r="I26" i="8" l="1"/>
  <c r="H26" i="8"/>
</calcChain>
</file>

<file path=xl/sharedStrings.xml><?xml version="1.0" encoding="utf-8"?>
<sst xmlns="http://schemas.openxmlformats.org/spreadsheetml/2006/main" count="634" uniqueCount="181">
  <si>
    <t>Sample ID</t>
  </si>
  <si>
    <t>Depth (cm)</t>
  </si>
  <si>
    <t>HR25.BY1.010</t>
  </si>
  <si>
    <t>0 - 10</t>
  </si>
  <si>
    <t>HR25.BY1.020</t>
  </si>
  <si>
    <t>10 - 20</t>
  </si>
  <si>
    <t>HR25.BY1.030</t>
  </si>
  <si>
    <t>20 - 30</t>
  </si>
  <si>
    <t>HR25.BY1.040</t>
  </si>
  <si>
    <t>30 - 40</t>
  </si>
  <si>
    <t>HR25.BY1.050</t>
  </si>
  <si>
    <t>40 - 50</t>
  </si>
  <si>
    <t>HR25.BY1.060</t>
  </si>
  <si>
    <t>50 - 60</t>
  </si>
  <si>
    <t>HR25.BY1.070</t>
  </si>
  <si>
    <t>60 - 70</t>
  </si>
  <si>
    <t>HR25.BY1.080</t>
  </si>
  <si>
    <t>70 - 80</t>
  </si>
  <si>
    <t>HR25.BY1.090</t>
  </si>
  <si>
    <t>80 - 90</t>
  </si>
  <si>
    <t>HR25.BY1.100</t>
  </si>
  <si>
    <t>90 - 100</t>
  </si>
  <si>
    <t>HR25.BY1.110</t>
  </si>
  <si>
    <t>100 - 110</t>
  </si>
  <si>
    <t>HR25.BY1.120</t>
  </si>
  <si>
    <t>110 - 120</t>
  </si>
  <si>
    <t>HR25.BY1.130</t>
  </si>
  <si>
    <t>120 - 130</t>
  </si>
  <si>
    <t>HR25.BY1.140</t>
  </si>
  <si>
    <t>130 - 140</t>
  </si>
  <si>
    <r>
      <t xml:space="preserve">Table S5. Normalized Mn K-edge </t>
    </r>
    <r>
      <rPr>
        <sz val="11"/>
        <color theme="1"/>
        <rFont val="Calibri"/>
        <family val="2"/>
      </rPr>
      <t>µ</t>
    </r>
    <r>
      <rPr>
        <sz val="11"/>
        <color theme="1"/>
        <rFont val="Calibri"/>
        <family val="2"/>
        <scheme val="minor"/>
      </rPr>
      <t>(E) spectra</t>
    </r>
  </si>
  <si>
    <t>HR25_BY1_0_10cm</t>
  </si>
  <si>
    <t>HR25_BY1_60_70cm</t>
  </si>
  <si>
    <t>HR25_BY1_70_80cm</t>
  </si>
  <si>
    <t>HR25_BY1_80_90cm</t>
  </si>
  <si>
    <t>HR25_BY1_90_100cm</t>
  </si>
  <si>
    <t>HR25_BY1_100_110cm</t>
  </si>
  <si>
    <t>energy (eV)</t>
  </si>
  <si>
    <t>Start Date</t>
  </si>
  <si>
    <t>Collection Date</t>
  </si>
  <si>
    <t>Al (mg/kg)</t>
  </si>
  <si>
    <t>Ca (mg/kg)</t>
  </si>
  <si>
    <t>Fe (mg/kg)</t>
  </si>
  <si>
    <t>K (mg/kg)</t>
  </si>
  <si>
    <t>Mg (mg/kg)</t>
  </si>
  <si>
    <t>Mn (mg/kg)</t>
  </si>
  <si>
    <t>P (mg/kg)</t>
  </si>
  <si>
    <t>%RSE</t>
  </si>
  <si>
    <t>LLBY1.01</t>
  </si>
  <si>
    <t>LLBY1.02</t>
  </si>
  <si>
    <t>LLBY1.03</t>
  </si>
  <si>
    <t>na</t>
  </si>
  <si>
    <t>LLBY1.04</t>
  </si>
  <si>
    <t>LLBY2.01</t>
  </si>
  <si>
    <t>LLBY2.02</t>
  </si>
  <si>
    <t>LLBY2.03</t>
  </si>
  <si>
    <t>LLBY3.01</t>
  </si>
  <si>
    <t>LLBY3.02</t>
  </si>
  <si>
    <t>LLBY3.03</t>
  </si>
  <si>
    <t>LLHW.01</t>
  </si>
  <si>
    <t>LLHW.02</t>
  </si>
  <si>
    <t>LLHW.03</t>
  </si>
  <si>
    <t>LLMT.01</t>
  </si>
  <si>
    <t>LLMT.02</t>
  </si>
  <si>
    <t>LLMT.03</t>
  </si>
  <si>
    <t>LLBY3.03a</t>
  </si>
  <si>
    <t>LLBY3.03b</t>
  </si>
  <si>
    <t>LLBY3, avg</t>
  </si>
  <si>
    <t>LLBY3, std.err.</t>
  </si>
  <si>
    <t>RSE (%)</t>
  </si>
  <si>
    <r>
      <t>Leaf Litter Collected (g m</t>
    </r>
    <r>
      <rPr>
        <sz val="11"/>
        <color theme="1"/>
        <rFont val="Calibri"/>
        <family val="2"/>
        <scheme val="minor"/>
      </rPr>
      <t>⁻²)</t>
    </r>
  </si>
  <si>
    <t>Tree ID</t>
  </si>
  <si>
    <t>Site Name</t>
  </si>
  <si>
    <t>DBH (cm)</t>
  </si>
  <si>
    <t>Foliar Biomass (kg)</t>
  </si>
  <si>
    <t>Foliar Al (mg/kg)</t>
  </si>
  <si>
    <t>Foliar Ca (mg/kg)</t>
  </si>
  <si>
    <t>Foliar Fe (mg/kg)</t>
  </si>
  <si>
    <t>Foliar Mn (mg/kg)</t>
  </si>
  <si>
    <t>BY1</t>
  </si>
  <si>
    <t>Sassafras</t>
  </si>
  <si>
    <t>Spinach Leaf Standard B</t>
  </si>
  <si>
    <t>Spinach Leaf Standard C</t>
  </si>
  <si>
    <t>Spinach Leaf Standard D</t>
  </si>
  <si>
    <t>Spinach Leaf Standard E</t>
  </si>
  <si>
    <t>Spinach Leaf Standard F</t>
  </si>
  <si>
    <t>average</t>
  </si>
  <si>
    <t>std dev</t>
  </si>
  <si>
    <t>RSD (%)</t>
  </si>
  <si>
    <t>Plant Species</t>
  </si>
  <si>
    <t>Acer rubrum</t>
  </si>
  <si>
    <t>Ulmus americana</t>
  </si>
  <si>
    <t>Prunus serotina</t>
  </si>
  <si>
    <t>Prunus virginiana</t>
  </si>
  <si>
    <t>Cornus sanguinea</t>
  </si>
  <si>
    <t>Quercus velutina</t>
  </si>
  <si>
    <t>Elaeagnus umbellata</t>
  </si>
  <si>
    <t>Carya cordiformis</t>
  </si>
  <si>
    <t>2016 Water Year</t>
  </si>
  <si>
    <t>Precip</t>
  </si>
  <si>
    <t>uz</t>
  </si>
  <si>
    <t>Rs Mean</t>
  </si>
  <si>
    <t>Dew Point</t>
  </si>
  <si>
    <t>Air Temp</t>
  </si>
  <si>
    <t>RH</t>
  </si>
  <si>
    <t>Precip HR25</t>
  </si>
  <si>
    <t>Precip NOAA</t>
  </si>
  <si>
    <t>Month-Year</t>
  </si>
  <si>
    <t>Max (°C)</t>
  </si>
  <si>
    <t>Min (°C)</t>
  </si>
  <si>
    <t>Mean (°C)</t>
  </si>
  <si>
    <t>Max (%)</t>
  </si>
  <si>
    <t>Min (%)</t>
  </si>
  <si>
    <r>
      <t>(mm month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)</t>
    </r>
  </si>
  <si>
    <r>
      <t>(m s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)</t>
    </r>
  </si>
  <si>
    <r>
      <t>(W m</t>
    </r>
    <r>
      <rPr>
        <vertAlign val="superscript"/>
        <sz val="11"/>
        <color theme="1"/>
        <rFont val="Calibri"/>
        <family val="2"/>
        <scheme val="minor"/>
      </rPr>
      <t>-2</t>
    </r>
    <r>
      <rPr>
        <sz val="11"/>
        <color theme="1"/>
        <rFont val="Calibri"/>
        <family val="2"/>
        <scheme val="minor"/>
      </rPr>
      <t>)</t>
    </r>
  </si>
  <si>
    <t>Site ID</t>
  </si>
  <si>
    <t xml:space="preserve">Field          pH </t>
  </si>
  <si>
    <t>F- (mM)</t>
  </si>
  <si>
    <t>Cl- (mM)</t>
  </si>
  <si>
    <t>Br- (mM)</t>
  </si>
  <si>
    <t>DOC (mM)</t>
  </si>
  <si>
    <t>HR25-BY1</t>
  </si>
  <si>
    <t>BY002</t>
  </si>
  <si>
    <t>&lt;DL</t>
  </si>
  <si>
    <t>BY014</t>
  </si>
  <si>
    <t>DW</t>
  </si>
  <si>
    <t>BY003</t>
  </si>
  <si>
    <t>BY013</t>
  </si>
  <si>
    <t>BY022</t>
  </si>
  <si>
    <t>BY001</t>
  </si>
  <si>
    <t>BY004</t>
  </si>
  <si>
    <t>BY012</t>
  </si>
  <si>
    <r>
      <t>SO</t>
    </r>
    <r>
      <rPr>
        <vertAlign val="subscript"/>
        <sz val="11"/>
        <color theme="1"/>
        <rFont val="Calibri"/>
        <family val="2"/>
        <scheme val="minor"/>
      </rPr>
      <t>4</t>
    </r>
    <r>
      <rPr>
        <vertAlign val="superscript"/>
        <sz val="11"/>
        <color theme="1"/>
        <rFont val="Calibri"/>
        <family val="2"/>
        <scheme val="minor"/>
      </rPr>
      <t xml:space="preserve">2- </t>
    </r>
    <r>
      <rPr>
        <sz val="11"/>
        <color theme="1"/>
        <rFont val="Calibri"/>
        <family val="2"/>
        <scheme val="minor"/>
      </rPr>
      <t>(mM)</t>
    </r>
  </si>
  <si>
    <r>
      <t>NO</t>
    </r>
    <r>
      <rPr>
        <vertAlign val="subscript"/>
        <sz val="11"/>
        <color theme="1"/>
        <rFont val="Calibri"/>
        <family val="2"/>
        <scheme val="minor"/>
      </rPr>
      <t>3</t>
    </r>
    <r>
      <rPr>
        <vertAlign val="superscript"/>
        <sz val="11"/>
        <color theme="1"/>
        <rFont val="Calibri"/>
        <family val="2"/>
        <scheme val="minor"/>
      </rPr>
      <t xml:space="preserve">- </t>
    </r>
    <r>
      <rPr>
        <sz val="11"/>
        <color theme="1"/>
        <rFont val="Calibri"/>
        <family val="2"/>
        <scheme val="minor"/>
      </rPr>
      <t>(mM)</t>
    </r>
  </si>
  <si>
    <r>
      <t>PO</t>
    </r>
    <r>
      <rPr>
        <vertAlign val="subscript"/>
        <sz val="11"/>
        <color theme="1"/>
        <rFont val="Calibri"/>
        <family val="2"/>
        <scheme val="minor"/>
      </rPr>
      <t>4</t>
    </r>
    <r>
      <rPr>
        <vertAlign val="superscript"/>
        <sz val="11"/>
        <color theme="1"/>
        <rFont val="Calibri"/>
        <family val="2"/>
        <scheme val="minor"/>
      </rPr>
      <t xml:space="preserve">3- </t>
    </r>
    <r>
      <rPr>
        <sz val="11"/>
        <color theme="1"/>
        <rFont val="Calibri"/>
        <family val="2"/>
        <scheme val="minor"/>
      </rPr>
      <t>(mM)</t>
    </r>
  </si>
  <si>
    <r>
      <t>Specific Cond. (</t>
    </r>
    <r>
      <rPr>
        <sz val="11"/>
        <color theme="1"/>
        <rFont val="Calibri"/>
        <family val="2"/>
        <scheme val="minor"/>
      </rPr>
      <t>μS/cm)</t>
    </r>
  </si>
  <si>
    <t>Fe (µM)</t>
  </si>
  <si>
    <t>Mn (µM)</t>
  </si>
  <si>
    <r>
      <t>Ca</t>
    </r>
    <r>
      <rPr>
        <vertAlign val="superscript"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(mM)</t>
    </r>
  </si>
  <si>
    <r>
      <t>K</t>
    </r>
    <r>
      <rPr>
        <sz val="11"/>
        <color theme="1"/>
        <rFont val="Calibri"/>
        <family val="2"/>
        <scheme val="minor"/>
      </rPr>
      <t xml:space="preserve">   (mM)</t>
    </r>
  </si>
  <si>
    <t>&lt;0.01</t>
  </si>
  <si>
    <t>n.a.</t>
  </si>
  <si>
    <t>&lt;0.002</t>
  </si>
  <si>
    <r>
      <t>Al</t>
    </r>
    <r>
      <rPr>
        <sz val="11"/>
        <color theme="1"/>
        <rFont val="Calibri"/>
        <family val="2"/>
        <scheme val="minor"/>
      </rPr>
      <t xml:space="preserve">    (</t>
    </r>
    <r>
      <rPr>
        <sz val="11"/>
        <color theme="1"/>
        <rFont val="Calibri"/>
        <family val="2"/>
      </rPr>
      <t>µ</t>
    </r>
    <r>
      <rPr>
        <sz val="11"/>
        <color theme="1"/>
        <rFont val="Calibri"/>
        <family val="2"/>
        <scheme val="minor"/>
      </rPr>
      <t>M)</t>
    </r>
  </si>
  <si>
    <t>&lt;0.001</t>
  </si>
  <si>
    <t>EXCH Al (mmol/kg)</t>
  </si>
  <si>
    <t>EXCH Ca (mmol/kg)</t>
  </si>
  <si>
    <t>EXCH Fe (mmol/kg)</t>
  </si>
  <si>
    <t>EXCH K (mmol/kg)</t>
  </si>
  <si>
    <t>EXCH Mn (mmol/kg)</t>
  </si>
  <si>
    <t>EXCH P (mmol/kg)</t>
  </si>
  <si>
    <t>AS Al (mmol/kg)</t>
  </si>
  <si>
    <t>AS Ca (mmol/kg)</t>
  </si>
  <si>
    <t>AS Fe (mmol/kg)</t>
  </si>
  <si>
    <t>AS K (mmol/kg)</t>
  </si>
  <si>
    <t>AS Mn (mmol/kg)</t>
  </si>
  <si>
    <t>AS P (mmol/kg)</t>
  </si>
  <si>
    <t>RED Al (mmol/kg)</t>
  </si>
  <si>
    <t>RED Ca (mmol/kg)</t>
  </si>
  <si>
    <t>RED Fe (mmol/kg)</t>
  </si>
  <si>
    <t>RED K (mmol/kg)</t>
  </si>
  <si>
    <t>RED Mn (mmol/kg)</t>
  </si>
  <si>
    <t>RED P (mmol/kg)</t>
  </si>
  <si>
    <t>OX Al (mmol/kg)</t>
  </si>
  <si>
    <t>OX Ca (mmol/kg)</t>
  </si>
  <si>
    <t>OX Fe (mmol/kg)</t>
  </si>
  <si>
    <t>OX K (mmol/kg)</t>
  </si>
  <si>
    <t>OX Mn (mmol/kg)</t>
  </si>
  <si>
    <t>OX P (mmol/kg)</t>
  </si>
  <si>
    <t>HR25.BY1.010a</t>
  </si>
  <si>
    <t>HR25.BY1.010b</t>
  </si>
  <si>
    <t>Average</t>
  </si>
  <si>
    <t>% RSD</t>
  </si>
  <si>
    <t>HR25BY1.050b</t>
  </si>
  <si>
    <t>HR25BY1.050c</t>
  </si>
  <si>
    <t>BY1.080a</t>
  </si>
  <si>
    <t>BY1.080b</t>
  </si>
  <si>
    <t>BY1.080c</t>
  </si>
  <si>
    <t>BY1.080d</t>
  </si>
  <si>
    <t>Table S3. Leaf litter chemistry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</si>
</sst>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[$-409]mmmm\-yy;@"/>
    <numFmt numFmtId="166" formatCode="0.000"/>
    <numFmt numFmtId="167" formatCode="0.0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i/>
      <sz val="11"/>
      <color theme="1"/>
      <name val="Calibri"/>
      <family val="2"/>
      <scheme val="minor"/>
    </font>
    <font>
      <sz val="11"/>
      <color theme="1"/>
      <name val="Times New Roman"/>
      <family val="2"/>
    </font>
    <font>
      <b/>
      <i/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vertAlign val="superscript"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0" fillId="0" borderId="0"/>
    <xf numFmtId="0" fontId="6" fillId="0" borderId="0"/>
  </cellStyleXfs>
  <cellXfs count="108">
    <xf numFmtId="0" fontId="0" fillId="0" borderId="0" xfId="0"/>
    <xf numFmtId="0" fontId="0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0" xfId="0" applyNumberFormat="1" applyFont="1" applyAlignment="1">
      <alignment horizontal="center"/>
    </xf>
    <xf numFmtId="1" fontId="0" fillId="0" borderId="0" xfId="0" applyNumberFormat="1" applyFont="1" applyAlignment="1">
      <alignment horizontal="center"/>
    </xf>
    <xf numFmtId="16" fontId="0" fillId="0" borderId="0" xfId="0" quotePrefix="1" applyNumberFormat="1" applyFont="1" applyAlignment="1">
      <alignment horizontal="center"/>
    </xf>
    <xf numFmtId="0" fontId="0" fillId="0" borderId="1" xfId="0" applyFont="1" applyBorder="1" applyAlignment="1">
      <alignment horizontal="center"/>
    </xf>
    <xf numFmtId="164" fontId="0" fillId="0" borderId="1" xfId="0" applyNumberFormat="1" applyFont="1" applyBorder="1" applyAlignment="1">
      <alignment horizontal="center"/>
    </xf>
    <xf numFmtId="1" fontId="0" fillId="0" borderId="1" xfId="0" applyNumberFormat="1" applyFont="1" applyBorder="1" applyAlignment="1">
      <alignment horizontal="center"/>
    </xf>
    <xf numFmtId="2" fontId="0" fillId="0" borderId="0" xfId="0" applyNumberFormat="1" applyFont="1" applyAlignment="1">
      <alignment horizontal="center"/>
    </xf>
    <xf numFmtId="2" fontId="0" fillId="0" borderId="1" xfId="0" applyNumberFormat="1" applyFont="1" applyBorder="1" applyAlignment="1">
      <alignment horizontal="center"/>
    </xf>
    <xf numFmtId="2" fontId="0" fillId="0" borderId="0" xfId="0" applyNumberFormat="1" applyAlignment="1">
      <alignment horizontal="left"/>
    </xf>
    <xf numFmtId="2" fontId="0" fillId="0" borderId="2" xfId="0" applyNumberFormat="1" applyBorder="1" applyAlignment="1">
      <alignment horizontal="left"/>
    </xf>
    <xf numFmtId="2" fontId="0" fillId="0" borderId="0" xfId="0" applyNumberFormat="1" applyBorder="1" applyAlignment="1">
      <alignment horizontal="left"/>
    </xf>
    <xf numFmtId="2" fontId="0" fillId="0" borderId="1" xfId="0" applyNumberFormat="1" applyBorder="1" applyAlignment="1">
      <alignment horizontal="left"/>
    </xf>
    <xf numFmtId="1" fontId="0" fillId="0" borderId="0" xfId="0" applyNumberFormat="1" applyAlignment="1">
      <alignment horizontal="left"/>
    </xf>
    <xf numFmtId="1" fontId="0" fillId="0" borderId="2" xfId="0" applyNumberFormat="1" applyBorder="1" applyAlignment="1">
      <alignment horizontal="left"/>
    </xf>
    <xf numFmtId="1" fontId="0" fillId="0" borderId="0" xfId="0" applyNumberFormat="1" applyBorder="1" applyAlignment="1">
      <alignment horizontal="left"/>
    </xf>
    <xf numFmtId="1" fontId="0" fillId="0" borderId="1" xfId="0" applyNumberFormat="1" applyBorder="1" applyAlignment="1">
      <alignment horizontal="left"/>
    </xf>
    <xf numFmtId="0" fontId="5" fillId="0" borderId="0" xfId="0" applyFont="1" applyBorder="1" applyAlignment="1">
      <alignment horizontal="center" vertical="center" wrapText="1"/>
    </xf>
    <xf numFmtId="1" fontId="5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0" fillId="0" borderId="2" xfId="0" applyFont="1" applyBorder="1" applyAlignment="1">
      <alignment horizontal="center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1" fontId="0" fillId="0" borderId="2" xfId="0" applyNumberFormat="1" applyFont="1" applyBorder="1" applyAlignment="1">
      <alignment horizontal="center" vertical="center" wrapText="1"/>
    </xf>
    <xf numFmtId="14" fontId="0" fillId="0" borderId="0" xfId="0" applyNumberFormat="1" applyFont="1" applyAlignment="1">
      <alignment horizontal="center"/>
    </xf>
    <xf numFmtId="14" fontId="0" fillId="0" borderId="0" xfId="0" applyNumberFormat="1" applyFont="1" applyBorder="1" applyAlignment="1">
      <alignment horizontal="center"/>
    </xf>
    <xf numFmtId="14" fontId="0" fillId="0" borderId="1" xfId="0" applyNumberFormat="1" applyFont="1" applyBorder="1" applyAlignment="1">
      <alignment horizontal="center"/>
    </xf>
    <xf numFmtId="0" fontId="0" fillId="0" borderId="3" xfId="0" applyFont="1" applyBorder="1"/>
    <xf numFmtId="14" fontId="0" fillId="0" borderId="3" xfId="0" applyNumberFormat="1" applyFont="1" applyBorder="1" applyAlignment="1">
      <alignment horizontal="center"/>
    </xf>
    <xf numFmtId="2" fontId="0" fillId="0" borderId="3" xfId="0" applyNumberFormat="1" applyFont="1" applyBorder="1" applyAlignment="1">
      <alignment horizontal="center"/>
    </xf>
    <xf numFmtId="1" fontId="0" fillId="0" borderId="3" xfId="0" applyNumberFormat="1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Font="1" applyBorder="1"/>
    <xf numFmtId="164" fontId="0" fillId="0" borderId="0" xfId="0" applyNumberFormat="1" applyFont="1" applyBorder="1" applyAlignment="1">
      <alignment horizontal="center"/>
    </xf>
    <xf numFmtId="1" fontId="0" fillId="0" borderId="0" xfId="0" applyNumberFormat="1" applyFont="1" applyBorder="1" applyAlignment="1">
      <alignment horizontal="center"/>
    </xf>
    <xf numFmtId="0" fontId="0" fillId="0" borderId="3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1" xfId="0" applyFont="1" applyBorder="1" applyAlignment="1">
      <alignment horizontal="left"/>
    </xf>
    <xf numFmtId="0" fontId="0" fillId="0" borderId="1" xfId="0" applyFont="1" applyBorder="1"/>
    <xf numFmtId="0" fontId="0" fillId="0" borderId="0" xfId="0" applyFont="1"/>
    <xf numFmtId="2" fontId="5" fillId="0" borderId="0" xfId="0" applyNumberFormat="1" applyFont="1" applyFill="1" applyAlignment="1">
      <alignment horizontal="center"/>
    </xf>
    <xf numFmtId="0" fontId="2" fillId="0" borderId="0" xfId="0" applyFont="1" applyAlignment="1">
      <alignment horizontal="center" wrapText="1"/>
    </xf>
    <xf numFmtId="1" fontId="2" fillId="0" borderId="0" xfId="0" applyNumberFormat="1" applyFont="1" applyAlignment="1">
      <alignment horizontal="center" wrapText="1"/>
    </xf>
    <xf numFmtId="0" fontId="0" fillId="0" borderId="0" xfId="0" applyFill="1" applyAlignment="1">
      <alignment horizontal="center"/>
    </xf>
    <xf numFmtId="0" fontId="5" fillId="0" borderId="0" xfId="0" applyFont="1" applyFill="1" applyAlignment="1">
      <alignment horizontal="center"/>
    </xf>
    <xf numFmtId="164" fontId="0" fillId="0" borderId="0" xfId="0" applyNumberFormat="1" applyFill="1" applyAlignment="1">
      <alignment horizontal="center"/>
    </xf>
    <xf numFmtId="1" fontId="0" fillId="0" borderId="0" xfId="0" applyNumberFormat="1" applyFont="1" applyFill="1" applyAlignment="1">
      <alignment horizontal="center"/>
    </xf>
    <xf numFmtId="14" fontId="0" fillId="0" borderId="0" xfId="0" applyNumberFormat="1" applyFill="1" applyAlignment="1">
      <alignment horizontal="center"/>
    </xf>
    <xf numFmtId="0" fontId="0" fillId="0" borderId="0" xfId="0" applyFill="1" applyAlignment="1">
      <alignment horizontal="left"/>
    </xf>
    <xf numFmtId="0" fontId="0" fillId="0" borderId="1" xfId="0" applyFill="1" applyBorder="1" applyAlignment="1">
      <alignment horizontal="left"/>
    </xf>
    <xf numFmtId="0" fontId="0" fillId="0" borderId="1" xfId="0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1" fontId="0" fillId="0" borderId="1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2" fontId="0" fillId="0" borderId="0" xfId="0" applyNumberFormat="1" applyFill="1" applyBorder="1" applyAlignment="1">
      <alignment horizontal="left"/>
    </xf>
    <xf numFmtId="1" fontId="0" fillId="0" borderId="0" xfId="0" applyNumberFormat="1" applyFill="1" applyBorder="1" applyAlignment="1">
      <alignment horizontal="center"/>
    </xf>
    <xf numFmtId="0" fontId="0" fillId="0" borderId="0" xfId="0" applyFont="1" applyFill="1" applyBorder="1" applyAlignment="1">
      <alignment horizontal="left"/>
    </xf>
    <xf numFmtId="1" fontId="0" fillId="0" borderId="0" xfId="0" applyNumberFormat="1" applyFont="1" applyFill="1" applyBorder="1" applyAlignment="1">
      <alignment horizontal="center"/>
    </xf>
    <xf numFmtId="1" fontId="0" fillId="0" borderId="1" xfId="0" applyNumberFormat="1" applyFill="1" applyBorder="1" applyAlignment="1">
      <alignment horizontal="center"/>
    </xf>
    <xf numFmtId="0" fontId="2" fillId="0" borderId="2" xfId="0" applyFont="1" applyFill="1" applyBorder="1" applyAlignment="1">
      <alignment horizontal="center" wrapText="1"/>
    </xf>
    <xf numFmtId="1" fontId="2" fillId="0" borderId="2" xfId="0" applyNumberFormat="1" applyFont="1" applyFill="1" applyBorder="1" applyAlignment="1">
      <alignment horizontal="center" wrapText="1"/>
    </xf>
    <xf numFmtId="165" fontId="0" fillId="0" borderId="0" xfId="0" applyNumberFormat="1" applyFont="1" applyBorder="1" applyAlignment="1">
      <alignment horizontal="left"/>
    </xf>
    <xf numFmtId="165" fontId="0" fillId="0" borderId="1" xfId="0" applyNumberFormat="1" applyFont="1" applyBorder="1" applyAlignment="1">
      <alignment horizontal="left"/>
    </xf>
    <xf numFmtId="2" fontId="0" fillId="0" borderId="3" xfId="0" applyNumberFormat="1" applyFont="1" applyBorder="1" applyAlignment="1">
      <alignment horizontal="left"/>
    </xf>
    <xf numFmtId="164" fontId="0" fillId="0" borderId="3" xfId="0" applyNumberFormat="1" applyFont="1" applyBorder="1" applyAlignment="1">
      <alignment horizontal="center"/>
    </xf>
    <xf numFmtId="1" fontId="0" fillId="0" borderId="1" xfId="0" applyNumberFormat="1" applyFont="1" applyBorder="1" applyAlignment="1">
      <alignment horizontal="left"/>
    </xf>
    <xf numFmtId="0" fontId="0" fillId="0" borderId="0" xfId="0" applyFont="1" applyAlignment="1">
      <alignment horizontal="center" vertical="center"/>
    </xf>
    <xf numFmtId="2" fontId="0" fillId="0" borderId="0" xfId="0" applyNumberFormat="1" applyFont="1" applyFill="1" applyAlignment="1">
      <alignment horizontal="center"/>
    </xf>
    <xf numFmtId="2" fontId="0" fillId="0" borderId="0" xfId="0" applyNumberFormat="1" applyFont="1" applyFill="1" applyBorder="1" applyAlignment="1">
      <alignment horizontal="center"/>
    </xf>
    <xf numFmtId="14" fontId="0" fillId="0" borderId="0" xfId="0" applyNumberFormat="1" applyFont="1" applyFill="1" applyBorder="1" applyAlignment="1">
      <alignment horizontal="center"/>
    </xf>
    <xf numFmtId="2" fontId="11" fillId="0" borderId="0" xfId="1" applyNumberFormat="1" applyFont="1" applyFill="1" applyBorder="1" applyAlignment="1" applyProtection="1">
      <alignment horizontal="center" vertical="center"/>
    </xf>
    <xf numFmtId="2" fontId="12" fillId="0" borderId="0" xfId="1" applyNumberFormat="1" applyFont="1" applyFill="1" applyBorder="1" applyAlignment="1">
      <alignment horizontal="center"/>
    </xf>
    <xf numFmtId="1" fontId="12" fillId="0" borderId="0" xfId="1" applyNumberFormat="1" applyFont="1" applyFill="1" applyBorder="1" applyAlignment="1">
      <alignment horizontal="center"/>
    </xf>
    <xf numFmtId="14" fontId="12" fillId="0" borderId="0" xfId="1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2" fontId="0" fillId="0" borderId="0" xfId="0" applyNumberFormat="1" applyFont="1" applyFill="1" applyBorder="1" applyAlignment="1">
      <alignment horizontal="center" wrapText="1"/>
    </xf>
    <xf numFmtId="2" fontId="0" fillId="0" borderId="1" xfId="0" applyNumberFormat="1" applyFont="1" applyFill="1" applyBorder="1" applyAlignment="1">
      <alignment horizontal="center"/>
    </xf>
    <xf numFmtId="14" fontId="0" fillId="0" borderId="1" xfId="0" applyNumberFormat="1" applyFont="1" applyFill="1" applyBorder="1" applyAlignment="1">
      <alignment horizontal="center"/>
    </xf>
    <xf numFmtId="2" fontId="12" fillId="0" borderId="1" xfId="1" applyNumberFormat="1" applyFont="1" applyFill="1" applyBorder="1" applyAlignment="1">
      <alignment horizontal="center"/>
    </xf>
    <xf numFmtId="2" fontId="11" fillId="0" borderId="1" xfId="1" applyNumberFormat="1" applyFont="1" applyFill="1" applyBorder="1" applyAlignment="1" applyProtection="1">
      <alignment horizontal="center" vertical="center"/>
    </xf>
    <xf numFmtId="1" fontId="12" fillId="0" borderId="1" xfId="1" applyNumberFormat="1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 vertical="center" wrapText="1"/>
    </xf>
    <xf numFmtId="1" fontId="0" fillId="0" borderId="2" xfId="0" applyNumberFormat="1" applyFont="1" applyFill="1" applyBorder="1" applyAlignment="1">
      <alignment horizontal="center" vertical="center" wrapText="1"/>
    </xf>
    <xf numFmtId="2" fontId="0" fillId="0" borderId="2" xfId="0" applyNumberFormat="1" applyFont="1" applyFill="1" applyBorder="1" applyAlignment="1">
      <alignment horizontal="center" vertical="center" wrapText="1"/>
    </xf>
    <xf numFmtId="2" fontId="1" fillId="0" borderId="0" xfId="1" applyNumberFormat="1" applyFont="1" applyFill="1" applyBorder="1" applyAlignment="1">
      <alignment horizontal="center"/>
    </xf>
    <xf numFmtId="2" fontId="0" fillId="0" borderId="0" xfId="1" applyNumberFormat="1" applyFont="1" applyFill="1" applyBorder="1" applyAlignment="1">
      <alignment horizontal="center"/>
    </xf>
    <xf numFmtId="167" fontId="1" fillId="0" borderId="1" xfId="1" applyNumberFormat="1" applyFont="1" applyFill="1" applyBorder="1" applyAlignment="1" applyProtection="1">
      <alignment horizontal="center" vertical="center"/>
    </xf>
    <xf numFmtId="2" fontId="0" fillId="0" borderId="0" xfId="2" applyNumberFormat="1" applyFont="1" applyFill="1" applyAlignment="1">
      <alignment horizontal="center"/>
    </xf>
    <xf numFmtId="164" fontId="0" fillId="0" borderId="0" xfId="2" applyNumberFormat="1" applyFont="1" applyFill="1" applyAlignment="1">
      <alignment horizontal="center"/>
    </xf>
    <xf numFmtId="2" fontId="0" fillId="0" borderId="1" xfId="2" applyNumberFormat="1" applyFont="1" applyFill="1" applyBorder="1" applyAlignment="1">
      <alignment horizontal="center"/>
    </xf>
    <xf numFmtId="164" fontId="0" fillId="0" borderId="1" xfId="2" applyNumberFormat="1" applyFont="1" applyFill="1" applyBorder="1" applyAlignment="1">
      <alignment horizontal="center"/>
    </xf>
    <xf numFmtId="2" fontId="2" fillId="0" borderId="0" xfId="0" applyNumberFormat="1" applyFont="1" applyAlignment="1">
      <alignment horizontal="center" wrapText="1"/>
    </xf>
    <xf numFmtId="164" fontId="8" fillId="0" borderId="0" xfId="0" applyNumberFormat="1" applyFont="1" applyAlignment="1">
      <alignment horizontal="center" vertical="center"/>
    </xf>
    <xf numFmtId="0" fontId="2" fillId="0" borderId="0" xfId="0" applyFont="1"/>
    <xf numFmtId="2" fontId="6" fillId="0" borderId="0" xfId="2" applyNumberFormat="1" applyFont="1" applyAlignment="1">
      <alignment horizontal="center"/>
    </xf>
    <xf numFmtId="166" fontId="6" fillId="0" borderId="0" xfId="2" applyNumberFormat="1" applyFont="1" applyAlignment="1">
      <alignment horizontal="center"/>
    </xf>
    <xf numFmtId="164" fontId="2" fillId="0" borderId="0" xfId="0" applyNumberFormat="1" applyFont="1" applyAlignment="1">
      <alignment horizontal="center" wrapText="1"/>
    </xf>
    <xf numFmtId="0" fontId="5" fillId="0" borderId="0" xfId="0" applyFon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2" fontId="5" fillId="0" borderId="0" xfId="0" applyNumberFormat="1" applyFont="1" applyFill="1" applyBorder="1" applyAlignment="1">
      <alignment horizontal="center"/>
    </xf>
    <xf numFmtId="14" fontId="0" fillId="0" borderId="0" xfId="0" applyNumberForma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2" fontId="5" fillId="0" borderId="1" xfId="0" applyNumberFormat="1" applyFont="1" applyFill="1" applyBorder="1" applyAlignment="1">
      <alignment horizontal="center"/>
    </xf>
    <xf numFmtId="14" fontId="0" fillId="0" borderId="1" xfId="0" applyNumberFormat="1" applyFill="1" applyBorder="1" applyAlignment="1">
      <alignment horizontal="center"/>
    </xf>
  </cellXfs>
  <cellStyles count="3">
    <cellStyle name="Normal" xfId="0" builtinId="0"/>
    <cellStyle name="Normal 2" xfId="2" xr:uid="{B679A254-267F-4D25-86BC-E6729444917C}"/>
    <cellStyle name="Normal 3" xfId="1" xr:uid="{6A4CC981-E2E2-492E-A394-C7933D387E2F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herndo1/Google%20Drive/Herndon%20Computer%20Documents/Students/Bri%20Yarger/HR25_MasterData_SP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Data"/>
      <sheetName val="Sheet1"/>
      <sheetName val="Conc.ppm(cation)"/>
      <sheetName val="Conc.ppm(anion)"/>
      <sheetName val="Sheet2"/>
      <sheetName val="MolarMass"/>
    </sheetNames>
    <sheetDataSet>
      <sheetData sheetId="0"/>
      <sheetData sheetId="1"/>
      <sheetData sheetId="2">
        <row r="2">
          <cell r="L2">
            <v>1.1506366287900021</v>
          </cell>
          <cell r="N2">
            <v>7.3789271518603622E-2</v>
          </cell>
          <cell r="P2">
            <v>1.1458917846016428E-2</v>
          </cell>
        </row>
        <row r="3">
          <cell r="L3">
            <v>0.26011075485979585</v>
          </cell>
          <cell r="M3">
            <v>2.9414695650523057E-3</v>
          </cell>
          <cell r="N3">
            <v>9.6841744099372601E-2</v>
          </cell>
          <cell r="P3">
            <v>2.874889681317023E-3</v>
          </cell>
        </row>
        <row r="4">
          <cell r="L4">
            <v>0.21990069038324117</v>
          </cell>
          <cell r="N4">
            <v>5.2959841592055926E-2</v>
          </cell>
          <cell r="P4">
            <v>6.2031679645364731E-3</v>
          </cell>
        </row>
        <row r="5">
          <cell r="L5">
            <v>2.2903367510068913</v>
          </cell>
          <cell r="N5">
            <v>7.6599895973356383E-2</v>
          </cell>
          <cell r="P5">
            <v>3.5530669090573279E-2</v>
          </cell>
        </row>
        <row r="13">
          <cell r="L13">
            <v>3.9233597753768401</v>
          </cell>
          <cell r="N13">
            <v>3.5801617651109889E-2</v>
          </cell>
          <cell r="P13">
            <v>3.4510351497601413E-2</v>
          </cell>
        </row>
        <row r="14">
          <cell r="L14">
            <v>0.36059586183227949</v>
          </cell>
          <cell r="M14">
            <v>2.4673709451893458E-4</v>
          </cell>
          <cell r="N14">
            <v>3.2545545201177799E-2</v>
          </cell>
          <cell r="P14">
            <v>5.8188834905518036E-3</v>
          </cell>
        </row>
        <row r="15">
          <cell r="L15">
            <v>0.31042041453480712</v>
          </cell>
          <cell r="M15">
            <v>1.2518021281340765E-3</v>
          </cell>
          <cell r="N15">
            <v>1.9185776735590087E-2</v>
          </cell>
          <cell r="P15">
            <v>3.1738824605870332E-3</v>
          </cell>
        </row>
        <row r="22">
          <cell r="L22">
            <v>0.40282548960659709</v>
          </cell>
          <cell r="M22">
            <v>2.260186690875137E-3</v>
          </cell>
          <cell r="N22">
            <v>4.0387039124515897E-2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35D64E-5DC6-4C1E-A3FE-7A734E530A9C}">
  <dimension ref="A1:M14"/>
  <sheetViews>
    <sheetView workbookViewId="0">
      <selection activeCell="O8" sqref="O8"/>
    </sheetView>
  </sheetViews>
  <sheetFormatPr defaultRowHeight="14.4" x14ac:dyDescent="0.3"/>
  <cols>
    <col min="1" max="1" width="16.21875" customWidth="1"/>
    <col min="2" max="2" width="13.33203125" customWidth="1"/>
    <col min="3" max="4" width="8.77734375" bestFit="1" customWidth="1"/>
    <col min="5" max="5" width="9.77734375" customWidth="1"/>
    <col min="6" max="6" width="10.6640625" customWidth="1"/>
    <col min="7" max="7" width="11" customWidth="1"/>
    <col min="8" max="8" width="10.5546875" customWidth="1"/>
    <col min="9" max="9" width="9.88671875" customWidth="1"/>
    <col min="10" max="11" width="8.77734375" bestFit="1" customWidth="1"/>
    <col min="12" max="12" width="13.21875" customWidth="1"/>
    <col min="13" max="13" width="12.6640625" customWidth="1"/>
  </cols>
  <sheetData>
    <row r="1" spans="1:13" x14ac:dyDescent="0.3">
      <c r="A1" s="66" t="s">
        <v>98</v>
      </c>
      <c r="B1" s="30" t="s">
        <v>99</v>
      </c>
      <c r="C1" s="67" t="s">
        <v>100</v>
      </c>
      <c r="D1" s="30" t="s">
        <v>101</v>
      </c>
      <c r="E1" s="67" t="s">
        <v>102</v>
      </c>
      <c r="F1" s="67" t="s">
        <v>102</v>
      </c>
      <c r="G1" s="67" t="s">
        <v>102</v>
      </c>
      <c r="H1" s="30" t="s">
        <v>103</v>
      </c>
      <c r="I1" s="30" t="s">
        <v>103</v>
      </c>
      <c r="J1" s="30" t="s">
        <v>104</v>
      </c>
      <c r="K1" s="30" t="s">
        <v>104</v>
      </c>
      <c r="L1" s="67" t="s">
        <v>105</v>
      </c>
      <c r="M1" s="67" t="s">
        <v>106</v>
      </c>
    </row>
    <row r="2" spans="1:13" ht="16.2" x14ac:dyDescent="0.3">
      <c r="A2" s="68" t="s">
        <v>107</v>
      </c>
      <c r="B2" s="7" t="s">
        <v>113</v>
      </c>
      <c r="C2" s="7" t="s">
        <v>114</v>
      </c>
      <c r="D2" s="6" t="s">
        <v>115</v>
      </c>
      <c r="E2" s="6" t="s">
        <v>108</v>
      </c>
      <c r="F2" s="6" t="s">
        <v>109</v>
      </c>
      <c r="G2" s="6" t="s">
        <v>110</v>
      </c>
      <c r="H2" s="6" t="s">
        <v>108</v>
      </c>
      <c r="I2" s="6" t="s">
        <v>109</v>
      </c>
      <c r="J2" s="6" t="s">
        <v>111</v>
      </c>
      <c r="K2" s="10" t="s">
        <v>112</v>
      </c>
      <c r="L2" s="7" t="s">
        <v>113</v>
      </c>
      <c r="M2" s="7" t="s">
        <v>113</v>
      </c>
    </row>
    <row r="3" spans="1:13" x14ac:dyDescent="0.3">
      <c r="A3" s="64">
        <v>42278</v>
      </c>
      <c r="B3" s="34">
        <v>62.4</v>
      </c>
      <c r="C3" s="34">
        <v>2.3724462365591399</v>
      </c>
      <c r="D3" s="35">
        <v>10.5955161290322</v>
      </c>
      <c r="E3" s="34">
        <v>13.383333333333301</v>
      </c>
      <c r="F3" s="34">
        <v>-3.37083333333333</v>
      </c>
      <c r="G3" s="34">
        <v>6.2174731182795702</v>
      </c>
      <c r="H3" s="34">
        <v>16.975000000000001</v>
      </c>
      <c r="I3" s="34">
        <v>3.52986111111111</v>
      </c>
      <c r="J3" s="35">
        <v>90.0347222222222</v>
      </c>
      <c r="K3" s="35">
        <v>46.5208333333333</v>
      </c>
      <c r="L3" s="34">
        <v>62.4</v>
      </c>
      <c r="M3" s="34">
        <v>62.76</v>
      </c>
    </row>
    <row r="4" spans="1:13" x14ac:dyDescent="0.3">
      <c r="A4" s="64">
        <v>42310</v>
      </c>
      <c r="B4" s="34">
        <v>45.4</v>
      </c>
      <c r="C4" s="34">
        <v>2.3801388888888799</v>
      </c>
      <c r="D4" s="35">
        <v>8.0478737142857106</v>
      </c>
      <c r="E4" s="34">
        <v>13.4625</v>
      </c>
      <c r="F4" s="34">
        <v>-8.9541666666666604</v>
      </c>
      <c r="G4" s="34">
        <v>2.07833333333333</v>
      </c>
      <c r="H4" s="34">
        <v>19.968055555555502</v>
      </c>
      <c r="I4" s="34">
        <v>-2.36388888888888</v>
      </c>
      <c r="J4" s="35">
        <v>94.3888888888888</v>
      </c>
      <c r="K4" s="35">
        <v>41.3819444444444</v>
      </c>
      <c r="L4" s="34">
        <v>45.4</v>
      </c>
      <c r="M4" s="34">
        <v>43.7</v>
      </c>
    </row>
    <row r="5" spans="1:13" x14ac:dyDescent="0.3">
      <c r="A5" s="64">
        <v>42341</v>
      </c>
      <c r="B5" s="34">
        <v>62.4</v>
      </c>
      <c r="C5" s="34">
        <v>2.5293320430107502</v>
      </c>
      <c r="D5" s="35">
        <v>3.6616838709677402</v>
      </c>
      <c r="E5" s="34">
        <v>12.7125</v>
      </c>
      <c r="F5" s="34">
        <v>-9.4250000000000007</v>
      </c>
      <c r="G5" s="34">
        <v>2.8572580645161199</v>
      </c>
      <c r="H5" s="34">
        <v>16.289583333333301</v>
      </c>
      <c r="I5" s="34">
        <v>-1.9652777777777699</v>
      </c>
      <c r="J5" s="35">
        <v>95.9930555555555</v>
      </c>
      <c r="K5" s="35">
        <v>57.5694444444444</v>
      </c>
      <c r="L5" s="34">
        <v>62.4</v>
      </c>
      <c r="M5" s="34">
        <v>72.81</v>
      </c>
    </row>
    <row r="6" spans="1:13" x14ac:dyDescent="0.3">
      <c r="A6" s="64">
        <v>42373</v>
      </c>
      <c r="B6" s="34">
        <v>26.6</v>
      </c>
      <c r="C6" s="34">
        <v>2.7805496774193501</v>
      </c>
      <c r="D6" s="35">
        <v>5.75988387096774</v>
      </c>
      <c r="E6" s="34">
        <v>6.0041666666666602</v>
      </c>
      <c r="F6" s="34">
        <v>-18.212499999999999</v>
      </c>
      <c r="G6" s="34">
        <v>-7.6041666666666599</v>
      </c>
      <c r="H6" s="34">
        <v>12.633333333333301</v>
      </c>
      <c r="I6" s="34">
        <v>-12.814583333333299</v>
      </c>
      <c r="J6" s="35">
        <v>91.5833333333333</v>
      </c>
      <c r="K6" s="35">
        <v>57.0208333333333</v>
      </c>
      <c r="L6" s="34">
        <v>26.6</v>
      </c>
      <c r="M6" s="34">
        <v>25.95</v>
      </c>
    </row>
    <row r="7" spans="1:13" x14ac:dyDescent="0.3">
      <c r="A7" s="64">
        <v>42405</v>
      </c>
      <c r="B7" s="34">
        <v>84.2</v>
      </c>
      <c r="C7" s="34">
        <v>3.1906268965517199</v>
      </c>
      <c r="D7" s="35">
        <v>8.7996620689655103</v>
      </c>
      <c r="E7" s="34">
        <v>6.37083333333333</v>
      </c>
      <c r="F7" s="34">
        <v>-15.8375</v>
      </c>
      <c r="G7" s="34">
        <v>-4.3054635473103398</v>
      </c>
      <c r="H7" s="34">
        <v>13.6902777777777</v>
      </c>
      <c r="I7" s="34">
        <v>-12.75</v>
      </c>
      <c r="J7" s="35">
        <v>94.1041666666666</v>
      </c>
      <c r="K7" s="35">
        <v>48.5277777777777</v>
      </c>
      <c r="L7" s="34">
        <v>84.2</v>
      </c>
      <c r="M7" s="34">
        <v>83</v>
      </c>
    </row>
    <row r="8" spans="1:13" x14ac:dyDescent="0.3">
      <c r="A8" s="64">
        <v>42435</v>
      </c>
      <c r="B8" s="34">
        <v>86.4</v>
      </c>
      <c r="C8" s="34">
        <v>2.6844086021505298</v>
      </c>
      <c r="D8" s="35">
        <v>10.288567741935401</v>
      </c>
      <c r="E8" s="34">
        <v>12.091666666666599</v>
      </c>
      <c r="F8" s="34">
        <v>-9.6958333333333293</v>
      </c>
      <c r="G8" s="34">
        <v>1.1552419354838701</v>
      </c>
      <c r="H8" s="34">
        <v>17.664583333333301</v>
      </c>
      <c r="I8" s="34">
        <v>-3.5347222222222201</v>
      </c>
      <c r="J8" s="35">
        <v>89.0694444444444</v>
      </c>
      <c r="K8" s="35">
        <v>42.5972222222222</v>
      </c>
      <c r="L8" s="34">
        <v>86.4</v>
      </c>
      <c r="M8" s="34">
        <v>80.7</v>
      </c>
    </row>
    <row r="9" spans="1:13" x14ac:dyDescent="0.3">
      <c r="A9" s="64">
        <v>42467</v>
      </c>
      <c r="B9" s="34">
        <v>94.6</v>
      </c>
      <c r="C9" s="34">
        <v>2.58958333333333</v>
      </c>
      <c r="D9" s="35">
        <v>15.631880000000001</v>
      </c>
      <c r="E9" s="34">
        <v>12.133333333333301</v>
      </c>
      <c r="F9" s="34">
        <v>-10.233333333333301</v>
      </c>
      <c r="G9" s="34">
        <v>1.68444444444444</v>
      </c>
      <c r="H9" s="34">
        <v>17.720833333333299</v>
      </c>
      <c r="I9" s="34">
        <v>-0.98124999999999996</v>
      </c>
      <c r="J9" s="35">
        <v>88.6597222222222</v>
      </c>
      <c r="K9" s="35">
        <v>30.7222222222222</v>
      </c>
      <c r="L9" s="34">
        <v>94.6</v>
      </c>
      <c r="M9" s="34">
        <v>103</v>
      </c>
    </row>
    <row r="10" spans="1:13" x14ac:dyDescent="0.3">
      <c r="A10" s="64">
        <v>42498</v>
      </c>
      <c r="B10" s="34">
        <v>79.2</v>
      </c>
      <c r="C10" s="34">
        <v>1.9885752688172</v>
      </c>
      <c r="D10" s="35">
        <v>17.2716580645161</v>
      </c>
      <c r="E10" s="34">
        <v>17.7291666666666</v>
      </c>
      <c r="F10" s="34">
        <v>-2.3416666666666601</v>
      </c>
      <c r="G10" s="34">
        <v>9.4401881720430101</v>
      </c>
      <c r="H10" s="34">
        <v>24.325694444444402</v>
      </c>
      <c r="I10" s="34">
        <v>6.6583333333333297</v>
      </c>
      <c r="J10" s="35">
        <v>91.0277777777777</v>
      </c>
      <c r="K10" s="35">
        <v>54.2847222222222</v>
      </c>
      <c r="L10" s="34">
        <v>79.2</v>
      </c>
      <c r="M10" s="34">
        <v>81</v>
      </c>
    </row>
    <row r="11" spans="1:13" x14ac:dyDescent="0.3">
      <c r="A11" s="64">
        <v>42530</v>
      </c>
      <c r="B11" s="34">
        <v>30.2</v>
      </c>
      <c r="C11" s="34">
        <v>2.02847222222222</v>
      </c>
      <c r="D11" s="35">
        <v>21.372979999999998</v>
      </c>
      <c r="E11" s="34">
        <v>19.037500000000001</v>
      </c>
      <c r="F11" s="34">
        <v>5.4583333333333304</v>
      </c>
      <c r="G11" s="34">
        <v>13.6702777777777</v>
      </c>
      <c r="H11" s="34">
        <v>26.749305555555502</v>
      </c>
      <c r="I11" s="34">
        <v>14.9270833333333</v>
      </c>
      <c r="J11" s="35">
        <v>88.6388888888888</v>
      </c>
      <c r="K11" s="35">
        <v>48.7569444444444</v>
      </c>
      <c r="L11" s="34">
        <v>3.8</v>
      </c>
      <c r="M11" s="34">
        <v>30.2</v>
      </c>
    </row>
    <row r="12" spans="1:13" x14ac:dyDescent="0.3">
      <c r="A12" s="64">
        <v>42561</v>
      </c>
      <c r="B12" s="34">
        <v>68.599999999999994</v>
      </c>
      <c r="C12" s="34">
        <v>1.6260752688172</v>
      </c>
      <c r="D12" s="35">
        <v>19.330103225806401</v>
      </c>
      <c r="E12" s="34">
        <v>21.391666666666602</v>
      </c>
      <c r="F12" s="34">
        <v>10.254166666666601</v>
      </c>
      <c r="G12" s="34">
        <v>17.497043010752598</v>
      </c>
      <c r="H12" s="34">
        <v>27.698611111111099</v>
      </c>
      <c r="I12" s="34">
        <v>17.290972222222202</v>
      </c>
      <c r="J12" s="35">
        <v>86.9444444444444</v>
      </c>
      <c r="K12" s="35">
        <v>60.5347222222222</v>
      </c>
      <c r="L12" s="34">
        <v>1</v>
      </c>
      <c r="M12" s="34">
        <v>68.599999999999994</v>
      </c>
    </row>
    <row r="13" spans="1:13" x14ac:dyDescent="0.3">
      <c r="A13" s="64">
        <v>42593</v>
      </c>
      <c r="B13" s="34">
        <v>108.1</v>
      </c>
      <c r="C13" s="34">
        <v>1.3959677419354799</v>
      </c>
      <c r="D13" s="35">
        <v>18.2182064516129</v>
      </c>
      <c r="E13" s="34">
        <v>23.341666666666601</v>
      </c>
      <c r="F13" s="34">
        <v>13.3083333333333</v>
      </c>
      <c r="G13" s="34">
        <v>18.781989247311799</v>
      </c>
      <c r="H13" s="34">
        <v>27.136111111111099</v>
      </c>
      <c r="I13" s="34">
        <v>19.703472222222199</v>
      </c>
      <c r="J13" s="35">
        <v>88.7986111111111</v>
      </c>
      <c r="K13" s="35">
        <v>64.5763888888888</v>
      </c>
      <c r="L13" s="34">
        <v>1.8</v>
      </c>
      <c r="M13" s="34">
        <v>108.1</v>
      </c>
    </row>
    <row r="14" spans="1:13" x14ac:dyDescent="0.3">
      <c r="A14" s="65">
        <v>42625</v>
      </c>
      <c r="B14" s="7">
        <v>83.2</v>
      </c>
      <c r="C14" s="7">
        <v>1.4994444444444399</v>
      </c>
      <c r="D14" s="8">
        <v>15.77792</v>
      </c>
      <c r="E14" s="7">
        <v>21.2083333333333</v>
      </c>
      <c r="F14" s="7">
        <v>7.3875000000000002</v>
      </c>
      <c r="G14" s="7">
        <v>14.9409722222222</v>
      </c>
      <c r="H14" s="7">
        <v>26.479861111111099</v>
      </c>
      <c r="I14" s="7">
        <v>14.396527777777701</v>
      </c>
      <c r="J14" s="8">
        <v>91.4652777777777</v>
      </c>
      <c r="K14" s="8">
        <v>66.4930555555555</v>
      </c>
      <c r="L14" s="7">
        <v>1.2</v>
      </c>
      <c r="M14" s="7">
        <v>83.2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F6A008-7B64-4156-9EC0-1DEC45E89A96}">
  <dimension ref="A1:J58"/>
  <sheetViews>
    <sheetView topLeftCell="A34" workbookViewId="0">
      <selection activeCell="C42" sqref="C42"/>
    </sheetView>
  </sheetViews>
  <sheetFormatPr defaultRowHeight="14.4" x14ac:dyDescent="0.3"/>
  <cols>
    <col min="2" max="2" width="10.77734375" customWidth="1"/>
    <col min="3" max="3" width="17.5546875" customWidth="1"/>
    <col min="4" max="4" width="9.33203125" customWidth="1"/>
    <col min="5" max="5" width="11.44140625" customWidth="1"/>
    <col min="10" max="10" width="10.77734375" customWidth="1"/>
  </cols>
  <sheetData>
    <row r="1" spans="1:10" ht="43.2" x14ac:dyDescent="0.3">
      <c r="A1" s="62" t="s">
        <v>71</v>
      </c>
      <c r="B1" s="62" t="s">
        <v>72</v>
      </c>
      <c r="C1" s="62" t="s">
        <v>89</v>
      </c>
      <c r="D1" s="62" t="s">
        <v>73</v>
      </c>
      <c r="E1" s="62" t="s">
        <v>74</v>
      </c>
      <c r="F1" s="63" t="s">
        <v>75</v>
      </c>
      <c r="G1" s="63" t="s">
        <v>76</v>
      </c>
      <c r="H1" s="63" t="s">
        <v>77</v>
      </c>
      <c r="I1" s="63" t="s">
        <v>78</v>
      </c>
      <c r="J1" s="62" t="s">
        <v>39</v>
      </c>
    </row>
    <row r="2" spans="1:10" x14ac:dyDescent="0.3">
      <c r="A2" s="44">
        <v>4</v>
      </c>
      <c r="B2" s="44" t="s">
        <v>79</v>
      </c>
      <c r="C2" s="45" t="s">
        <v>90</v>
      </c>
      <c r="D2" s="46">
        <v>20.100000000000001</v>
      </c>
      <c r="E2" s="41">
        <v>4.8950284427383552</v>
      </c>
      <c r="F2" s="47">
        <v>34.755104206060153</v>
      </c>
      <c r="G2" s="47">
        <v>8685.6420963845776</v>
      </c>
      <c r="H2" s="47">
        <v>28.767405521294108</v>
      </c>
      <c r="I2" s="47">
        <v>1231.1378611720966</v>
      </c>
      <c r="J2" s="48">
        <v>42541</v>
      </c>
    </row>
    <row r="3" spans="1:10" x14ac:dyDescent="0.3">
      <c r="A3" s="44">
        <v>5</v>
      </c>
      <c r="B3" s="44" t="s">
        <v>79</v>
      </c>
      <c r="C3" s="45" t="s">
        <v>90</v>
      </c>
      <c r="D3" s="46">
        <v>37.700000000000003</v>
      </c>
      <c r="E3" s="41">
        <v>14.214660478730105</v>
      </c>
      <c r="F3" s="47">
        <v>42.720885552987696</v>
      </c>
      <c r="G3" s="47">
        <v>5063.0336484800991</v>
      </c>
      <c r="H3" s="47">
        <v>40.241842026117475</v>
      </c>
      <c r="I3" s="47">
        <v>737.12788886725752</v>
      </c>
      <c r="J3" s="48">
        <v>42541</v>
      </c>
    </row>
    <row r="4" spans="1:10" x14ac:dyDescent="0.3">
      <c r="A4" s="44">
        <v>6</v>
      </c>
      <c r="B4" s="44" t="s">
        <v>79</v>
      </c>
      <c r="C4" s="45" t="s">
        <v>90</v>
      </c>
      <c r="D4" s="46">
        <v>20.5</v>
      </c>
      <c r="E4" s="41">
        <v>5.0612838783517811</v>
      </c>
      <c r="F4" s="47">
        <v>31.991238403263473</v>
      </c>
      <c r="G4" s="47">
        <v>4007.7778210704914</v>
      </c>
      <c r="H4" s="47">
        <v>17.219590966639249</v>
      </c>
      <c r="I4" s="47">
        <v>1231.5127552606377</v>
      </c>
      <c r="J4" s="48">
        <v>42557</v>
      </c>
    </row>
    <row r="5" spans="1:10" x14ac:dyDescent="0.3">
      <c r="A5" s="44">
        <v>7</v>
      </c>
      <c r="B5" s="44" t="s">
        <v>79</v>
      </c>
      <c r="C5" s="45" t="s">
        <v>90</v>
      </c>
      <c r="D5" s="46">
        <v>3.1</v>
      </c>
      <c r="E5" s="41">
        <v>0.20591878798145558</v>
      </c>
      <c r="F5" s="47">
        <v>44.562014347527679</v>
      </c>
      <c r="G5" s="47">
        <v>8095.9361574766881</v>
      </c>
      <c r="H5" s="47">
        <v>73.674610466506437</v>
      </c>
      <c r="I5" s="47">
        <v>1767.3205305972515</v>
      </c>
      <c r="J5" s="48">
        <v>42557</v>
      </c>
    </row>
    <row r="6" spans="1:10" x14ac:dyDescent="0.3">
      <c r="A6" s="44">
        <v>8</v>
      </c>
      <c r="B6" s="44" t="s">
        <v>79</v>
      </c>
      <c r="C6" s="45" t="s">
        <v>90</v>
      </c>
      <c r="D6" s="46">
        <v>21</v>
      </c>
      <c r="E6" s="41">
        <v>5.2722938417430525</v>
      </c>
      <c r="F6" s="47">
        <v>32.019401432411001</v>
      </c>
      <c r="G6" s="47">
        <v>10484.42529019914</v>
      </c>
      <c r="H6" s="47">
        <v>31.409890226196161</v>
      </c>
      <c r="I6" s="47">
        <v>1229.3701809922611</v>
      </c>
      <c r="J6" s="48">
        <v>42585</v>
      </c>
    </row>
    <row r="7" spans="1:10" x14ac:dyDescent="0.3">
      <c r="A7" s="44">
        <v>9</v>
      </c>
      <c r="B7" s="44" t="s">
        <v>79</v>
      </c>
      <c r="C7" s="45" t="s">
        <v>90</v>
      </c>
      <c r="D7" s="46">
        <v>1.6</v>
      </c>
      <c r="E7" s="41">
        <v>6.7115259374073796E-2</v>
      </c>
      <c r="F7" s="47">
        <v>24.465155409120207</v>
      </c>
      <c r="G7" s="47">
        <v>5510.40968262564</v>
      </c>
      <c r="H7" s="47">
        <v>27.305959188017614</v>
      </c>
      <c r="I7" s="47">
        <v>1036.5623617507822</v>
      </c>
      <c r="J7" s="48">
        <v>42557</v>
      </c>
    </row>
    <row r="8" spans="1:10" x14ac:dyDescent="0.3">
      <c r="A8" s="44">
        <v>10</v>
      </c>
      <c r="B8" s="44" t="s">
        <v>79</v>
      </c>
      <c r="C8" s="45" t="s">
        <v>90</v>
      </c>
      <c r="D8" s="46">
        <v>7.4</v>
      </c>
      <c r="E8" s="41">
        <v>0.8998822121210297</v>
      </c>
      <c r="F8" s="47">
        <v>50.577373450616371</v>
      </c>
      <c r="G8" s="47">
        <v>4823.7147947702206</v>
      </c>
      <c r="H8" s="47">
        <v>81.751882102827707</v>
      </c>
      <c r="I8" s="47">
        <v>1150.1962141481165</v>
      </c>
      <c r="J8" s="48">
        <v>42557</v>
      </c>
    </row>
    <row r="9" spans="1:10" x14ac:dyDescent="0.3">
      <c r="A9" s="44">
        <v>11</v>
      </c>
      <c r="B9" s="44" t="s">
        <v>79</v>
      </c>
      <c r="C9" s="45" t="s">
        <v>90</v>
      </c>
      <c r="D9" s="46">
        <v>6.6</v>
      </c>
      <c r="E9" s="41">
        <v>0.741250284477043</v>
      </c>
      <c r="F9" s="47">
        <v>59.510433218572032</v>
      </c>
      <c r="G9" s="47">
        <v>5436.0536018864404</v>
      </c>
      <c r="H9" s="47">
        <v>33.105168738656396</v>
      </c>
      <c r="I9" s="47">
        <v>937.91528554201784</v>
      </c>
      <c r="J9" s="48">
        <v>42585</v>
      </c>
    </row>
    <row r="10" spans="1:10" x14ac:dyDescent="0.3">
      <c r="A10" s="44">
        <v>12</v>
      </c>
      <c r="B10" s="44" t="s">
        <v>79</v>
      </c>
      <c r="C10" s="45" t="s">
        <v>90</v>
      </c>
      <c r="D10" s="46">
        <v>6</v>
      </c>
      <c r="E10" s="41">
        <v>0.63067304802392288</v>
      </c>
      <c r="F10" s="47">
        <v>37.844776692128171</v>
      </c>
      <c r="G10" s="47">
        <v>5824.2173778914703</v>
      </c>
      <c r="H10" s="47">
        <v>41.383161473015569</v>
      </c>
      <c r="I10" s="47">
        <v>1388.3391027037114</v>
      </c>
      <c r="J10" s="48">
        <v>42585</v>
      </c>
    </row>
    <row r="11" spans="1:10" x14ac:dyDescent="0.3">
      <c r="A11" s="44">
        <v>15</v>
      </c>
      <c r="B11" s="44" t="s">
        <v>79</v>
      </c>
      <c r="C11" s="45" t="s">
        <v>90</v>
      </c>
      <c r="D11" s="46">
        <v>3</v>
      </c>
      <c r="E11" s="41">
        <v>0.19478630936560026</v>
      </c>
      <c r="F11" s="47">
        <v>43.075813354662188</v>
      </c>
      <c r="G11" s="47">
        <v>6137.7456985887466</v>
      </c>
      <c r="H11" s="47">
        <v>59.9066891170242</v>
      </c>
      <c r="I11" s="47">
        <v>1219.6029656428709</v>
      </c>
      <c r="J11" s="48">
        <v>42557</v>
      </c>
    </row>
    <row r="12" spans="1:10" x14ac:dyDescent="0.3">
      <c r="A12" s="44">
        <v>16</v>
      </c>
      <c r="B12" s="44" t="s">
        <v>79</v>
      </c>
      <c r="C12" s="45" t="s">
        <v>90</v>
      </c>
      <c r="D12" s="46">
        <v>4.5999999999999996</v>
      </c>
      <c r="E12" s="41">
        <v>0.4019873873623272</v>
      </c>
      <c r="F12" s="47">
        <v>37.076672850354534</v>
      </c>
      <c r="G12" s="47">
        <v>7618.0178300143953</v>
      </c>
      <c r="H12" s="47">
        <v>66.215531262683484</v>
      </c>
      <c r="I12" s="47">
        <v>1435.6711549868617</v>
      </c>
      <c r="J12" s="48">
        <v>42557</v>
      </c>
    </row>
    <row r="13" spans="1:10" x14ac:dyDescent="0.3">
      <c r="A13" s="44">
        <v>17</v>
      </c>
      <c r="B13" s="44" t="s">
        <v>79</v>
      </c>
      <c r="C13" s="45" t="s">
        <v>90</v>
      </c>
      <c r="D13" s="46">
        <v>12.1</v>
      </c>
      <c r="E13" s="41">
        <v>2.0708998897580573</v>
      </c>
      <c r="F13" s="47">
        <v>8.4752380833450776</v>
      </c>
      <c r="G13" s="47">
        <v>5358.6231134939035</v>
      </c>
      <c r="H13" s="47">
        <v>42.379278139935742</v>
      </c>
      <c r="I13" s="47">
        <v>1234.3568439534702</v>
      </c>
      <c r="J13" s="48">
        <v>42585</v>
      </c>
    </row>
    <row r="14" spans="1:10" x14ac:dyDescent="0.3">
      <c r="A14" s="44">
        <v>18</v>
      </c>
      <c r="B14" s="44" t="s">
        <v>79</v>
      </c>
      <c r="C14" s="45" t="s">
        <v>90</v>
      </c>
      <c r="D14" s="46">
        <v>13.1</v>
      </c>
      <c r="E14" s="41">
        <v>2.3692601423850035</v>
      </c>
      <c r="F14" s="47">
        <v>25.778962494896817</v>
      </c>
      <c r="G14" s="47">
        <v>5027.6245371214472</v>
      </c>
      <c r="H14" s="47">
        <v>47.84825281778712</v>
      </c>
      <c r="I14" s="47"/>
      <c r="J14" s="48">
        <v>42585</v>
      </c>
    </row>
    <row r="15" spans="1:10" x14ac:dyDescent="0.3">
      <c r="A15" s="44">
        <v>19</v>
      </c>
      <c r="B15" s="44" t="s">
        <v>79</v>
      </c>
      <c r="C15" s="45" t="s">
        <v>90</v>
      </c>
      <c r="D15" s="46">
        <v>1.9</v>
      </c>
      <c r="E15" s="41">
        <v>8.9810115707819743E-2</v>
      </c>
      <c r="F15" s="47">
        <v>51.293276152556984</v>
      </c>
      <c r="G15" s="47">
        <v>5701.2061203055791</v>
      </c>
      <c r="H15" s="47">
        <v>37.792834198163881</v>
      </c>
      <c r="I15" s="47">
        <v>1314.4450826808049</v>
      </c>
      <c r="J15" s="48">
        <v>42557</v>
      </c>
    </row>
    <row r="16" spans="1:10" x14ac:dyDescent="0.3">
      <c r="A16" s="44">
        <v>20</v>
      </c>
      <c r="B16" s="44" t="s">
        <v>79</v>
      </c>
      <c r="C16" s="45" t="s">
        <v>90</v>
      </c>
      <c r="D16" s="46">
        <v>5</v>
      </c>
      <c r="E16" s="41">
        <v>0.46301180038677281</v>
      </c>
      <c r="F16" s="47">
        <v>31.170808681608218</v>
      </c>
      <c r="G16" s="47">
        <v>4974.1467343741297</v>
      </c>
      <c r="H16" s="47">
        <v>34.394359087436598</v>
      </c>
      <c r="I16" s="47">
        <v>1134.5019060974812</v>
      </c>
      <c r="J16" s="48">
        <v>42585</v>
      </c>
    </row>
    <row r="17" spans="1:10" x14ac:dyDescent="0.3">
      <c r="A17" s="44">
        <v>21</v>
      </c>
      <c r="B17" s="44" t="s">
        <v>79</v>
      </c>
      <c r="C17" s="45" t="s">
        <v>90</v>
      </c>
      <c r="D17" s="46">
        <v>7</v>
      </c>
      <c r="E17" s="41">
        <v>0.81899090733051194</v>
      </c>
      <c r="F17" s="47">
        <v>46.354619048269335</v>
      </c>
      <c r="G17" s="47">
        <v>4829.4671494430213</v>
      </c>
      <c r="H17" s="47">
        <v>33.340533515531149</v>
      </c>
      <c r="I17" s="47">
        <v>1023.0908401931234</v>
      </c>
      <c r="J17" s="48">
        <v>42585</v>
      </c>
    </row>
    <row r="18" spans="1:10" x14ac:dyDescent="0.3">
      <c r="A18" s="44">
        <v>22</v>
      </c>
      <c r="B18" s="44" t="s">
        <v>79</v>
      </c>
      <c r="C18" s="45" t="s">
        <v>91</v>
      </c>
      <c r="D18" s="46">
        <v>3</v>
      </c>
      <c r="E18" s="41">
        <v>0.19478630936560026</v>
      </c>
      <c r="F18" s="47">
        <v>27.489754866270662</v>
      </c>
      <c r="G18" s="47">
        <v>6644.1026570267131</v>
      </c>
      <c r="H18" s="47">
        <v>53.418894688160066</v>
      </c>
      <c r="I18" s="47">
        <v>1336.2411777800137</v>
      </c>
      <c r="J18" s="48">
        <v>42557</v>
      </c>
    </row>
    <row r="19" spans="1:10" x14ac:dyDescent="0.3">
      <c r="A19" s="44">
        <v>23</v>
      </c>
      <c r="B19" s="44" t="s">
        <v>79</v>
      </c>
      <c r="C19" s="45" t="s">
        <v>90</v>
      </c>
      <c r="D19" s="46">
        <v>3.8</v>
      </c>
      <c r="E19" s="41">
        <v>0.29078439650766735</v>
      </c>
      <c r="F19" s="47">
        <v>0</v>
      </c>
      <c r="G19" s="47">
        <v>4300.0552795470612</v>
      </c>
      <c r="H19" s="47">
        <v>36.242620867582758</v>
      </c>
      <c r="I19" s="47">
        <v>916.58858029708813</v>
      </c>
      <c r="J19" s="48">
        <v>42557</v>
      </c>
    </row>
    <row r="20" spans="1:10" x14ac:dyDescent="0.3">
      <c r="A20" s="44">
        <v>24</v>
      </c>
      <c r="B20" s="44" t="s">
        <v>79</v>
      </c>
      <c r="C20" s="45" t="s">
        <v>92</v>
      </c>
      <c r="D20" s="46">
        <v>3.4</v>
      </c>
      <c r="E20" s="41">
        <v>0.24082117258374314</v>
      </c>
      <c r="F20" s="47">
        <v>29.547409234354237</v>
      </c>
      <c r="G20" s="47">
        <v>9337.2491561730058</v>
      </c>
      <c r="H20" s="47">
        <v>40.875173844622722</v>
      </c>
      <c r="I20" s="47">
        <v>846.80217443304196</v>
      </c>
      <c r="J20" s="48">
        <v>42557</v>
      </c>
    </row>
    <row r="21" spans="1:10" x14ac:dyDescent="0.3">
      <c r="A21" s="44">
        <v>25</v>
      </c>
      <c r="B21" s="44" t="s">
        <v>79</v>
      </c>
      <c r="C21" s="45" t="s">
        <v>90</v>
      </c>
      <c r="D21" s="46">
        <v>3.7</v>
      </c>
      <c r="E21" s="41">
        <v>0.2779328140183322</v>
      </c>
      <c r="F21" s="47">
        <v>29.600296938622879</v>
      </c>
      <c r="G21" s="47">
        <v>5222.665450927957</v>
      </c>
      <c r="H21" s="47">
        <v>51.519621679305665</v>
      </c>
      <c r="I21" s="47">
        <v>1017.4027008635946</v>
      </c>
      <c r="J21" s="48">
        <v>42557</v>
      </c>
    </row>
    <row r="22" spans="1:10" x14ac:dyDescent="0.3">
      <c r="A22" s="44">
        <v>26</v>
      </c>
      <c r="B22" s="44" t="s">
        <v>79</v>
      </c>
      <c r="C22" s="45" t="s">
        <v>90</v>
      </c>
      <c r="D22" s="46">
        <v>3.1</v>
      </c>
      <c r="E22" s="41">
        <v>0.20591878798145558</v>
      </c>
      <c r="F22" s="47">
        <v>30.403793513908038</v>
      </c>
      <c r="G22" s="47">
        <v>7172.5328580497244</v>
      </c>
      <c r="H22" s="47">
        <v>59.915724036575156</v>
      </c>
      <c r="I22" s="47">
        <v>1270.0718741437081</v>
      </c>
      <c r="J22" s="48">
        <v>42557</v>
      </c>
    </row>
    <row r="23" spans="1:10" x14ac:dyDescent="0.3">
      <c r="A23" s="44">
        <v>27</v>
      </c>
      <c r="B23" s="44" t="s">
        <v>79</v>
      </c>
      <c r="C23" s="45" t="s">
        <v>90</v>
      </c>
      <c r="D23" s="46">
        <v>2.1</v>
      </c>
      <c r="E23" s="41">
        <v>0.10641420549619605</v>
      </c>
      <c r="F23" s="47">
        <v>63.23423010456392</v>
      </c>
      <c r="G23" s="47">
        <v>4797.7606392979251</v>
      </c>
      <c r="H23" s="47">
        <v>66.216200926539429</v>
      </c>
      <c r="I23" s="47">
        <v>1168.2568738297321</v>
      </c>
      <c r="J23" s="48">
        <v>42557</v>
      </c>
    </row>
    <row r="24" spans="1:10" x14ac:dyDescent="0.3">
      <c r="A24" s="44">
        <v>29</v>
      </c>
      <c r="B24" s="44" t="s">
        <v>79</v>
      </c>
      <c r="C24" s="45" t="s">
        <v>90</v>
      </c>
      <c r="D24" s="46">
        <v>3.6</v>
      </c>
      <c r="E24" s="41">
        <v>0.26532039861255186</v>
      </c>
      <c r="F24" s="47"/>
      <c r="G24" s="47">
        <v>6581.2827439624643</v>
      </c>
      <c r="H24" s="47">
        <v>37.368181939082199</v>
      </c>
      <c r="I24" s="47">
        <v>1540.4115790331216</v>
      </c>
      <c r="J24" s="48">
        <v>42557</v>
      </c>
    </row>
    <row r="25" spans="1:10" x14ac:dyDescent="0.3">
      <c r="A25" s="44">
        <v>30</v>
      </c>
      <c r="B25" s="44" t="s">
        <v>79</v>
      </c>
      <c r="C25" s="45" t="s">
        <v>90</v>
      </c>
      <c r="D25" s="46">
        <v>61.2</v>
      </c>
      <c r="E25" s="41">
        <v>32.313318614108113</v>
      </c>
      <c r="F25" s="47">
        <v>118.50047266612144</v>
      </c>
      <c r="G25" s="47">
        <v>26529.387218264525</v>
      </c>
      <c r="H25" s="47">
        <v>151.57603903016474</v>
      </c>
      <c r="I25" s="47">
        <v>4485.5152104767258</v>
      </c>
      <c r="J25" s="48">
        <v>42592</v>
      </c>
    </row>
    <row r="26" spans="1:10" x14ac:dyDescent="0.3">
      <c r="A26" s="44">
        <v>31</v>
      </c>
      <c r="B26" s="44" t="s">
        <v>79</v>
      </c>
      <c r="C26" s="45" t="s">
        <v>93</v>
      </c>
      <c r="D26" s="46">
        <v>3.4</v>
      </c>
      <c r="E26" s="41">
        <v>0.24082117258374314</v>
      </c>
      <c r="F26" s="47">
        <v>52.849482040320751</v>
      </c>
      <c r="G26" s="47">
        <v>16241.913545614339</v>
      </c>
      <c r="H26" s="47">
        <v>73.549266445519336</v>
      </c>
      <c r="I26" s="47">
        <v>2676.8906955470788</v>
      </c>
      <c r="J26" s="48">
        <v>42557</v>
      </c>
    </row>
    <row r="27" spans="1:10" x14ac:dyDescent="0.3">
      <c r="A27" s="44">
        <v>32</v>
      </c>
      <c r="B27" s="44" t="s">
        <v>79</v>
      </c>
      <c r="C27" s="45" t="s">
        <v>90</v>
      </c>
      <c r="D27" s="46">
        <v>4.8</v>
      </c>
      <c r="E27" s="41">
        <v>0.43205774999174246</v>
      </c>
      <c r="F27" s="47">
        <v>27.751379502925897</v>
      </c>
      <c r="G27" s="47">
        <v>3987.3375459974745</v>
      </c>
      <c r="H27" s="47">
        <v>0</v>
      </c>
      <c r="I27" s="47">
        <v>903.02420037345371</v>
      </c>
      <c r="J27" s="48">
        <v>42592</v>
      </c>
    </row>
    <row r="28" spans="1:10" x14ac:dyDescent="0.3">
      <c r="A28" s="44">
        <v>34</v>
      </c>
      <c r="B28" s="44" t="s">
        <v>79</v>
      </c>
      <c r="C28" s="45" t="s">
        <v>90</v>
      </c>
      <c r="D28" s="46">
        <v>57.2</v>
      </c>
      <c r="E28" s="41">
        <v>28.815368052749999</v>
      </c>
      <c r="F28" s="47">
        <v>46.335126934540341</v>
      </c>
      <c r="G28" s="47">
        <v>4382.2836277132674</v>
      </c>
      <c r="H28" s="47">
        <v>43.626786221280582</v>
      </c>
      <c r="I28" s="47">
        <v>1104.4318497429601</v>
      </c>
      <c r="J28" s="48">
        <v>42592</v>
      </c>
    </row>
    <row r="29" spans="1:10" x14ac:dyDescent="0.3">
      <c r="A29" s="44">
        <v>36</v>
      </c>
      <c r="B29" s="44" t="s">
        <v>79</v>
      </c>
      <c r="C29" s="45" t="s">
        <v>94</v>
      </c>
      <c r="D29" s="46">
        <v>3.4</v>
      </c>
      <c r="E29" s="41">
        <v>0.24082117258374314</v>
      </c>
      <c r="F29" s="47"/>
      <c r="G29" s="47"/>
      <c r="H29" s="47">
        <v>111.48262546400761</v>
      </c>
      <c r="I29" s="47">
        <v>65.637013327521089</v>
      </c>
      <c r="J29" s="48">
        <v>42557</v>
      </c>
    </row>
    <row r="30" spans="1:10" x14ac:dyDescent="0.3">
      <c r="A30" s="44">
        <v>38</v>
      </c>
      <c r="B30" s="44" t="s">
        <v>79</v>
      </c>
      <c r="C30" s="45" t="s">
        <v>92</v>
      </c>
      <c r="D30" s="46">
        <v>5.2</v>
      </c>
      <c r="E30" s="41">
        <v>0.49483860027683074</v>
      </c>
      <c r="F30" s="47">
        <v>26.971950666650997</v>
      </c>
      <c r="G30" s="47"/>
      <c r="H30" s="47">
        <v>89.790041513456586</v>
      </c>
      <c r="I30" s="47">
        <v>1173.7325838968145</v>
      </c>
      <c r="J30" s="48">
        <v>42557</v>
      </c>
    </row>
    <row r="31" spans="1:10" x14ac:dyDescent="0.3">
      <c r="A31" s="44">
        <v>39</v>
      </c>
      <c r="B31" s="44" t="s">
        <v>79</v>
      </c>
      <c r="C31" s="45" t="s">
        <v>92</v>
      </c>
      <c r="D31" s="46">
        <v>5.0999999999999996</v>
      </c>
      <c r="E31" s="41">
        <v>0.47881676793718547</v>
      </c>
      <c r="F31" s="47">
        <v>48.901820296386433</v>
      </c>
      <c r="G31" s="47"/>
      <c r="H31" s="47">
        <v>75.900487255031038</v>
      </c>
      <c r="I31" s="47">
        <v>1012.0051801375301</v>
      </c>
      <c r="J31" s="48">
        <v>42592</v>
      </c>
    </row>
    <row r="32" spans="1:10" x14ac:dyDescent="0.3">
      <c r="A32" s="44">
        <v>40</v>
      </c>
      <c r="B32" s="44" t="s">
        <v>79</v>
      </c>
      <c r="C32" s="45" t="s">
        <v>90</v>
      </c>
      <c r="D32" s="46">
        <v>4.8</v>
      </c>
      <c r="E32" s="41">
        <v>0.43205774999174246</v>
      </c>
      <c r="F32" s="47">
        <v>832.42277468632233</v>
      </c>
      <c r="G32" s="47"/>
      <c r="H32" s="47">
        <v>36.789072210230763</v>
      </c>
      <c r="I32" s="47">
        <v>42.046485857605127</v>
      </c>
      <c r="J32" s="48">
        <v>42592</v>
      </c>
    </row>
    <row r="33" spans="1:10" x14ac:dyDescent="0.3">
      <c r="A33" s="44">
        <v>41</v>
      </c>
      <c r="B33" s="44" t="s">
        <v>79</v>
      </c>
      <c r="C33" s="45" t="s">
        <v>94</v>
      </c>
      <c r="D33" s="46">
        <v>15.1</v>
      </c>
      <c r="E33" s="41">
        <v>3.0144204539082624</v>
      </c>
      <c r="F33" s="47">
        <v>73.065007264479419</v>
      </c>
      <c r="G33" s="47">
        <v>8606.9820683683738</v>
      </c>
      <c r="H33" s="47">
        <v>94.220202863715912</v>
      </c>
      <c r="I33" s="47">
        <v>1978.2015114931603</v>
      </c>
      <c r="J33" s="48">
        <v>42592</v>
      </c>
    </row>
    <row r="34" spans="1:10" x14ac:dyDescent="0.3">
      <c r="A34" s="44">
        <v>42</v>
      </c>
      <c r="B34" s="44" t="s">
        <v>79</v>
      </c>
      <c r="C34" s="45" t="s">
        <v>95</v>
      </c>
      <c r="D34" s="46">
        <v>5.2</v>
      </c>
      <c r="E34" s="41">
        <v>0.49483860027683074</v>
      </c>
      <c r="F34" s="47">
        <v>77.989007991233038</v>
      </c>
      <c r="G34" s="47">
        <v>9755.2444499516605</v>
      </c>
      <c r="H34" s="47">
        <v>94.083670971869367</v>
      </c>
      <c r="I34" s="47">
        <v>2517.9846012677017</v>
      </c>
      <c r="J34" s="48">
        <v>42557</v>
      </c>
    </row>
    <row r="35" spans="1:10" x14ac:dyDescent="0.3">
      <c r="A35" s="44">
        <v>48</v>
      </c>
      <c r="B35" s="44" t="s">
        <v>79</v>
      </c>
      <c r="C35" s="45" t="s">
        <v>96</v>
      </c>
      <c r="D35" s="46">
        <v>14.4</v>
      </c>
      <c r="E35" s="41">
        <v>2.7813928020076757</v>
      </c>
      <c r="F35" s="47">
        <v>40.477503545299491</v>
      </c>
      <c r="G35" s="47">
        <v>6860.0757149686715</v>
      </c>
      <c r="H35" s="47">
        <v>51.438401570128818</v>
      </c>
      <c r="I35" s="47">
        <v>2431.2397395345633</v>
      </c>
      <c r="J35" s="48">
        <v>42586</v>
      </c>
    </row>
    <row r="36" spans="1:10" x14ac:dyDescent="0.3">
      <c r="A36" s="44">
        <v>49</v>
      </c>
      <c r="B36" s="44" t="s">
        <v>79</v>
      </c>
      <c r="C36" s="45" t="s">
        <v>90</v>
      </c>
      <c r="D36" s="46">
        <v>2.6</v>
      </c>
      <c r="E36" s="41">
        <v>0.15283320728794986</v>
      </c>
      <c r="F36" s="47">
        <v>10.901422043423022</v>
      </c>
      <c r="G36" s="47">
        <v>5735.7521670902324</v>
      </c>
      <c r="H36" s="47">
        <v>30.754626453988141</v>
      </c>
      <c r="I36" s="47">
        <v>1444.7253606354614</v>
      </c>
      <c r="J36" s="48">
        <v>42592</v>
      </c>
    </row>
    <row r="37" spans="1:10" x14ac:dyDescent="0.3">
      <c r="A37" s="44">
        <v>51</v>
      </c>
      <c r="B37" s="44" t="s">
        <v>79</v>
      </c>
      <c r="C37" s="45" t="s">
        <v>90</v>
      </c>
      <c r="D37" s="46">
        <v>5.7</v>
      </c>
      <c r="E37" s="41">
        <v>0.57815699262883402</v>
      </c>
      <c r="F37" s="47"/>
      <c r="G37" s="47">
        <v>5137.7947240029434</v>
      </c>
      <c r="H37" s="47"/>
      <c r="I37" s="47">
        <v>1431.7528985382605</v>
      </c>
      <c r="J37" s="48">
        <v>42592</v>
      </c>
    </row>
    <row r="38" spans="1:10" x14ac:dyDescent="0.3">
      <c r="A38" s="44">
        <v>52</v>
      </c>
      <c r="B38" s="44" t="s">
        <v>79</v>
      </c>
      <c r="C38" s="45" t="s">
        <v>90</v>
      </c>
      <c r="D38" s="46">
        <v>6.3</v>
      </c>
      <c r="E38" s="41">
        <v>0.68504662907711356</v>
      </c>
      <c r="F38" s="47"/>
      <c r="G38" s="47">
        <v>6617.9170671273687</v>
      </c>
      <c r="H38" s="47">
        <v>14.808476991134695</v>
      </c>
      <c r="I38" s="47">
        <v>1392.6450337444678</v>
      </c>
      <c r="J38" s="48">
        <v>42592</v>
      </c>
    </row>
    <row r="39" spans="1:10" x14ac:dyDescent="0.3">
      <c r="A39" s="44">
        <v>54</v>
      </c>
      <c r="B39" s="44" t="s">
        <v>79</v>
      </c>
      <c r="C39" s="45" t="s">
        <v>93</v>
      </c>
      <c r="D39" s="46">
        <v>2</v>
      </c>
      <c r="E39" s="41">
        <v>9.7967887855667984E-2</v>
      </c>
      <c r="F39" s="47"/>
      <c r="G39" s="47"/>
      <c r="H39" s="47">
        <v>31.651805278830988</v>
      </c>
      <c r="I39" s="47">
        <v>1956.1749403713222</v>
      </c>
      <c r="J39" s="48">
        <v>42592</v>
      </c>
    </row>
    <row r="40" spans="1:10" x14ac:dyDescent="0.3">
      <c r="A40" s="44">
        <v>55</v>
      </c>
      <c r="B40" s="44" t="s">
        <v>79</v>
      </c>
      <c r="C40" s="45" t="s">
        <v>90</v>
      </c>
      <c r="D40" s="46">
        <v>2</v>
      </c>
      <c r="E40" s="41">
        <v>9.7967887855667984E-2</v>
      </c>
      <c r="F40" s="47"/>
      <c r="G40" s="47">
        <v>6306.478577846412</v>
      </c>
      <c r="H40" s="47">
        <v>41.395854712123302</v>
      </c>
      <c r="I40" s="47">
        <v>1962.6754142364612</v>
      </c>
      <c r="J40" s="48">
        <v>42592</v>
      </c>
    </row>
    <row r="41" spans="1:10" x14ac:dyDescent="0.3">
      <c r="A41" s="44">
        <v>61</v>
      </c>
      <c r="B41" s="44" t="s">
        <v>79</v>
      </c>
      <c r="C41" s="45" t="s">
        <v>90</v>
      </c>
      <c r="D41" s="46">
        <v>15.4</v>
      </c>
      <c r="E41" s="41">
        <v>3.1166319903079649</v>
      </c>
      <c r="F41" s="47">
        <v>28.58350130691132</v>
      </c>
      <c r="G41" s="47">
        <v>6193.2056031731609</v>
      </c>
      <c r="H41" s="47">
        <v>48.073942494924601</v>
      </c>
      <c r="I41" s="47">
        <v>1292.0821529613629</v>
      </c>
      <c r="J41" s="48">
        <v>42592</v>
      </c>
    </row>
    <row r="42" spans="1:10" x14ac:dyDescent="0.3">
      <c r="A42" s="44">
        <v>63</v>
      </c>
      <c r="B42" s="44" t="s">
        <v>79</v>
      </c>
      <c r="C42" s="45" t="s">
        <v>97</v>
      </c>
      <c r="D42" s="46">
        <v>3.4</v>
      </c>
      <c r="E42" s="41">
        <v>0.24082117258374314</v>
      </c>
      <c r="F42" s="47">
        <v>1276.1672001947068</v>
      </c>
      <c r="G42" s="47"/>
      <c r="H42" s="47">
        <v>23.06916968196844</v>
      </c>
      <c r="I42" s="47">
        <v>1621.3377110016215</v>
      </c>
      <c r="J42" s="48">
        <v>42592</v>
      </c>
    </row>
    <row r="43" spans="1:10" x14ac:dyDescent="0.3">
      <c r="A43" s="44">
        <v>64</v>
      </c>
      <c r="B43" s="44" t="s">
        <v>79</v>
      </c>
      <c r="C43" s="45" t="s">
        <v>90</v>
      </c>
      <c r="D43" s="46">
        <v>15.4</v>
      </c>
      <c r="E43" s="41">
        <v>3.1166319903079649</v>
      </c>
      <c r="F43" s="47">
        <v>46.223988107661839</v>
      </c>
      <c r="G43" s="47">
        <v>6166.6543722040124</v>
      </c>
      <c r="H43" s="47">
        <v>30.936941918647403</v>
      </c>
      <c r="I43" s="47">
        <v>1514.2361561872988</v>
      </c>
      <c r="J43" s="48">
        <v>42585</v>
      </c>
    </row>
    <row r="44" spans="1:10" x14ac:dyDescent="0.3">
      <c r="A44" s="44">
        <v>65</v>
      </c>
      <c r="B44" s="44" t="s">
        <v>79</v>
      </c>
      <c r="C44" s="45" t="s">
        <v>90</v>
      </c>
      <c r="D44" s="46">
        <v>9.8000000000000007</v>
      </c>
      <c r="E44" s="41">
        <v>1.4486587722596995</v>
      </c>
      <c r="F44" s="47">
        <v>9.852162753931518</v>
      </c>
      <c r="G44" s="47">
        <v>4679.3270779022077</v>
      </c>
      <c r="H44" s="47">
        <v>36.355549944478064</v>
      </c>
      <c r="I44" s="47">
        <v>1197.2234654385604</v>
      </c>
      <c r="J44" s="48">
        <v>42585</v>
      </c>
    </row>
    <row r="45" spans="1:10" x14ac:dyDescent="0.3">
      <c r="A45" s="44">
        <v>68</v>
      </c>
      <c r="B45" s="44" t="s">
        <v>79</v>
      </c>
      <c r="C45" s="45" t="s">
        <v>90</v>
      </c>
      <c r="D45" s="46">
        <v>7.1</v>
      </c>
      <c r="E45" s="41">
        <v>0.83892049297501059</v>
      </c>
      <c r="F45" s="47">
        <v>41.178201532329972</v>
      </c>
      <c r="G45" s="47">
        <v>5244.0785213036434</v>
      </c>
      <c r="H45" s="47">
        <v>28.331805112656614</v>
      </c>
      <c r="I45" s="47">
        <v>1187.5176778744403</v>
      </c>
      <c r="J45" s="48">
        <v>42592</v>
      </c>
    </row>
    <row r="46" spans="1:10" x14ac:dyDescent="0.3">
      <c r="A46" s="44">
        <v>90</v>
      </c>
      <c r="B46" s="44" t="s">
        <v>79</v>
      </c>
      <c r="C46" s="45" t="s">
        <v>90</v>
      </c>
      <c r="D46" s="46">
        <v>2.8</v>
      </c>
      <c r="E46" s="41">
        <v>0.17328890818148457</v>
      </c>
      <c r="F46" s="47">
        <v>33.282396002484774</v>
      </c>
      <c r="G46" s="47">
        <v>4531.1298343938597</v>
      </c>
      <c r="H46" s="47">
        <v>23.263380174163835</v>
      </c>
      <c r="I46" s="47">
        <v>1624.9822693023652</v>
      </c>
      <c r="J46" s="48">
        <v>42592</v>
      </c>
    </row>
    <row r="47" spans="1:10" x14ac:dyDescent="0.3">
      <c r="A47" s="44">
        <v>91</v>
      </c>
      <c r="B47" s="44" t="s">
        <v>79</v>
      </c>
      <c r="C47" s="45" t="s">
        <v>90</v>
      </c>
      <c r="D47" s="46">
        <v>2.4</v>
      </c>
      <c r="E47" s="41">
        <v>0.13344304916373148</v>
      </c>
      <c r="F47" s="47">
        <v>212.8121992246322</v>
      </c>
      <c r="G47" s="47">
        <v>9007.0975490456913</v>
      </c>
      <c r="H47" s="47">
        <v>36.414001193728055</v>
      </c>
      <c r="I47" s="47">
        <v>704.70391272439053</v>
      </c>
      <c r="J47" s="48">
        <v>42592</v>
      </c>
    </row>
    <row r="48" spans="1:10" x14ac:dyDescent="0.3">
      <c r="A48" s="44">
        <v>94</v>
      </c>
      <c r="B48" s="44" t="s">
        <v>79</v>
      </c>
      <c r="C48" s="45" t="s">
        <v>80</v>
      </c>
      <c r="D48" s="46">
        <v>15.1</v>
      </c>
      <c r="E48" s="41">
        <v>3.0144204539082624</v>
      </c>
      <c r="F48" s="47">
        <v>81.144013259817072</v>
      </c>
      <c r="G48" s="47">
        <v>5304.5446117916435</v>
      </c>
      <c r="H48" s="47">
        <v>214.62700418371827</v>
      </c>
      <c r="I48" s="47">
        <v>1451.3920827613601</v>
      </c>
      <c r="J48" s="48">
        <v>42592</v>
      </c>
    </row>
    <row r="49" spans="1:10" x14ac:dyDescent="0.3">
      <c r="A49" s="55">
        <v>95</v>
      </c>
      <c r="B49" s="55" t="s">
        <v>79</v>
      </c>
      <c r="C49" s="100" t="s">
        <v>90</v>
      </c>
      <c r="D49" s="101">
        <v>3.4</v>
      </c>
      <c r="E49" s="102">
        <v>0.24082117258374314</v>
      </c>
      <c r="F49" s="60">
        <v>51.089779428345324</v>
      </c>
      <c r="G49" s="60">
        <v>4688.9221258639891</v>
      </c>
      <c r="H49" s="60">
        <v>53.595809441196053</v>
      </c>
      <c r="I49" s="60">
        <v>1456.4921210357268</v>
      </c>
      <c r="J49" s="103">
        <v>42592</v>
      </c>
    </row>
    <row r="50" spans="1:10" x14ac:dyDescent="0.3">
      <c r="A50" s="51">
        <v>96</v>
      </c>
      <c r="B50" s="51" t="s">
        <v>79</v>
      </c>
      <c r="C50" s="104" t="s">
        <v>90</v>
      </c>
      <c r="D50" s="105">
        <v>3.2</v>
      </c>
      <c r="E50" s="106">
        <v>0.21730369724761803</v>
      </c>
      <c r="F50" s="54">
        <v>29.943303006157869</v>
      </c>
      <c r="G50" s="54">
        <v>5589.3512039806928</v>
      </c>
      <c r="H50" s="54">
        <v>41.570937505375383</v>
      </c>
      <c r="I50" s="54">
        <v>1567.5847792269567</v>
      </c>
      <c r="J50" s="107">
        <v>42592</v>
      </c>
    </row>
    <row r="51" spans="1:10" x14ac:dyDescent="0.3">
      <c r="A51" s="49" t="s">
        <v>81</v>
      </c>
      <c r="B51" s="44"/>
      <c r="C51" s="44"/>
      <c r="D51" s="46"/>
      <c r="E51" s="41"/>
      <c r="F51" s="47">
        <v>183.88829431320417</v>
      </c>
      <c r="G51" s="47">
        <v>12276.002613549104</v>
      </c>
      <c r="H51" s="47">
        <v>171.51699261809276</v>
      </c>
      <c r="I51" s="47">
        <v>62.729049352640594</v>
      </c>
      <c r="J51" s="48"/>
    </row>
    <row r="52" spans="1:10" x14ac:dyDescent="0.3">
      <c r="A52" s="49" t="s">
        <v>82</v>
      </c>
      <c r="B52" s="44"/>
      <c r="C52" s="44"/>
      <c r="D52" s="46"/>
      <c r="E52" s="41"/>
      <c r="F52" s="47">
        <v>174.19562418875213</v>
      </c>
      <c r="G52" s="47">
        <v>12275.390697598974</v>
      </c>
      <c r="H52" s="47">
        <v>162.9781010813864</v>
      </c>
      <c r="I52" s="47">
        <v>62.54423835359627</v>
      </c>
      <c r="J52" s="48"/>
    </row>
    <row r="53" spans="1:10" x14ac:dyDescent="0.3">
      <c r="A53" s="49" t="s">
        <v>83</v>
      </c>
      <c r="B53" s="44"/>
      <c r="C53" s="44"/>
      <c r="D53" s="46"/>
      <c r="E53" s="41"/>
      <c r="F53" s="47">
        <v>171.51467141315288</v>
      </c>
      <c r="G53" s="47">
        <v>12048.370794486616</v>
      </c>
      <c r="H53" s="47">
        <v>157.72033821221618</v>
      </c>
      <c r="I53" s="47">
        <v>62.443711147891435</v>
      </c>
      <c r="J53" s="48"/>
    </row>
    <row r="54" spans="1:10" x14ac:dyDescent="0.3">
      <c r="A54" s="49" t="s">
        <v>84</v>
      </c>
      <c r="B54" s="44"/>
      <c r="C54" s="44"/>
      <c r="D54" s="46"/>
      <c r="E54" s="41"/>
      <c r="F54" s="47">
        <v>159.91799631477332</v>
      </c>
      <c r="G54" s="47">
        <v>12660.065031558664</v>
      </c>
      <c r="H54" s="47">
        <v>202.58520187402451</v>
      </c>
      <c r="I54" s="47">
        <v>75.671234633171665</v>
      </c>
      <c r="J54" s="48"/>
    </row>
    <row r="55" spans="1:10" x14ac:dyDescent="0.3">
      <c r="A55" s="50" t="s">
        <v>85</v>
      </c>
      <c r="B55" s="51"/>
      <c r="C55" s="51"/>
      <c r="D55" s="52"/>
      <c r="E55" s="53"/>
      <c r="F55" s="54">
        <v>144.13401229504888</v>
      </c>
      <c r="G55" s="54">
        <v>11202.911162023038</v>
      </c>
      <c r="H55" s="54">
        <v>177.45970621749012</v>
      </c>
      <c r="I55" s="54">
        <v>62.801317051238456</v>
      </c>
      <c r="J55" s="51"/>
    </row>
    <row r="56" spans="1:10" x14ac:dyDescent="0.3">
      <c r="A56" s="55"/>
      <c r="B56" s="55"/>
      <c r="C56" s="55"/>
      <c r="D56" s="56"/>
      <c r="E56" s="57" t="s">
        <v>86</v>
      </c>
      <c r="F56" s="58">
        <v>166.73011970498629</v>
      </c>
      <c r="G56" s="58">
        <v>12092.54805984328</v>
      </c>
      <c r="H56" s="58">
        <v>174.45206800064199</v>
      </c>
      <c r="I56" s="58">
        <v>65.237910107707705</v>
      </c>
      <c r="J56" s="55"/>
    </row>
    <row r="57" spans="1:10" x14ac:dyDescent="0.3">
      <c r="A57" s="55"/>
      <c r="B57" s="55"/>
      <c r="C57" s="55"/>
      <c r="D57" s="55"/>
      <c r="E57" s="59" t="s">
        <v>87</v>
      </c>
      <c r="F57" s="60">
        <v>15.248096137684335</v>
      </c>
      <c r="G57" s="60">
        <v>543.72970246701641</v>
      </c>
      <c r="H57" s="60">
        <v>17.469519707618051</v>
      </c>
      <c r="I57" s="58">
        <v>5.2182189300705639</v>
      </c>
      <c r="J57" s="55"/>
    </row>
    <row r="58" spans="1:10" x14ac:dyDescent="0.3">
      <c r="A58" s="51"/>
      <c r="B58" s="51"/>
      <c r="C58" s="51"/>
      <c r="D58" s="51"/>
      <c r="E58" s="50" t="s">
        <v>88</v>
      </c>
      <c r="F58" s="61">
        <v>9.1453758712969488</v>
      </c>
      <c r="G58" s="61">
        <v>4.496403072174874</v>
      </c>
      <c r="H58" s="61">
        <v>10.013936726478796</v>
      </c>
      <c r="I58" s="61">
        <v>7.9987524454037429</v>
      </c>
      <c r="J58" s="5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AA291-65C3-4EB4-A5F2-1DE6B353C780}">
  <dimension ref="A1:K26"/>
  <sheetViews>
    <sheetView workbookViewId="0">
      <selection activeCell="A2" sqref="A2"/>
    </sheetView>
  </sheetViews>
  <sheetFormatPr defaultColWidth="8.77734375" defaultRowHeight="14.4" x14ac:dyDescent="0.3"/>
  <cols>
    <col min="1" max="1" width="8.77734375" style="40"/>
    <col min="2" max="3" width="10.44140625" style="40" bestFit="1" customWidth="1"/>
    <col min="4" max="4" width="10.21875" style="40" customWidth="1"/>
    <col min="5" max="7" width="8.77734375" style="40" bestFit="1" customWidth="1"/>
    <col min="8" max="8" width="7.77734375" style="40" customWidth="1"/>
    <col min="9" max="10" width="8.77734375" style="40" bestFit="1" customWidth="1"/>
    <col min="11" max="11" width="7.21875" style="40" customWidth="1"/>
    <col min="12" max="16384" width="8.77734375" style="40"/>
  </cols>
  <sheetData>
    <row r="1" spans="1:11" x14ac:dyDescent="0.3">
      <c r="A1" s="40" t="s">
        <v>180</v>
      </c>
    </row>
    <row r="2" spans="1:11" ht="43.05" customHeight="1" x14ac:dyDescent="0.3">
      <c r="A2" s="22" t="s">
        <v>0</v>
      </c>
      <c r="B2" s="22" t="s">
        <v>38</v>
      </c>
      <c r="C2" s="22" t="s">
        <v>39</v>
      </c>
      <c r="D2" s="22" t="s">
        <v>70</v>
      </c>
      <c r="E2" s="23" t="s">
        <v>40</v>
      </c>
      <c r="F2" s="24" t="s">
        <v>41</v>
      </c>
      <c r="G2" s="23" t="s">
        <v>42</v>
      </c>
      <c r="H2" s="23" t="s">
        <v>43</v>
      </c>
      <c r="I2" s="23" t="s">
        <v>44</v>
      </c>
      <c r="J2" s="23" t="s">
        <v>45</v>
      </c>
      <c r="K2" s="23" t="s">
        <v>46</v>
      </c>
    </row>
    <row r="3" spans="1:11" x14ac:dyDescent="0.3">
      <c r="A3" s="19" t="s">
        <v>47</v>
      </c>
      <c r="B3" s="19"/>
      <c r="C3" s="19"/>
      <c r="D3" s="19"/>
      <c r="E3" s="20">
        <v>17.628079416331527</v>
      </c>
      <c r="F3" s="20">
        <v>10.405550107549244</v>
      </c>
      <c r="G3" s="20">
        <v>18.212296404443091</v>
      </c>
      <c r="H3" s="20">
        <v>9.9758168472908864</v>
      </c>
      <c r="I3" s="20">
        <v>11.707046879099487</v>
      </c>
      <c r="J3" s="20">
        <v>10.846333447828577</v>
      </c>
      <c r="K3" s="20">
        <v>10.04217722021469</v>
      </c>
    </row>
    <row r="4" spans="1:11" x14ac:dyDescent="0.3">
      <c r="A4" s="1" t="s">
        <v>48</v>
      </c>
      <c r="B4" s="25">
        <v>42649</v>
      </c>
      <c r="C4" s="25">
        <v>42656</v>
      </c>
      <c r="D4" s="4">
        <v>110.03605629398794</v>
      </c>
      <c r="E4" s="4">
        <v>39.580585453206844</v>
      </c>
      <c r="F4" s="4">
        <v>6383.4739370525494</v>
      </c>
      <c r="G4" s="4">
        <v>58.991244055467995</v>
      </c>
      <c r="H4" s="4">
        <v>4335.2545752186261</v>
      </c>
      <c r="I4" s="4">
        <v>1324.4242545048298</v>
      </c>
      <c r="J4" s="4">
        <v>1445.6998754079584</v>
      </c>
      <c r="K4" s="4">
        <v>751.06897189533765</v>
      </c>
    </row>
    <row r="5" spans="1:11" x14ac:dyDescent="0.3">
      <c r="A5" s="1" t="s">
        <v>49</v>
      </c>
      <c r="B5" s="25">
        <v>42656</v>
      </c>
      <c r="C5" s="25">
        <v>42663</v>
      </c>
      <c r="D5" s="4">
        <v>39.353172910697062</v>
      </c>
      <c r="E5" s="4">
        <v>24.354338114280971</v>
      </c>
      <c r="F5" s="4">
        <v>7778.0117390168534</v>
      </c>
      <c r="G5" s="4">
        <v>56.573800489043123</v>
      </c>
      <c r="H5" s="4">
        <v>2361.8916582071452</v>
      </c>
      <c r="I5" s="4">
        <v>1398.934878416344</v>
      </c>
      <c r="J5" s="4">
        <v>1840.6506452018164</v>
      </c>
      <c r="K5" s="4">
        <v>415.41218857082703</v>
      </c>
    </row>
    <row r="6" spans="1:11" x14ac:dyDescent="0.3">
      <c r="A6" s="1" t="s">
        <v>50</v>
      </c>
      <c r="B6" s="25">
        <v>42663</v>
      </c>
      <c r="C6" s="25">
        <v>42677</v>
      </c>
      <c r="D6" s="4">
        <v>108.5077777343492</v>
      </c>
      <c r="E6" s="9" t="s">
        <v>51</v>
      </c>
      <c r="F6" s="9" t="s">
        <v>51</v>
      </c>
      <c r="G6" s="9" t="s">
        <v>51</v>
      </c>
      <c r="H6" s="9" t="s">
        <v>51</v>
      </c>
      <c r="I6" s="9" t="s">
        <v>51</v>
      </c>
      <c r="J6" s="9" t="s">
        <v>51</v>
      </c>
      <c r="K6" s="9" t="s">
        <v>51</v>
      </c>
    </row>
    <row r="7" spans="1:11" x14ac:dyDescent="0.3">
      <c r="A7" s="1" t="s">
        <v>52</v>
      </c>
      <c r="B7" s="25">
        <v>42677</v>
      </c>
      <c r="C7" s="25">
        <v>42684</v>
      </c>
      <c r="D7" s="4">
        <v>10.315880277561352</v>
      </c>
      <c r="E7" s="9" t="s">
        <v>51</v>
      </c>
      <c r="F7" s="9" t="s">
        <v>51</v>
      </c>
      <c r="G7" s="9" t="s">
        <v>51</v>
      </c>
      <c r="H7" s="9" t="s">
        <v>51</v>
      </c>
      <c r="I7" s="9" t="s">
        <v>51</v>
      </c>
      <c r="J7" s="9" t="s">
        <v>51</v>
      </c>
      <c r="K7" s="9" t="s">
        <v>51</v>
      </c>
    </row>
    <row r="8" spans="1:11" x14ac:dyDescent="0.3">
      <c r="A8" s="1" t="s">
        <v>53</v>
      </c>
      <c r="B8" s="25">
        <v>42649</v>
      </c>
      <c r="C8" s="25">
        <v>42656</v>
      </c>
      <c r="D8" s="4">
        <v>137.1630007275752</v>
      </c>
      <c r="E8" s="9" t="s">
        <v>51</v>
      </c>
      <c r="F8" s="9" t="s">
        <v>51</v>
      </c>
      <c r="G8" s="9" t="s">
        <v>51</v>
      </c>
      <c r="H8" s="9" t="s">
        <v>51</v>
      </c>
      <c r="I8" s="9" t="s">
        <v>51</v>
      </c>
      <c r="J8" s="9" t="s">
        <v>51</v>
      </c>
      <c r="K8" s="9" t="s">
        <v>51</v>
      </c>
    </row>
    <row r="9" spans="1:11" x14ac:dyDescent="0.3">
      <c r="A9" s="1" t="s">
        <v>54</v>
      </c>
      <c r="B9" s="25">
        <v>42656</v>
      </c>
      <c r="C9" s="25">
        <v>42663</v>
      </c>
      <c r="D9" s="4">
        <v>32.093849752413142</v>
      </c>
      <c r="E9" s="4">
        <v>55.167466981110948</v>
      </c>
      <c r="F9" s="4">
        <v>19728.484204850629</v>
      </c>
      <c r="G9" s="4">
        <v>43.881000865017477</v>
      </c>
      <c r="H9" s="4">
        <v>2691.5904516234114</v>
      </c>
      <c r="I9" s="4">
        <v>4066.0719216213101</v>
      </c>
      <c r="J9" s="4">
        <v>602.47500340899398</v>
      </c>
      <c r="K9" s="4">
        <v>798.51570046803215</v>
      </c>
    </row>
    <row r="10" spans="1:11" x14ac:dyDescent="0.3">
      <c r="A10" s="1" t="s">
        <v>55</v>
      </c>
      <c r="B10" s="25">
        <v>42663</v>
      </c>
      <c r="C10" s="25">
        <v>42677</v>
      </c>
      <c r="D10" s="4">
        <v>111.56433485362666</v>
      </c>
      <c r="E10" s="9" t="s">
        <v>51</v>
      </c>
      <c r="F10" s="9" t="s">
        <v>51</v>
      </c>
      <c r="G10" s="9" t="s">
        <v>51</v>
      </c>
      <c r="H10" s="9" t="s">
        <v>51</v>
      </c>
      <c r="I10" s="9" t="s">
        <v>51</v>
      </c>
      <c r="J10" s="9" t="s">
        <v>51</v>
      </c>
      <c r="K10" s="9" t="s">
        <v>51</v>
      </c>
    </row>
    <row r="11" spans="1:11" x14ac:dyDescent="0.3">
      <c r="A11" s="1" t="s">
        <v>56</v>
      </c>
      <c r="B11" s="25">
        <v>42649</v>
      </c>
      <c r="C11" s="25">
        <v>42656</v>
      </c>
      <c r="D11" s="4">
        <v>49.286983548348751</v>
      </c>
      <c r="E11" s="4">
        <v>32.691513604293853</v>
      </c>
      <c r="F11" s="4">
        <v>6660.9835763671699</v>
      </c>
      <c r="G11" s="4">
        <v>63.948236080838107</v>
      </c>
      <c r="H11" s="4">
        <v>3722.6822953429546</v>
      </c>
      <c r="I11" s="4">
        <v>1462.5585893246164</v>
      </c>
      <c r="J11" s="4">
        <v>1123.3398718202027</v>
      </c>
      <c r="K11" s="4">
        <v>634.88152058330195</v>
      </c>
    </row>
    <row r="12" spans="1:11" x14ac:dyDescent="0.3">
      <c r="A12" s="1" t="s">
        <v>57</v>
      </c>
      <c r="B12" s="25">
        <v>42656</v>
      </c>
      <c r="C12" s="25">
        <v>42663</v>
      </c>
      <c r="D12" s="4">
        <v>62.277351305277875</v>
      </c>
      <c r="E12" s="4">
        <v>75.834225789598548</v>
      </c>
      <c r="F12" s="4">
        <v>9159.8397142521408</v>
      </c>
      <c r="G12" s="4">
        <v>94.380397624155336</v>
      </c>
      <c r="H12" s="4">
        <v>2754.445372087142</v>
      </c>
      <c r="I12" s="4">
        <v>1625.9601478714171</v>
      </c>
      <c r="J12" s="4">
        <v>875.68625784191215</v>
      </c>
      <c r="K12" s="4">
        <v>532.20654810709493</v>
      </c>
    </row>
    <row r="13" spans="1:11" x14ac:dyDescent="0.3">
      <c r="A13" s="1" t="s">
        <v>58</v>
      </c>
      <c r="B13" s="25">
        <v>42663</v>
      </c>
      <c r="C13" s="26">
        <v>42677</v>
      </c>
      <c r="D13" s="4">
        <v>106.6</v>
      </c>
      <c r="E13" s="4">
        <v>67.804663893390554</v>
      </c>
      <c r="F13" s="4">
        <v>6639.8769568940334</v>
      </c>
      <c r="G13" s="4">
        <v>80.95017206449549</v>
      </c>
      <c r="H13" s="4">
        <v>2363.8623260121281</v>
      </c>
      <c r="I13" s="4">
        <v>1305.1004578599789</v>
      </c>
      <c r="J13" s="4">
        <v>1339.4004304681721</v>
      </c>
      <c r="K13" s="4">
        <v>416.59983343574373</v>
      </c>
    </row>
    <row r="14" spans="1:11" x14ac:dyDescent="0.3">
      <c r="A14" s="1" t="s">
        <v>59</v>
      </c>
      <c r="B14" s="25">
        <v>42649</v>
      </c>
      <c r="C14" s="25">
        <v>42656</v>
      </c>
      <c r="D14" s="4">
        <v>31.329710472593767</v>
      </c>
      <c r="E14" s="4">
        <v>101.04893330164749</v>
      </c>
      <c r="F14" s="4">
        <v>27210.727576764853</v>
      </c>
      <c r="G14" s="4">
        <v>53.014870309596439</v>
      </c>
      <c r="H14" s="4">
        <v>3629.1176150193182</v>
      </c>
      <c r="I14" s="4">
        <v>6063.8315090465994</v>
      </c>
      <c r="J14" s="4">
        <v>936.18723499767918</v>
      </c>
      <c r="K14" s="4">
        <v>796.16982308148351</v>
      </c>
    </row>
    <row r="15" spans="1:11" x14ac:dyDescent="0.3">
      <c r="A15" s="1" t="s">
        <v>60</v>
      </c>
      <c r="B15" s="25">
        <v>42656</v>
      </c>
      <c r="C15" s="25">
        <v>42663</v>
      </c>
      <c r="D15" s="4">
        <v>34.386267591871224</v>
      </c>
      <c r="E15" s="4">
        <v>64.233057586725707</v>
      </c>
      <c r="F15" s="4">
        <v>9117.5033552689929</v>
      </c>
      <c r="G15" s="4">
        <v>69.475826484613023</v>
      </c>
      <c r="H15" s="4">
        <v>4000.8570324238344</v>
      </c>
      <c r="I15" s="4">
        <v>1642.3970264216362</v>
      </c>
      <c r="J15" s="4">
        <v>1413.5684583166312</v>
      </c>
      <c r="K15" s="4">
        <v>461.05717674093074</v>
      </c>
    </row>
    <row r="16" spans="1:11" x14ac:dyDescent="0.3">
      <c r="A16" s="1" t="s">
        <v>61</v>
      </c>
      <c r="B16" s="25">
        <v>42663</v>
      </c>
      <c r="C16" s="25">
        <v>42677</v>
      </c>
      <c r="D16" s="4">
        <v>77.942206541574777</v>
      </c>
      <c r="E16" s="4">
        <v>23.354864755752921</v>
      </c>
      <c r="F16" s="4">
        <v>14261.794129845835</v>
      </c>
      <c r="G16" s="4">
        <v>66.730799144146616</v>
      </c>
      <c r="H16" s="4">
        <v>4237.1360790889803</v>
      </c>
      <c r="I16" s="4">
        <v>2165.6561959485803</v>
      </c>
      <c r="J16" s="4">
        <v>773.48317293159391</v>
      </c>
      <c r="K16" s="4">
        <v>1076.4793860727118</v>
      </c>
    </row>
    <row r="17" spans="1:11" x14ac:dyDescent="0.3">
      <c r="A17" s="1" t="s">
        <v>62</v>
      </c>
      <c r="B17" s="25">
        <v>42649</v>
      </c>
      <c r="C17" s="25">
        <v>42656</v>
      </c>
      <c r="D17" s="4">
        <v>30.183501552864737</v>
      </c>
      <c r="E17" s="4">
        <v>14</v>
      </c>
      <c r="F17" s="4">
        <v>10598.849373463023</v>
      </c>
      <c r="G17" s="4">
        <v>47.013698524983134</v>
      </c>
      <c r="H17" s="4">
        <v>6583.764037927107</v>
      </c>
      <c r="I17" s="4">
        <v>3069.4089780605923</v>
      </c>
      <c r="J17" s="4">
        <v>1757.7040954770669</v>
      </c>
      <c r="K17" s="4">
        <v>920.20051179100983</v>
      </c>
    </row>
    <row r="18" spans="1:11" x14ac:dyDescent="0.3">
      <c r="A18" s="1" t="s">
        <v>63</v>
      </c>
      <c r="B18" s="25">
        <v>42656</v>
      </c>
      <c r="C18" s="25">
        <v>42663</v>
      </c>
      <c r="D18" s="4">
        <v>44.32007822952292</v>
      </c>
      <c r="E18" s="4">
        <v>14</v>
      </c>
      <c r="F18" s="4">
        <v>8964.5965823554798</v>
      </c>
      <c r="G18" s="4">
        <v>47.673508305451094</v>
      </c>
      <c r="H18" s="4">
        <v>3198.858982258897</v>
      </c>
      <c r="I18" s="4">
        <v>2416.7955379180262</v>
      </c>
      <c r="J18" s="4">
        <v>1038.3491650708413</v>
      </c>
      <c r="K18" s="4">
        <v>879.47625241802416</v>
      </c>
    </row>
    <row r="19" spans="1:11" x14ac:dyDescent="0.3">
      <c r="A19" s="6" t="s">
        <v>64</v>
      </c>
      <c r="B19" s="27">
        <v>42663</v>
      </c>
      <c r="C19" s="27">
        <v>42677</v>
      </c>
      <c r="D19" s="8">
        <v>28.273153353316335</v>
      </c>
      <c r="E19" s="10" t="s">
        <v>51</v>
      </c>
      <c r="F19" s="10" t="s">
        <v>51</v>
      </c>
      <c r="G19" s="10" t="s">
        <v>51</v>
      </c>
      <c r="H19" s="10" t="s">
        <v>51</v>
      </c>
      <c r="I19" s="10" t="s">
        <v>51</v>
      </c>
      <c r="J19" s="10" t="s">
        <v>51</v>
      </c>
      <c r="K19" s="10" t="s">
        <v>51</v>
      </c>
    </row>
    <row r="20" spans="1:11" x14ac:dyDescent="0.3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</row>
    <row r="21" spans="1:11" x14ac:dyDescent="0.3">
      <c r="A21" s="36" t="s">
        <v>58</v>
      </c>
      <c r="B21" s="28"/>
      <c r="C21" s="29">
        <v>42677</v>
      </c>
      <c r="D21" s="30">
        <v>106.59742953480077</v>
      </c>
      <c r="E21" s="31">
        <v>62.904133159382084</v>
      </c>
      <c r="F21" s="31">
        <v>7369.861984035123</v>
      </c>
      <c r="G21" s="31">
        <v>81.357838994913337</v>
      </c>
      <c r="H21" s="31">
        <v>2429.5256028884983</v>
      </c>
      <c r="I21" s="31">
        <v>1436.0036304928572</v>
      </c>
      <c r="J21" s="31">
        <v>1555.5693735909827</v>
      </c>
      <c r="K21" s="31">
        <v>436.4735392397485</v>
      </c>
    </row>
    <row r="22" spans="1:11" x14ac:dyDescent="0.3">
      <c r="A22" s="37" t="s">
        <v>65</v>
      </c>
      <c r="B22" s="33"/>
      <c r="C22" s="26">
        <v>42677</v>
      </c>
      <c r="D22" s="34" t="s">
        <v>51</v>
      </c>
      <c r="E22" s="35">
        <v>49.991986679015106</v>
      </c>
      <c r="F22" s="35">
        <v>5258.7963529416766</v>
      </c>
      <c r="G22" s="35">
        <v>55.21335298136173</v>
      </c>
      <c r="H22" s="35">
        <v>1926.5658639512433</v>
      </c>
      <c r="I22" s="35">
        <v>1000.5224392046653</v>
      </c>
      <c r="J22" s="35">
        <v>1063.1837270939918</v>
      </c>
      <c r="K22" s="35">
        <v>336.27510776188058</v>
      </c>
    </row>
    <row r="23" spans="1:11" x14ac:dyDescent="0.3">
      <c r="A23" s="38" t="s">
        <v>66</v>
      </c>
      <c r="B23" s="39"/>
      <c r="C23" s="27">
        <v>42677</v>
      </c>
      <c r="D23" s="7" t="s">
        <v>51</v>
      </c>
      <c r="E23" s="8">
        <v>90.517871841774479</v>
      </c>
      <c r="F23" s="8">
        <v>7290.9725337052987</v>
      </c>
      <c r="G23" s="8">
        <v>106.27932421721141</v>
      </c>
      <c r="H23" s="8">
        <v>2735.4955111966428</v>
      </c>
      <c r="I23" s="8">
        <v>1478.7753038824144</v>
      </c>
      <c r="J23" s="8">
        <v>1399.448190719542</v>
      </c>
      <c r="K23" s="8">
        <v>477.05085330560217</v>
      </c>
    </row>
    <row r="24" spans="1:11" x14ac:dyDescent="0.3">
      <c r="A24" s="37" t="s">
        <v>67</v>
      </c>
      <c r="B24" s="32"/>
      <c r="C24" s="32"/>
      <c r="D24" s="32"/>
      <c r="E24" s="35">
        <f t="shared" ref="E24:K24" si="0">AVERAGE(E21:E23)</f>
        <v>67.804663893390554</v>
      </c>
      <c r="F24" s="35">
        <f t="shared" si="0"/>
        <v>6639.8769568940334</v>
      </c>
      <c r="G24" s="35">
        <f t="shared" si="0"/>
        <v>80.95017206449549</v>
      </c>
      <c r="H24" s="35">
        <f t="shared" si="0"/>
        <v>2363.8623260121281</v>
      </c>
      <c r="I24" s="35">
        <f t="shared" si="0"/>
        <v>1305.1004578599789</v>
      </c>
      <c r="J24" s="35">
        <f t="shared" si="0"/>
        <v>1339.4004304681721</v>
      </c>
      <c r="K24" s="35">
        <f t="shared" si="0"/>
        <v>416.59983343574373</v>
      </c>
    </row>
    <row r="25" spans="1:11" x14ac:dyDescent="0.3">
      <c r="A25" s="37" t="s">
        <v>68</v>
      </c>
      <c r="B25" s="32"/>
      <c r="C25" s="32"/>
      <c r="D25" s="32"/>
      <c r="E25" s="35">
        <f t="shared" ref="E25:K25" si="1">STDEV(E21:E23)/SQRT(3)</f>
        <v>11.952659999103556</v>
      </c>
      <c r="F25" s="35">
        <f t="shared" si="1"/>
        <v>690.91572382922459</v>
      </c>
      <c r="G25" s="35">
        <f t="shared" si="1"/>
        <v>14.742885276292608</v>
      </c>
      <c r="H25" s="35">
        <f t="shared" si="1"/>
        <v>235.81457616508007</v>
      </c>
      <c r="I25" s="35">
        <f t="shared" si="1"/>
        <v>152.78872242100977</v>
      </c>
      <c r="J25" s="35">
        <f t="shared" si="1"/>
        <v>145.2758368902293</v>
      </c>
      <c r="K25" s="35">
        <f t="shared" si="1"/>
        <v>41.835693572736602</v>
      </c>
    </row>
    <row r="26" spans="1:11" x14ac:dyDescent="0.3">
      <c r="A26" s="38" t="s">
        <v>69</v>
      </c>
      <c r="B26" s="6"/>
      <c r="C26" s="6"/>
      <c r="D26" s="6"/>
      <c r="E26" s="8">
        <f>100*E25/E24</f>
        <v>17.628079416331527</v>
      </c>
      <c r="F26" s="8">
        <f t="shared" ref="F26:K26" si="2">100*F25/F24</f>
        <v>10.405550107549244</v>
      </c>
      <c r="G26" s="8">
        <f t="shared" si="2"/>
        <v>18.212296404443091</v>
      </c>
      <c r="H26" s="8">
        <f t="shared" si="2"/>
        <v>9.9758168472908864</v>
      </c>
      <c r="I26" s="8">
        <f t="shared" si="2"/>
        <v>11.707046879099487</v>
      </c>
      <c r="J26" s="8">
        <f t="shared" si="2"/>
        <v>10.846333447828577</v>
      </c>
      <c r="K26" s="8">
        <f t="shared" si="2"/>
        <v>10.04217722021469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CB3B16-9EDB-45D7-8502-3B769A4EBF4F}">
  <dimension ref="A1:AQ33"/>
  <sheetViews>
    <sheetView topLeftCell="F1" workbookViewId="0">
      <selection activeCell="F7" sqref="F7"/>
    </sheetView>
  </sheetViews>
  <sheetFormatPr defaultRowHeight="14.4" x14ac:dyDescent="0.3"/>
  <cols>
    <col min="1" max="1" width="17" customWidth="1"/>
    <col min="3" max="32" width="10.109375" customWidth="1"/>
  </cols>
  <sheetData>
    <row r="1" spans="1:32" s="96" customFormat="1" ht="28.8" x14ac:dyDescent="0.3">
      <c r="A1" s="42" t="s">
        <v>0</v>
      </c>
      <c r="B1" s="42" t="s">
        <v>1</v>
      </c>
      <c r="C1" s="94" t="s">
        <v>146</v>
      </c>
      <c r="D1" s="94" t="s">
        <v>147</v>
      </c>
      <c r="E1" s="94" t="s">
        <v>148</v>
      </c>
      <c r="F1" s="94" t="s">
        <v>149</v>
      </c>
      <c r="G1" s="94" t="s">
        <v>150</v>
      </c>
      <c r="H1" s="94" t="s">
        <v>151</v>
      </c>
      <c r="I1" s="94" t="s">
        <v>152</v>
      </c>
      <c r="J1" s="94" t="s">
        <v>153</v>
      </c>
      <c r="K1" s="94" t="s">
        <v>154</v>
      </c>
      <c r="L1" s="94" t="s">
        <v>155</v>
      </c>
      <c r="M1" s="94" t="s">
        <v>156</v>
      </c>
      <c r="N1" s="94" t="s">
        <v>157</v>
      </c>
      <c r="O1" s="94" t="s">
        <v>158</v>
      </c>
      <c r="P1" s="94" t="s">
        <v>159</v>
      </c>
      <c r="Q1" s="94" t="s">
        <v>160</v>
      </c>
      <c r="R1" s="94" t="s">
        <v>161</v>
      </c>
      <c r="S1" s="94" t="s">
        <v>162</v>
      </c>
      <c r="T1" s="94" t="s">
        <v>163</v>
      </c>
      <c r="U1" s="94" t="s">
        <v>164</v>
      </c>
      <c r="V1" s="94" t="s">
        <v>165</v>
      </c>
      <c r="W1" s="94" t="s">
        <v>166</v>
      </c>
      <c r="X1" s="94" t="s">
        <v>167</v>
      </c>
      <c r="Y1" s="94" t="s">
        <v>168</v>
      </c>
      <c r="Z1" s="94" t="s">
        <v>169</v>
      </c>
      <c r="AA1" s="43"/>
      <c r="AB1" s="94"/>
      <c r="AC1" s="94"/>
      <c r="AD1" s="94"/>
      <c r="AE1" s="94"/>
      <c r="AF1" s="99"/>
    </row>
    <row r="2" spans="1:32" x14ac:dyDescent="0.3">
      <c r="A2" s="1" t="s">
        <v>2</v>
      </c>
      <c r="B2" s="1" t="s">
        <v>3</v>
      </c>
      <c r="C2" s="90">
        <v>9.8537053421527574</v>
      </c>
      <c r="D2" s="90">
        <v>8.1767134438933624</v>
      </c>
      <c r="E2" s="90">
        <v>0</v>
      </c>
      <c r="F2" s="90">
        <v>7.8488295506785137</v>
      </c>
      <c r="G2" s="90">
        <v>1.2376732120690812</v>
      </c>
      <c r="H2" s="70">
        <v>0</v>
      </c>
      <c r="I2" s="90">
        <v>10.642546365267322</v>
      </c>
      <c r="J2" s="90">
        <v>1.2359475314509136</v>
      </c>
      <c r="K2" s="90">
        <v>6.6870086369742268</v>
      </c>
      <c r="L2" s="90" t="s">
        <v>142</v>
      </c>
      <c r="M2" s="90">
        <v>0.5224954293224584</v>
      </c>
      <c r="N2" s="70">
        <v>0</v>
      </c>
      <c r="O2" s="90">
        <v>48.061503012793715</v>
      </c>
      <c r="P2" s="70">
        <v>11.349834608363167</v>
      </c>
      <c r="Q2" s="90">
        <v>85.36660020119507</v>
      </c>
      <c r="R2" s="90">
        <v>2.8027464963798763</v>
      </c>
      <c r="S2" s="90">
        <v>1.276211011248052</v>
      </c>
      <c r="T2" s="70">
        <v>0.13559333532635354</v>
      </c>
      <c r="U2" s="90">
        <v>70.931130402608957</v>
      </c>
      <c r="V2" s="70">
        <v>4.0587772624454317</v>
      </c>
      <c r="W2" s="91">
        <v>30.721828358956095</v>
      </c>
      <c r="X2" s="90">
        <v>0</v>
      </c>
      <c r="Y2" s="90">
        <v>0</v>
      </c>
      <c r="Z2" s="70">
        <v>3.595021906724829</v>
      </c>
      <c r="AA2" s="47"/>
      <c r="AB2" s="4"/>
      <c r="AC2" s="4"/>
      <c r="AD2" s="4"/>
      <c r="AE2" s="4"/>
      <c r="AF2" s="3"/>
    </row>
    <row r="3" spans="1:32" x14ac:dyDescent="0.3">
      <c r="A3" s="1" t="s">
        <v>4</v>
      </c>
      <c r="B3" s="5" t="s">
        <v>5</v>
      </c>
      <c r="C3" s="90">
        <v>12.467829199087513</v>
      </c>
      <c r="D3" s="90">
        <v>4.5405397256964264</v>
      </c>
      <c r="E3" s="90">
        <v>0</v>
      </c>
      <c r="F3" s="90">
        <v>7.6081130150510399</v>
      </c>
      <c r="G3" s="90">
        <v>0.96950260545882627</v>
      </c>
      <c r="H3" s="70">
        <v>0</v>
      </c>
      <c r="I3" s="90">
        <v>9.9831372138557626</v>
      </c>
      <c r="J3" s="90">
        <v>0.77476111398041914</v>
      </c>
      <c r="K3" s="90">
        <v>5.8236549320542208</v>
      </c>
      <c r="L3" s="90" t="s">
        <v>142</v>
      </c>
      <c r="M3" s="90">
        <v>0.34340924472380269</v>
      </c>
      <c r="N3" s="70">
        <v>0</v>
      </c>
      <c r="O3" s="90">
        <v>47.566384716865521</v>
      </c>
      <c r="P3" s="70">
        <v>0</v>
      </c>
      <c r="Q3" s="90">
        <v>111.0995804652908</v>
      </c>
      <c r="R3" s="90">
        <v>3.9094614015198244</v>
      </c>
      <c r="S3" s="90">
        <v>1.3776863440863114</v>
      </c>
      <c r="T3" s="70">
        <v>0.11649111376533244</v>
      </c>
      <c r="U3" s="90">
        <v>59.508329115148186</v>
      </c>
      <c r="V3" s="70">
        <v>0</v>
      </c>
      <c r="W3" s="91">
        <v>24.304922922337838</v>
      </c>
      <c r="X3" s="90">
        <v>0</v>
      </c>
      <c r="Y3" s="90">
        <v>0</v>
      </c>
      <c r="Z3" s="70">
        <v>0</v>
      </c>
      <c r="AA3" s="4"/>
      <c r="AB3" s="4"/>
      <c r="AC3" s="4"/>
      <c r="AD3" s="4"/>
      <c r="AE3" s="4"/>
      <c r="AF3" s="3"/>
    </row>
    <row r="4" spans="1:32" x14ac:dyDescent="0.3">
      <c r="A4" s="1" t="s">
        <v>6</v>
      </c>
      <c r="B4" s="1" t="s">
        <v>7</v>
      </c>
      <c r="C4" s="90">
        <v>14.20145421014726</v>
      </c>
      <c r="D4" s="90">
        <v>3.0017501113531395</v>
      </c>
      <c r="E4" s="90">
        <v>0</v>
      </c>
      <c r="F4" s="90">
        <v>4.8212916648584399</v>
      </c>
      <c r="G4" s="90">
        <v>0.68760877516286167</v>
      </c>
      <c r="H4" s="70">
        <v>0</v>
      </c>
      <c r="I4" s="90">
        <v>7.7179873301781381</v>
      </c>
      <c r="J4" s="90">
        <v>0.83069391161523654</v>
      </c>
      <c r="K4" s="90">
        <v>4.349088919311523</v>
      </c>
      <c r="L4" s="90" t="s">
        <v>142</v>
      </c>
      <c r="M4" s="90">
        <v>0.384911290236576</v>
      </c>
      <c r="N4" s="70">
        <v>0</v>
      </c>
      <c r="O4" s="90">
        <v>38.891107612534768</v>
      </c>
      <c r="P4" s="70">
        <v>0</v>
      </c>
      <c r="Q4" s="90">
        <v>105.34782425024378</v>
      </c>
      <c r="R4" s="90">
        <v>2.916505004675443</v>
      </c>
      <c r="S4" s="90">
        <v>1.1468199423396448</v>
      </c>
      <c r="T4" s="70">
        <v>4.4954719368876114E-2</v>
      </c>
      <c r="U4" s="90">
        <v>38.332827549738987</v>
      </c>
      <c r="V4" s="70">
        <v>0</v>
      </c>
      <c r="W4" s="91">
        <v>19.938906389404913</v>
      </c>
      <c r="X4" s="90">
        <v>0</v>
      </c>
      <c r="Y4" s="90">
        <v>0</v>
      </c>
      <c r="Z4" s="70">
        <v>0</v>
      </c>
      <c r="AA4" s="4"/>
      <c r="AB4" s="4"/>
      <c r="AC4" s="4"/>
      <c r="AD4" s="4"/>
      <c r="AE4" s="4"/>
      <c r="AF4" s="3"/>
    </row>
    <row r="5" spans="1:32" x14ac:dyDescent="0.3">
      <c r="A5" s="1" t="s">
        <v>8</v>
      </c>
      <c r="B5" s="1" t="s">
        <v>9</v>
      </c>
      <c r="C5" s="90">
        <v>9.2603706586742511</v>
      </c>
      <c r="D5" s="90">
        <v>1.8424416783312454</v>
      </c>
      <c r="E5" s="90">
        <v>0</v>
      </c>
      <c r="F5" s="90">
        <v>2.6504483806258539</v>
      </c>
      <c r="G5" s="90">
        <v>0.69153901394607109</v>
      </c>
      <c r="H5" s="70">
        <v>0</v>
      </c>
      <c r="I5" s="90">
        <v>6.6130960951402535</v>
      </c>
      <c r="J5" s="90">
        <v>0</v>
      </c>
      <c r="K5" s="90">
        <v>5.8904727237157521</v>
      </c>
      <c r="L5" s="90" t="s">
        <v>142</v>
      </c>
      <c r="M5" s="90">
        <v>0.35535991043452686</v>
      </c>
      <c r="N5" s="70">
        <v>0</v>
      </c>
      <c r="O5" s="90">
        <v>34.056898259624802</v>
      </c>
      <c r="P5" s="70">
        <v>0</v>
      </c>
      <c r="Q5" s="90">
        <v>69.655229204933676</v>
      </c>
      <c r="R5" s="90">
        <v>1.0901419942588286</v>
      </c>
      <c r="S5" s="90">
        <v>1.299066235326912</v>
      </c>
      <c r="T5" s="70">
        <v>5.3755532632586908E-2</v>
      </c>
      <c r="U5" s="90">
        <v>60.397314438385877</v>
      </c>
      <c r="V5" s="70">
        <v>0</v>
      </c>
      <c r="W5" s="91">
        <v>37.090465052187696</v>
      </c>
      <c r="X5" s="90">
        <v>0</v>
      </c>
      <c r="Y5" s="90">
        <v>0</v>
      </c>
      <c r="Z5" s="70">
        <v>0</v>
      </c>
      <c r="AA5" s="4"/>
      <c r="AB5" s="4"/>
      <c r="AC5" s="4"/>
      <c r="AD5" s="4"/>
      <c r="AE5" s="4"/>
      <c r="AF5" s="3"/>
    </row>
    <row r="6" spans="1:32" x14ac:dyDescent="0.3">
      <c r="A6" s="1" t="s">
        <v>10</v>
      </c>
      <c r="B6" s="1" t="s">
        <v>11</v>
      </c>
      <c r="C6" s="90">
        <v>13.824301925165207</v>
      </c>
      <c r="D6" s="90">
        <v>2.3201928064113577</v>
      </c>
      <c r="E6" s="90">
        <v>0</v>
      </c>
      <c r="F6" s="90">
        <v>3.2927849313915476</v>
      </c>
      <c r="G6" s="90">
        <v>0.7119118994410113</v>
      </c>
      <c r="H6" s="70">
        <v>0</v>
      </c>
      <c r="I6" s="90">
        <v>6.5319407734376194</v>
      </c>
      <c r="J6" s="90">
        <v>0</v>
      </c>
      <c r="K6" s="90">
        <v>3.8579609077350696</v>
      </c>
      <c r="L6" s="90" t="s">
        <v>142</v>
      </c>
      <c r="M6" s="90">
        <v>0.34655795216299495</v>
      </c>
      <c r="N6" s="70">
        <v>0</v>
      </c>
      <c r="O6" s="90">
        <v>28.068225002369633</v>
      </c>
      <c r="P6" s="70">
        <v>0</v>
      </c>
      <c r="Q6" s="90">
        <v>90.061446950289067</v>
      </c>
      <c r="R6" s="90">
        <v>3.7097786530411399</v>
      </c>
      <c r="S6" s="90">
        <v>1.763998863122394</v>
      </c>
      <c r="T6" s="70">
        <v>4.63739728199348E-2</v>
      </c>
      <c r="U6" s="90">
        <v>59.486305560295655</v>
      </c>
      <c r="V6" s="70">
        <v>0</v>
      </c>
      <c r="W6" s="91">
        <v>37.025152305727701</v>
      </c>
      <c r="X6" s="90">
        <v>0</v>
      </c>
      <c r="Y6" s="90">
        <v>0</v>
      </c>
      <c r="Z6" s="70">
        <v>0</v>
      </c>
      <c r="AA6" s="4"/>
      <c r="AB6" s="4"/>
      <c r="AC6" s="4"/>
      <c r="AD6" s="4"/>
      <c r="AE6" s="4"/>
      <c r="AF6" s="3"/>
    </row>
    <row r="7" spans="1:32" x14ac:dyDescent="0.3">
      <c r="A7" s="1" t="s">
        <v>12</v>
      </c>
      <c r="B7" s="1" t="s">
        <v>13</v>
      </c>
      <c r="C7" s="90">
        <v>17.956710394059463</v>
      </c>
      <c r="D7" s="90">
        <v>3.4849090321615597</v>
      </c>
      <c r="E7" s="90">
        <v>0</v>
      </c>
      <c r="F7" s="90">
        <v>4.2800391678693845</v>
      </c>
      <c r="G7" s="90">
        <v>0.73016026677265522</v>
      </c>
      <c r="H7" s="70">
        <v>0</v>
      </c>
      <c r="I7" s="90">
        <v>5.4059099553563748</v>
      </c>
      <c r="J7" s="90">
        <v>0</v>
      </c>
      <c r="K7" s="90">
        <v>5.0180957084787678</v>
      </c>
      <c r="L7" s="90" t="s">
        <v>142</v>
      </c>
      <c r="M7" s="90">
        <v>0</v>
      </c>
      <c r="N7" s="70">
        <v>0</v>
      </c>
      <c r="O7" s="90">
        <v>27.473071848719524</v>
      </c>
      <c r="P7" s="70">
        <v>0</v>
      </c>
      <c r="Q7" s="90">
        <v>111.45177434133836</v>
      </c>
      <c r="R7" s="90">
        <v>3.4333302104071288</v>
      </c>
      <c r="S7" s="90">
        <v>2.8354845285514538</v>
      </c>
      <c r="T7" s="70">
        <v>4.8382872839991001E-2</v>
      </c>
      <c r="U7" s="90">
        <v>47.833624126238583</v>
      </c>
      <c r="V7" s="70">
        <v>0</v>
      </c>
      <c r="W7" s="91">
        <v>19.281144522436755</v>
      </c>
      <c r="X7" s="90">
        <v>0</v>
      </c>
      <c r="Y7" s="90">
        <v>0</v>
      </c>
      <c r="Z7" s="70">
        <v>0</v>
      </c>
      <c r="AA7" s="4"/>
      <c r="AB7" s="4"/>
      <c r="AC7" s="4"/>
      <c r="AD7" s="4"/>
      <c r="AE7" s="4"/>
      <c r="AF7" s="3"/>
    </row>
    <row r="8" spans="1:32" x14ac:dyDescent="0.3">
      <c r="A8" s="1" t="s">
        <v>14</v>
      </c>
      <c r="B8" s="1" t="s">
        <v>15</v>
      </c>
      <c r="C8" s="90">
        <v>17.159503830354193</v>
      </c>
      <c r="D8" s="90">
        <v>3.4994782748477609</v>
      </c>
      <c r="E8" s="90">
        <v>0</v>
      </c>
      <c r="F8" s="90">
        <v>3.4685535814020332</v>
      </c>
      <c r="G8" s="90">
        <v>0.85182363165114561</v>
      </c>
      <c r="H8" s="70">
        <v>0</v>
      </c>
      <c r="I8" s="90">
        <v>5.7414877631549937</v>
      </c>
      <c r="J8" s="90">
        <v>0</v>
      </c>
      <c r="K8" s="90">
        <v>4.6508088361739963</v>
      </c>
      <c r="L8" s="90" t="s">
        <v>142</v>
      </c>
      <c r="M8" s="90">
        <v>0</v>
      </c>
      <c r="N8" s="70">
        <v>0</v>
      </c>
      <c r="O8" s="90">
        <v>37.92860190722719</v>
      </c>
      <c r="P8" s="70">
        <v>0</v>
      </c>
      <c r="Q8" s="90">
        <v>140.54526329174277</v>
      </c>
      <c r="R8" s="90">
        <v>2.7437849442018258</v>
      </c>
      <c r="S8" s="90">
        <v>13.097604084519388</v>
      </c>
      <c r="T8" s="70">
        <v>4.3917116282685305E-2</v>
      </c>
      <c r="U8" s="90">
        <v>52.140883766741489</v>
      </c>
      <c r="V8" s="70">
        <v>0</v>
      </c>
      <c r="W8" s="91">
        <v>22.337739689036962</v>
      </c>
      <c r="X8" s="90">
        <v>0</v>
      </c>
      <c r="Y8" s="90">
        <v>0</v>
      </c>
      <c r="Z8" s="70">
        <v>0</v>
      </c>
      <c r="AA8" s="4"/>
      <c r="AB8" s="4"/>
      <c r="AC8" s="4"/>
      <c r="AD8" s="4"/>
      <c r="AE8" s="4"/>
      <c r="AF8" s="3"/>
    </row>
    <row r="9" spans="1:32" x14ac:dyDescent="0.3">
      <c r="A9" s="1" t="s">
        <v>16</v>
      </c>
      <c r="B9" s="1" t="s">
        <v>17</v>
      </c>
      <c r="C9" s="90">
        <v>16.108305015055969</v>
      </c>
      <c r="D9" s="90">
        <v>4.017659300693083</v>
      </c>
      <c r="E9" s="90">
        <v>0</v>
      </c>
      <c r="F9" s="90">
        <v>2.7405606048838305</v>
      </c>
      <c r="G9" s="90">
        <v>2.1811491685410616</v>
      </c>
      <c r="H9" s="70">
        <v>0</v>
      </c>
      <c r="I9" s="90">
        <v>4.470028035715675</v>
      </c>
      <c r="J9" s="90">
        <v>0</v>
      </c>
      <c r="K9" s="90">
        <v>2.8678559887443185</v>
      </c>
      <c r="L9" s="90" t="s">
        <v>142</v>
      </c>
      <c r="M9" s="90">
        <v>2.1811491685410616</v>
      </c>
      <c r="N9" s="70">
        <v>0</v>
      </c>
      <c r="O9" s="90">
        <v>26.315026425450458</v>
      </c>
      <c r="P9" s="90">
        <v>0</v>
      </c>
      <c r="Q9" s="90">
        <v>164.44575841548456</v>
      </c>
      <c r="R9" s="90">
        <v>3.1244331245310728</v>
      </c>
      <c r="S9" s="90">
        <v>45.265627085679</v>
      </c>
      <c r="T9" s="70">
        <v>1.187389020724223E-2</v>
      </c>
      <c r="U9" s="90">
        <v>43.635684555091331</v>
      </c>
      <c r="V9" s="90">
        <v>0</v>
      </c>
      <c r="W9" s="91">
        <v>19.97045228281516</v>
      </c>
      <c r="X9" s="90">
        <v>0</v>
      </c>
      <c r="Y9" s="90">
        <v>2.4129429707869265</v>
      </c>
      <c r="Z9" s="70">
        <v>0</v>
      </c>
      <c r="AA9" s="4"/>
      <c r="AB9" s="4"/>
      <c r="AC9" s="4"/>
      <c r="AD9" s="4"/>
      <c r="AE9" s="4"/>
      <c r="AF9" s="3"/>
    </row>
    <row r="10" spans="1:32" x14ac:dyDescent="0.3">
      <c r="A10" s="1" t="s">
        <v>18</v>
      </c>
      <c r="B10" s="1" t="s">
        <v>19</v>
      </c>
      <c r="C10" s="90">
        <v>14.681795801246274</v>
      </c>
      <c r="D10" s="90">
        <v>5.1057759239990874</v>
      </c>
      <c r="E10" s="90">
        <v>0</v>
      </c>
      <c r="F10" s="90">
        <v>6.5224569634310781</v>
      </c>
      <c r="G10" s="90">
        <v>2.5968559810062968</v>
      </c>
      <c r="H10" s="70">
        <v>0</v>
      </c>
      <c r="I10" s="90">
        <v>9.74417301573801</v>
      </c>
      <c r="J10" s="90">
        <v>0</v>
      </c>
      <c r="K10" s="90">
        <v>4.9394504337732741</v>
      </c>
      <c r="L10" s="90" t="s">
        <v>142</v>
      </c>
      <c r="M10" s="90">
        <v>2.5968559810062968</v>
      </c>
      <c r="N10" s="70">
        <v>0</v>
      </c>
      <c r="O10" s="90">
        <v>40.037774398825995</v>
      </c>
      <c r="P10" s="90">
        <v>0</v>
      </c>
      <c r="Q10" s="90">
        <v>150.02687314930168</v>
      </c>
      <c r="R10" s="90">
        <v>3.3089986265622837</v>
      </c>
      <c r="S10" s="90">
        <v>15.091569206399077</v>
      </c>
      <c r="T10" s="70">
        <v>0</v>
      </c>
      <c r="U10" s="90">
        <v>60.83521161320823</v>
      </c>
      <c r="V10" s="90">
        <v>0</v>
      </c>
      <c r="W10" s="91">
        <v>20.855449512563371</v>
      </c>
      <c r="X10" s="90">
        <v>0</v>
      </c>
      <c r="Y10" s="90">
        <v>1.1889109085730303</v>
      </c>
      <c r="Z10" s="70">
        <v>0</v>
      </c>
      <c r="AA10" s="4"/>
      <c r="AB10" s="4"/>
      <c r="AC10" s="4"/>
      <c r="AD10" s="4"/>
      <c r="AE10" s="4"/>
      <c r="AF10" s="3"/>
    </row>
    <row r="11" spans="1:32" x14ac:dyDescent="0.3">
      <c r="A11" s="1" t="s">
        <v>20</v>
      </c>
      <c r="B11" s="1" t="s">
        <v>21</v>
      </c>
      <c r="C11" s="90">
        <v>15.140600235055935</v>
      </c>
      <c r="D11" s="90">
        <v>11.098745614666592</v>
      </c>
      <c r="E11" s="90">
        <v>0</v>
      </c>
      <c r="F11" s="90">
        <v>6.2982561186879673</v>
      </c>
      <c r="G11" s="90">
        <v>1.4190791439682857</v>
      </c>
      <c r="H11" s="70">
        <v>0</v>
      </c>
      <c r="I11" s="90">
        <v>4.7350008541633732</v>
      </c>
      <c r="J11" s="90">
        <v>0</v>
      </c>
      <c r="K11" s="90">
        <v>7.5042837072999617</v>
      </c>
      <c r="L11" s="90" t="s">
        <v>142</v>
      </c>
      <c r="M11" s="90">
        <v>1.4190791439682857</v>
      </c>
      <c r="N11" s="70">
        <v>3.1916200119989888</v>
      </c>
      <c r="O11" s="90">
        <v>23.001979357475751</v>
      </c>
      <c r="P11" s="90">
        <v>9.6051226006752</v>
      </c>
      <c r="Q11" s="90">
        <v>98.964874125522996</v>
      </c>
      <c r="R11" s="90">
        <v>10.4853093820937</v>
      </c>
      <c r="S11" s="90">
        <v>6.2814232757917816</v>
      </c>
      <c r="T11" s="70">
        <v>0</v>
      </c>
      <c r="U11" s="90">
        <v>58.344043359374652</v>
      </c>
      <c r="V11" s="90">
        <v>18.29511333952734</v>
      </c>
      <c r="W11" s="91">
        <v>37.544333045096408</v>
      </c>
      <c r="X11" s="90">
        <v>6.0514480350693463</v>
      </c>
      <c r="Y11" s="90">
        <v>0</v>
      </c>
      <c r="Z11" s="70">
        <v>13.405482743973966</v>
      </c>
      <c r="AA11" s="47"/>
      <c r="AB11" s="4"/>
      <c r="AC11" s="4"/>
      <c r="AD11" s="4"/>
      <c r="AE11" s="4"/>
      <c r="AF11" s="3"/>
    </row>
    <row r="12" spans="1:32" x14ac:dyDescent="0.3">
      <c r="A12" s="1" t="s">
        <v>22</v>
      </c>
      <c r="B12" s="1" t="s">
        <v>23</v>
      </c>
      <c r="C12" s="90">
        <v>10.129875689999443</v>
      </c>
      <c r="D12" s="90">
        <v>11.323519285656237</v>
      </c>
      <c r="E12" s="90">
        <v>0</v>
      </c>
      <c r="F12" s="90">
        <v>4.0032789759788399</v>
      </c>
      <c r="G12" s="90">
        <v>1.4833332056109236</v>
      </c>
      <c r="H12" s="70">
        <v>0</v>
      </c>
      <c r="I12" s="90">
        <v>2.873868877675267</v>
      </c>
      <c r="J12" s="90">
        <v>2.4858935982211401</v>
      </c>
      <c r="K12" s="90">
        <v>8.6515735570108099</v>
      </c>
      <c r="L12" s="90" t="s">
        <v>142</v>
      </c>
      <c r="M12" s="90">
        <v>1.4833332056109236</v>
      </c>
      <c r="N12" s="70">
        <v>1.9560992299895077</v>
      </c>
      <c r="O12" s="90">
        <v>23.363480933106636</v>
      </c>
      <c r="P12" s="90">
        <v>9.7846167509522175</v>
      </c>
      <c r="Q12" s="90">
        <v>147.25867156287327</v>
      </c>
      <c r="R12" s="90">
        <v>7.6003755482863617</v>
      </c>
      <c r="S12" s="90">
        <v>5.3868494012976695</v>
      </c>
      <c r="T12" s="70">
        <v>0.17785891692252109</v>
      </c>
      <c r="U12" s="90">
        <v>83.716593997034778</v>
      </c>
      <c r="V12" s="90">
        <v>8.8540386373421551</v>
      </c>
      <c r="W12" s="91">
        <v>98.385192517254154</v>
      </c>
      <c r="X12" s="90">
        <v>5.4476298898364766</v>
      </c>
      <c r="Y12" s="90">
        <v>0</v>
      </c>
      <c r="Z12" s="70">
        <v>9.4399240554702697</v>
      </c>
      <c r="AA12" s="47"/>
      <c r="AB12" s="4"/>
      <c r="AC12" s="4"/>
      <c r="AD12" s="4"/>
      <c r="AE12" s="4"/>
      <c r="AF12" s="3"/>
    </row>
    <row r="13" spans="1:32" x14ac:dyDescent="0.3">
      <c r="A13" s="1" t="s">
        <v>24</v>
      </c>
      <c r="B13" s="1" t="s">
        <v>25</v>
      </c>
      <c r="C13" s="90">
        <v>13.952307229329026</v>
      </c>
      <c r="D13" s="90">
        <v>13.865088651231858</v>
      </c>
      <c r="E13" s="90">
        <v>0</v>
      </c>
      <c r="F13" s="90">
        <v>4.1684327503284013</v>
      </c>
      <c r="G13" s="90">
        <v>0.98626888458496709</v>
      </c>
      <c r="H13" s="70">
        <v>0</v>
      </c>
      <c r="I13" s="90">
        <v>3.7832198839867384</v>
      </c>
      <c r="J13" s="90">
        <v>0</v>
      </c>
      <c r="K13" s="90">
        <v>11.721476336696645</v>
      </c>
      <c r="L13" s="90" t="s">
        <v>142</v>
      </c>
      <c r="M13" s="90">
        <v>0</v>
      </c>
      <c r="N13" s="70">
        <v>1.9400868778584022</v>
      </c>
      <c r="O13" s="90">
        <v>24.568519186628066</v>
      </c>
      <c r="P13" s="90">
        <v>0</v>
      </c>
      <c r="Q13" s="90">
        <v>135.1337612666369</v>
      </c>
      <c r="R13" s="90">
        <v>7.8364301807767678</v>
      </c>
      <c r="S13" s="90">
        <v>0</v>
      </c>
      <c r="T13" s="70">
        <v>0.1035081801645117</v>
      </c>
      <c r="U13" s="90">
        <v>54.020635762105634</v>
      </c>
      <c r="V13" s="90">
        <v>0</v>
      </c>
      <c r="W13" s="91">
        <v>34.074155729048307</v>
      </c>
      <c r="X13" s="90">
        <v>3.4936038030630407</v>
      </c>
      <c r="Y13" s="90">
        <v>0</v>
      </c>
      <c r="Z13" s="70">
        <v>0</v>
      </c>
      <c r="AA13" s="4"/>
      <c r="AB13" s="4"/>
      <c r="AC13" s="4"/>
      <c r="AD13" s="4"/>
      <c r="AE13" s="4"/>
      <c r="AF13" s="3"/>
    </row>
    <row r="14" spans="1:32" x14ac:dyDescent="0.3">
      <c r="A14" s="1" t="s">
        <v>26</v>
      </c>
      <c r="B14" s="1" t="s">
        <v>27</v>
      </c>
      <c r="C14" s="90">
        <v>11.468146428790298</v>
      </c>
      <c r="D14" s="90">
        <v>11.371329215900866</v>
      </c>
      <c r="E14" s="90">
        <v>0</v>
      </c>
      <c r="F14" s="90">
        <v>3.5423592378637943</v>
      </c>
      <c r="G14" s="90">
        <v>0.94455956098189975</v>
      </c>
      <c r="H14" s="70">
        <v>0</v>
      </c>
      <c r="I14" s="90">
        <v>3.063343391444298</v>
      </c>
      <c r="J14" s="90">
        <v>0</v>
      </c>
      <c r="K14" s="90">
        <v>8.5107908785638759</v>
      </c>
      <c r="L14" s="90" t="s">
        <v>142</v>
      </c>
      <c r="M14" s="90">
        <v>0</v>
      </c>
      <c r="N14" s="70">
        <v>1.3161240507979333</v>
      </c>
      <c r="O14" s="90">
        <v>24.181978413383309</v>
      </c>
      <c r="P14" s="90">
        <v>0</v>
      </c>
      <c r="Q14" s="90">
        <v>158.2561540544506</v>
      </c>
      <c r="R14" s="90">
        <v>8.4531746178897311</v>
      </c>
      <c r="S14" s="90">
        <v>0</v>
      </c>
      <c r="T14" s="70">
        <v>0.11426448299692289</v>
      </c>
      <c r="U14" s="90">
        <v>55.534281175096766</v>
      </c>
      <c r="V14" s="90">
        <v>0</v>
      </c>
      <c r="W14" s="91">
        <v>41.84494119832258</v>
      </c>
      <c r="X14" s="90">
        <v>3.3184080983437583</v>
      </c>
      <c r="Y14" s="90">
        <v>0</v>
      </c>
      <c r="Z14" s="70">
        <v>0</v>
      </c>
      <c r="AA14" s="4"/>
      <c r="AB14" s="4"/>
      <c r="AC14" s="4"/>
      <c r="AD14" s="4"/>
      <c r="AE14" s="4"/>
      <c r="AF14" s="3"/>
    </row>
    <row r="15" spans="1:32" x14ac:dyDescent="0.3">
      <c r="A15" s="6" t="s">
        <v>28</v>
      </c>
      <c r="B15" s="6" t="s">
        <v>29</v>
      </c>
      <c r="C15" s="92">
        <v>11.636694112915501</v>
      </c>
      <c r="D15" s="92">
        <v>11.466557337936164</v>
      </c>
      <c r="E15" s="92">
        <v>0</v>
      </c>
      <c r="F15" s="92">
        <v>3.5726243518610534</v>
      </c>
      <c r="G15" s="92">
        <v>0</v>
      </c>
      <c r="H15" s="79">
        <v>0</v>
      </c>
      <c r="I15" s="92">
        <v>3.4055151158053683</v>
      </c>
      <c r="J15" s="92">
        <v>0</v>
      </c>
      <c r="K15" s="92">
        <v>7.7630431339664927</v>
      </c>
      <c r="L15" s="92" t="s">
        <v>142</v>
      </c>
      <c r="M15" s="92">
        <v>0</v>
      </c>
      <c r="N15" s="79">
        <v>1.3113112454550395</v>
      </c>
      <c r="O15" s="92">
        <v>26.008594376794594</v>
      </c>
      <c r="P15" s="92">
        <v>0</v>
      </c>
      <c r="Q15" s="92">
        <v>143.782817376412</v>
      </c>
      <c r="R15" s="92">
        <v>6.2280839284148666</v>
      </c>
      <c r="S15" s="92">
        <v>0</v>
      </c>
      <c r="T15" s="79">
        <v>0</v>
      </c>
      <c r="U15" s="92">
        <v>49.488996961898131</v>
      </c>
      <c r="V15" s="92">
        <v>0</v>
      </c>
      <c r="W15" s="93">
        <v>28.831009260612955</v>
      </c>
      <c r="X15" s="92">
        <v>3.2468089747168221</v>
      </c>
      <c r="Y15" s="92">
        <v>0</v>
      </c>
      <c r="Z15" s="79">
        <v>0</v>
      </c>
      <c r="AA15" s="4"/>
      <c r="AB15" s="4"/>
      <c r="AC15" s="4"/>
      <c r="AD15" s="4"/>
      <c r="AE15" s="4"/>
      <c r="AF15" s="3"/>
    </row>
    <row r="17" spans="1:43" ht="31.05" customHeight="1" x14ac:dyDescent="0.3">
      <c r="A17" s="42" t="s">
        <v>0</v>
      </c>
      <c r="B17" s="42" t="s">
        <v>1</v>
      </c>
      <c r="C17" s="94" t="s">
        <v>146</v>
      </c>
      <c r="D17" s="94" t="s">
        <v>147</v>
      </c>
      <c r="E17" s="94" t="s">
        <v>148</v>
      </c>
      <c r="F17" s="94" t="s">
        <v>149</v>
      </c>
      <c r="G17" s="94" t="s">
        <v>150</v>
      </c>
      <c r="H17" s="94" t="s">
        <v>151</v>
      </c>
      <c r="I17" s="94" t="s">
        <v>152</v>
      </c>
      <c r="J17" s="94" t="s">
        <v>153</v>
      </c>
      <c r="K17" s="94" t="s">
        <v>154</v>
      </c>
      <c r="L17" s="94" t="s">
        <v>155</v>
      </c>
      <c r="M17" s="94" t="s">
        <v>156</v>
      </c>
      <c r="N17" s="94" t="s">
        <v>157</v>
      </c>
      <c r="O17" s="94" t="s">
        <v>158</v>
      </c>
      <c r="P17" s="94" t="s">
        <v>159</v>
      </c>
      <c r="Q17" s="94" t="s">
        <v>160</v>
      </c>
      <c r="R17" s="94" t="s">
        <v>161</v>
      </c>
      <c r="S17" s="94" t="s">
        <v>162</v>
      </c>
      <c r="T17" s="94" t="s">
        <v>163</v>
      </c>
      <c r="U17" s="94" t="s">
        <v>164</v>
      </c>
      <c r="V17" s="94" t="s">
        <v>165</v>
      </c>
      <c r="W17" s="94" t="s">
        <v>166</v>
      </c>
      <c r="X17" s="94" t="s">
        <v>167</v>
      </c>
      <c r="Y17" s="94" t="s">
        <v>168</v>
      </c>
      <c r="Z17" s="94" t="s">
        <v>169</v>
      </c>
      <c r="AC17" s="94"/>
      <c r="AM17" s="21"/>
      <c r="AN17" s="21"/>
      <c r="AO17" s="21"/>
      <c r="AP17" s="21"/>
      <c r="AQ17" s="2"/>
    </row>
    <row r="18" spans="1:43" s="40" customFormat="1" x14ac:dyDescent="0.3">
      <c r="A18" s="1" t="s">
        <v>2</v>
      </c>
      <c r="B18" s="1" t="s">
        <v>3</v>
      </c>
      <c r="C18" s="9">
        <v>9.7770810786726443</v>
      </c>
      <c r="D18" s="9">
        <v>8.1046892858105881</v>
      </c>
      <c r="E18" s="9">
        <v>0.8478553374512835</v>
      </c>
      <c r="F18" s="9">
        <v>7.9547373159311121</v>
      </c>
      <c r="G18" s="97">
        <v>1.234475154841759</v>
      </c>
      <c r="H18" s="9" t="s">
        <v>124</v>
      </c>
      <c r="I18" s="9">
        <v>11.087319683040601</v>
      </c>
      <c r="J18" s="9">
        <v>1.2360069361033086</v>
      </c>
      <c r="K18" s="9">
        <v>6.9258336903464777</v>
      </c>
      <c r="L18" s="9">
        <v>9.1484428212319617</v>
      </c>
      <c r="M18" s="9">
        <v>0.55415070269713151</v>
      </c>
      <c r="N18" s="9" t="s">
        <v>124</v>
      </c>
      <c r="O18" s="9">
        <v>50.991629474884277</v>
      </c>
      <c r="P18" s="9">
        <v>13.523059883875751</v>
      </c>
      <c r="Q18" s="9">
        <v>88.939340708737603</v>
      </c>
      <c r="R18" s="9">
        <v>3.0849347747894917</v>
      </c>
      <c r="S18" s="9">
        <v>1.2962586629735315</v>
      </c>
      <c r="T18" s="9">
        <v>0.16134794818446818</v>
      </c>
      <c r="U18" s="9">
        <v>71.061588103720354</v>
      </c>
      <c r="V18" s="9">
        <v>3.9947801329390695</v>
      </c>
      <c r="W18" s="98">
        <v>31.023790268563598</v>
      </c>
      <c r="X18" s="9" t="s">
        <v>124</v>
      </c>
      <c r="Y18" s="9" t="s">
        <v>124</v>
      </c>
      <c r="Z18" s="9">
        <v>3.4710991084908365</v>
      </c>
      <c r="AC18" s="95"/>
      <c r="AM18" s="1"/>
      <c r="AN18" s="1"/>
      <c r="AO18" s="1"/>
      <c r="AP18" s="1"/>
      <c r="AQ18" s="3"/>
    </row>
    <row r="19" spans="1:43" s="40" customFormat="1" x14ac:dyDescent="0.3">
      <c r="A19" s="1" t="s">
        <v>170</v>
      </c>
      <c r="B19" s="1" t="s">
        <v>3</v>
      </c>
      <c r="C19" s="9">
        <v>10.299752145273844</v>
      </c>
      <c r="D19" s="9">
        <v>8.4290957115873848</v>
      </c>
      <c r="E19" s="9">
        <v>0.89110694740739027</v>
      </c>
      <c r="F19" s="9">
        <v>8.0982153554349647</v>
      </c>
      <c r="G19" s="97">
        <v>1.2663869707917328</v>
      </c>
      <c r="H19" s="9" t="s">
        <v>124</v>
      </c>
      <c r="I19" s="9">
        <v>10.764098761349542</v>
      </c>
      <c r="J19" s="9">
        <v>1.1501855663541942</v>
      </c>
      <c r="K19" s="9">
        <v>6.7684834245996832</v>
      </c>
      <c r="L19" s="9">
        <v>15.988979876799002</v>
      </c>
      <c r="M19" s="9">
        <v>0.54958002267569472</v>
      </c>
      <c r="N19" s="9" t="s">
        <v>124</v>
      </c>
      <c r="O19" s="9">
        <v>46.161368743595581</v>
      </c>
      <c r="P19" s="9">
        <v>10.120736211964898</v>
      </c>
      <c r="Q19" s="9">
        <v>83.050522930505224</v>
      </c>
      <c r="R19" s="9">
        <v>2.7357926863839919</v>
      </c>
      <c r="S19" s="9">
        <v>1.3377249079928515</v>
      </c>
      <c r="T19" s="9">
        <v>0.12591147903002631</v>
      </c>
      <c r="U19" s="9">
        <v>71.67272566932769</v>
      </c>
      <c r="V19" s="9">
        <v>4.116290440988573</v>
      </c>
      <c r="W19" s="98">
        <v>31.274855107307328</v>
      </c>
      <c r="X19" s="9" t="s">
        <v>124</v>
      </c>
      <c r="Y19" s="9" t="s">
        <v>124</v>
      </c>
      <c r="Z19" s="9">
        <v>3.7641602123032278</v>
      </c>
      <c r="AC19" s="95"/>
      <c r="AM19" s="1"/>
      <c r="AN19" s="1"/>
      <c r="AO19" s="1"/>
      <c r="AP19" s="1"/>
      <c r="AQ19" s="3"/>
    </row>
    <row r="20" spans="1:43" s="40" customFormat="1" x14ac:dyDescent="0.3">
      <c r="A20" s="1" t="s">
        <v>171</v>
      </c>
      <c r="B20" s="1" t="s">
        <v>3</v>
      </c>
      <c r="C20" s="9">
        <v>9.4842828025117836</v>
      </c>
      <c r="D20" s="9">
        <v>7.9963553342821152</v>
      </c>
      <c r="E20" s="9">
        <v>0.84301858696033327</v>
      </c>
      <c r="F20" s="9">
        <v>7.4935359806694626</v>
      </c>
      <c r="G20" s="97">
        <v>1.2121575105737514</v>
      </c>
      <c r="H20" s="9" t="s">
        <v>124</v>
      </c>
      <c r="I20" s="9">
        <v>10.076220651411823</v>
      </c>
      <c r="J20" s="9">
        <v>1.3216500918952379</v>
      </c>
      <c r="K20" s="9">
        <v>6.3667087959765176</v>
      </c>
      <c r="L20" s="9">
        <v>13.170244060418096</v>
      </c>
      <c r="M20" s="9">
        <v>0.46375556259454892</v>
      </c>
      <c r="N20" s="9" t="s">
        <v>124</v>
      </c>
      <c r="O20" s="9">
        <v>47.031510819901285</v>
      </c>
      <c r="P20" s="9">
        <v>10.405707729248856</v>
      </c>
      <c r="Q20" s="9">
        <v>84.109936964342396</v>
      </c>
      <c r="R20" s="9">
        <v>2.5875120279661448</v>
      </c>
      <c r="S20" s="9">
        <v>1.1946494627777726</v>
      </c>
      <c r="T20" s="9">
        <v>0.11952057876456612</v>
      </c>
      <c r="U20" s="9">
        <v>70.059077434778814</v>
      </c>
      <c r="V20" s="9">
        <v>4.0652612134086512</v>
      </c>
      <c r="W20" s="98">
        <v>30.377405456649939</v>
      </c>
      <c r="X20" s="9" t="s">
        <v>124</v>
      </c>
      <c r="Y20" s="9" t="s">
        <v>124</v>
      </c>
      <c r="Z20" s="9">
        <v>3.5498063993804214</v>
      </c>
      <c r="AC20" s="95"/>
      <c r="AM20" s="1"/>
      <c r="AN20" s="1"/>
      <c r="AO20" s="1"/>
      <c r="AP20" s="1"/>
      <c r="AQ20" s="3"/>
    </row>
    <row r="21" spans="1:43" s="40" customFormat="1" x14ac:dyDescent="0.3">
      <c r="A21" s="1" t="s">
        <v>172</v>
      </c>
      <c r="B21" s="1"/>
      <c r="C21" s="9">
        <v>9.8537053421527574</v>
      </c>
      <c r="D21" s="9">
        <v>8.1767134438933624</v>
      </c>
      <c r="E21" s="9">
        <v>0.86066029060633564</v>
      </c>
      <c r="F21" s="9">
        <v>7.8488295506785137</v>
      </c>
      <c r="G21" s="9">
        <v>1.2376732120690812</v>
      </c>
      <c r="H21" s="9" t="s">
        <v>124</v>
      </c>
      <c r="I21" s="9">
        <v>10.642546365267322</v>
      </c>
      <c r="J21" s="9">
        <v>1.2359475314509136</v>
      </c>
      <c r="K21" s="9">
        <v>6.6870086369742268</v>
      </c>
      <c r="L21" s="9">
        <v>12.769222252816354</v>
      </c>
      <c r="M21" s="9">
        <v>0.5224954293224584</v>
      </c>
      <c r="N21" s="9" t="s">
        <v>124</v>
      </c>
      <c r="O21" s="9">
        <v>48.061503012793715</v>
      </c>
      <c r="P21" s="9">
        <v>11.349834608363167</v>
      </c>
      <c r="Q21" s="9">
        <v>85.36660020119507</v>
      </c>
      <c r="R21" s="9">
        <v>2.8027464963798763</v>
      </c>
      <c r="S21" s="9">
        <v>1.276211011248052</v>
      </c>
      <c r="T21" s="9">
        <v>0.13559333532635354</v>
      </c>
      <c r="U21" s="9">
        <v>70.931130402608957</v>
      </c>
      <c r="V21" s="9">
        <v>4.0587772624454317</v>
      </c>
      <c r="W21" s="9">
        <v>30.892016944173623</v>
      </c>
      <c r="X21" s="9" t="s">
        <v>124</v>
      </c>
      <c r="Y21" s="9" t="s">
        <v>124</v>
      </c>
      <c r="Z21" s="9">
        <v>3.595021906724829</v>
      </c>
      <c r="AM21" s="1"/>
      <c r="AN21" s="1"/>
      <c r="AO21" s="1"/>
      <c r="AP21" s="1"/>
      <c r="AQ21" s="3"/>
    </row>
    <row r="22" spans="1:43" s="40" customFormat="1" x14ac:dyDescent="0.3">
      <c r="A22" s="6" t="s">
        <v>173</v>
      </c>
      <c r="B22" s="6"/>
      <c r="C22" s="10">
        <v>4.1923243310223173</v>
      </c>
      <c r="D22" s="10">
        <v>2.7539354651865069</v>
      </c>
      <c r="E22" s="10">
        <v>3.0765041981554595</v>
      </c>
      <c r="F22" s="10">
        <v>4.0253850157577542</v>
      </c>
      <c r="G22" s="10">
        <v>2.2021815889781511</v>
      </c>
      <c r="H22" s="10"/>
      <c r="I22" s="10">
        <v>4.852154824491139</v>
      </c>
      <c r="J22" s="10">
        <v>6.9365629223461198</v>
      </c>
      <c r="K22" s="10">
        <v>4.3117825194323229</v>
      </c>
      <c r="L22" s="10">
        <v>26.922982978255032</v>
      </c>
      <c r="M22" s="10">
        <v>9.745831717885082</v>
      </c>
      <c r="N22" s="10"/>
      <c r="O22" s="10">
        <v>5.3568669440359589</v>
      </c>
      <c r="P22" s="10">
        <v>16.629794536519324</v>
      </c>
      <c r="Q22" s="10">
        <v>3.6771986669714005</v>
      </c>
      <c r="R22" s="10">
        <v>9.111812412509785</v>
      </c>
      <c r="S22" s="10">
        <v>5.7681981907508133</v>
      </c>
      <c r="T22" s="10">
        <v>16.617253100355139</v>
      </c>
      <c r="U22" s="10">
        <v>1.1485732581098258</v>
      </c>
      <c r="V22" s="10">
        <v>1.5032629884091859</v>
      </c>
      <c r="W22" s="10">
        <v>1.4987974910604878</v>
      </c>
      <c r="X22" s="10"/>
      <c r="Y22" s="10"/>
      <c r="Z22" s="10">
        <v>4.2189577966710905</v>
      </c>
      <c r="AM22" s="1"/>
      <c r="AN22" s="1"/>
      <c r="AO22" s="1"/>
      <c r="AP22" s="1"/>
      <c r="AQ22" s="3"/>
    </row>
    <row r="23" spans="1:43" s="40" customFormat="1" x14ac:dyDescent="0.3">
      <c r="A23" s="1" t="s">
        <v>10</v>
      </c>
      <c r="B23" s="1" t="s">
        <v>11</v>
      </c>
      <c r="C23" s="9">
        <v>14.135089167575178</v>
      </c>
      <c r="D23" s="9">
        <v>2.4054420689581946</v>
      </c>
      <c r="E23" s="9" t="s">
        <v>124</v>
      </c>
      <c r="F23" s="9">
        <v>3.4599737923315668</v>
      </c>
      <c r="G23" s="9">
        <v>0.7457778546866769</v>
      </c>
      <c r="H23" s="9" t="s">
        <v>124</v>
      </c>
      <c r="I23" s="9">
        <v>6.6454530873824451</v>
      </c>
      <c r="J23" s="9">
        <v>0.72106571406074482</v>
      </c>
      <c r="K23" s="9"/>
      <c r="L23" s="9">
        <v>11.82641557023814</v>
      </c>
      <c r="M23" s="9">
        <v>0.35237279623855028</v>
      </c>
      <c r="N23" s="9" t="s">
        <v>124</v>
      </c>
      <c r="O23" s="9">
        <v>29.386224562004998</v>
      </c>
      <c r="P23" s="9" t="s">
        <v>124</v>
      </c>
      <c r="Q23" s="9">
        <v>95.337812768478685</v>
      </c>
      <c r="R23" s="9">
        <v>3.9842909970723772</v>
      </c>
      <c r="S23" s="9">
        <v>1.8070467778566381</v>
      </c>
      <c r="T23" s="9">
        <v>4.3831892315032234E-2</v>
      </c>
      <c r="U23" s="9">
        <v>60.981915485117028</v>
      </c>
      <c r="V23" s="9" t="s">
        <v>124</v>
      </c>
      <c r="W23" s="9">
        <v>37.389068982922694</v>
      </c>
      <c r="X23" s="9" t="s">
        <v>124</v>
      </c>
      <c r="Y23" s="9" t="s">
        <v>124</v>
      </c>
      <c r="Z23" s="9" t="s">
        <v>124</v>
      </c>
      <c r="AC23" s="3"/>
      <c r="AM23" s="1"/>
      <c r="AN23" s="1"/>
      <c r="AO23" s="1"/>
      <c r="AP23" s="1"/>
      <c r="AQ23" s="3"/>
    </row>
    <row r="24" spans="1:43" s="40" customFormat="1" x14ac:dyDescent="0.3">
      <c r="A24" s="69" t="s">
        <v>174</v>
      </c>
      <c r="B24" s="1" t="s">
        <v>11</v>
      </c>
      <c r="C24" s="9">
        <v>13.581809342366356</v>
      </c>
      <c r="D24" s="9">
        <v>2.276156605660018</v>
      </c>
      <c r="E24" s="9" t="s">
        <v>124</v>
      </c>
      <c r="F24" s="9">
        <v>3.2016228158995101</v>
      </c>
      <c r="G24" s="9">
        <v>0.68815012757253191</v>
      </c>
      <c r="H24" s="9" t="s">
        <v>124</v>
      </c>
      <c r="I24" s="9">
        <v>6.5851925666624593</v>
      </c>
      <c r="J24" s="9">
        <v>0.72160831073951193</v>
      </c>
      <c r="K24" s="9">
        <v>5.8046759209747396</v>
      </c>
      <c r="L24" s="9">
        <v>12.145348317185251</v>
      </c>
      <c r="M24" s="9">
        <v>0.36477784551382086</v>
      </c>
      <c r="N24" s="9" t="s">
        <v>124</v>
      </c>
      <c r="O24" s="9">
        <v>27.351992864664375</v>
      </c>
      <c r="P24" s="9" t="s">
        <v>124</v>
      </c>
      <c r="Q24" s="9">
        <v>88.276373450125661</v>
      </c>
      <c r="R24" s="9">
        <v>3.6538297381912459</v>
      </c>
      <c r="S24" s="9">
        <v>1.7557887760927899</v>
      </c>
      <c r="T24" s="9">
        <v>4.7265815616574627E-2</v>
      </c>
      <c r="U24" s="9">
        <v>58.551500967085488</v>
      </c>
      <c r="V24" s="9" t="s">
        <v>124</v>
      </c>
      <c r="W24" s="9">
        <v>34.719983178938314</v>
      </c>
      <c r="X24" s="9" t="s">
        <v>124</v>
      </c>
      <c r="Y24" s="9" t="s">
        <v>124</v>
      </c>
      <c r="Z24" s="9" t="s">
        <v>124</v>
      </c>
      <c r="AC24" s="3"/>
      <c r="AM24" s="1"/>
      <c r="AN24" s="1"/>
      <c r="AO24" s="1"/>
      <c r="AP24" s="1"/>
      <c r="AQ24" s="3"/>
    </row>
    <row r="25" spans="1:43" s="40" customFormat="1" x14ac:dyDescent="0.3">
      <c r="A25" s="69" t="s">
        <v>175</v>
      </c>
      <c r="B25" s="1" t="s">
        <v>11</v>
      </c>
      <c r="C25" s="9">
        <v>13.756007265554089</v>
      </c>
      <c r="D25" s="9">
        <v>2.2789797446158597</v>
      </c>
      <c r="E25" s="9" t="s">
        <v>124</v>
      </c>
      <c r="F25" s="9">
        <v>3.2167581859435654</v>
      </c>
      <c r="G25" s="9">
        <v>0.7018077160638253</v>
      </c>
      <c r="H25" s="9" t="s">
        <v>124</v>
      </c>
      <c r="I25" s="9">
        <v>6.3651766662679545</v>
      </c>
      <c r="J25" s="9">
        <v>0.74002491281210114</v>
      </c>
      <c r="K25" s="9">
        <v>5.5325324201520862</v>
      </c>
      <c r="L25" s="9">
        <v>11.584877564117743</v>
      </c>
      <c r="M25" s="9">
        <v>0.32252321473661372</v>
      </c>
      <c r="N25" s="9" t="s">
        <v>124</v>
      </c>
      <c r="O25" s="9">
        <v>27.466457580439535</v>
      </c>
      <c r="P25" s="9" t="s">
        <v>124</v>
      </c>
      <c r="Q25" s="9">
        <v>86.570154632262899</v>
      </c>
      <c r="R25" s="9">
        <v>3.4912152238597964</v>
      </c>
      <c r="S25" s="9">
        <v>1.729161035417754</v>
      </c>
      <c r="T25" s="9">
        <v>4.8024210528197539E-2</v>
      </c>
      <c r="U25" s="9">
        <v>58.925500228684449</v>
      </c>
      <c r="V25" s="9" t="s">
        <v>124</v>
      </c>
      <c r="W25" s="9">
        <v>36.802214114374074</v>
      </c>
      <c r="X25" s="9" t="s">
        <v>124</v>
      </c>
      <c r="Y25" s="9" t="s">
        <v>124</v>
      </c>
      <c r="Z25" s="9" t="s">
        <v>124</v>
      </c>
      <c r="AC25" s="3"/>
      <c r="AM25" s="1"/>
      <c r="AN25" s="1"/>
      <c r="AO25" s="1"/>
      <c r="AP25" s="1"/>
      <c r="AQ25" s="3"/>
    </row>
    <row r="26" spans="1:43" s="40" customFormat="1" x14ac:dyDescent="0.3">
      <c r="A26" s="1" t="s">
        <v>172</v>
      </c>
      <c r="B26" s="32"/>
      <c r="C26" s="9">
        <v>13.824301925165207</v>
      </c>
      <c r="D26" s="9">
        <v>2.3201928064113577</v>
      </c>
      <c r="E26" s="9" t="s">
        <v>124</v>
      </c>
      <c r="F26" s="9">
        <v>3.2927849313915476</v>
      </c>
      <c r="G26" s="9">
        <v>0.7119118994410113</v>
      </c>
      <c r="H26" s="9" t="s">
        <v>124</v>
      </c>
      <c r="I26" s="9">
        <v>6.5319407734376194</v>
      </c>
      <c r="J26" s="9">
        <v>0.72756631253745263</v>
      </c>
      <c r="K26" s="9">
        <v>5.6686041705634125</v>
      </c>
      <c r="L26" s="9">
        <v>11.852213817180379</v>
      </c>
      <c r="M26" s="9">
        <v>0.34655795216299495</v>
      </c>
      <c r="N26" s="9" t="s">
        <v>124</v>
      </c>
      <c r="O26" s="9">
        <v>28.068225002369633</v>
      </c>
      <c r="P26" s="9" t="s">
        <v>124</v>
      </c>
      <c r="Q26" s="9">
        <v>90.061446950289067</v>
      </c>
      <c r="R26" s="9">
        <v>3.7097786530411399</v>
      </c>
      <c r="S26" s="9">
        <v>1.763998863122394</v>
      </c>
      <c r="T26" s="9">
        <v>4.63739728199348E-2</v>
      </c>
      <c r="U26" s="9">
        <v>59.486305560295655</v>
      </c>
      <c r="V26" s="9" t="s">
        <v>124</v>
      </c>
      <c r="W26" s="9">
        <v>36.303755425411687</v>
      </c>
      <c r="X26" s="9" t="s">
        <v>124</v>
      </c>
      <c r="Y26" s="9" t="s">
        <v>124</v>
      </c>
      <c r="Z26" s="9" t="s">
        <v>124</v>
      </c>
      <c r="AM26" s="1"/>
      <c r="AN26" s="1"/>
      <c r="AO26" s="1"/>
      <c r="AP26" s="1"/>
      <c r="AQ26" s="3"/>
    </row>
    <row r="27" spans="1:43" s="40" customFormat="1" x14ac:dyDescent="0.3">
      <c r="A27" s="6" t="s">
        <v>173</v>
      </c>
      <c r="B27" s="6"/>
      <c r="C27" s="10">
        <v>2.0463368484464675</v>
      </c>
      <c r="D27" s="10">
        <v>3.1825596550618305</v>
      </c>
      <c r="E27" s="10"/>
      <c r="F27" s="10">
        <v>4.4031856893809511</v>
      </c>
      <c r="G27" s="10">
        <v>4.2299166359062088</v>
      </c>
      <c r="H27" s="10"/>
      <c r="I27" s="10">
        <v>2.258616085663363</v>
      </c>
      <c r="J27" s="10">
        <v>1.4834214383485449</v>
      </c>
      <c r="K27" s="10">
        <v>3.394742499164809</v>
      </c>
      <c r="L27" s="10">
        <v>2.3719161875637855</v>
      </c>
      <c r="M27" s="10">
        <v>6.2671133369537539</v>
      </c>
      <c r="N27" s="10"/>
      <c r="O27" s="10">
        <v>4.0717040458123055</v>
      </c>
      <c r="P27" s="10"/>
      <c r="Q27" s="10">
        <v>5.1613889197161846</v>
      </c>
      <c r="R27" s="10">
        <v>6.7727527290320682</v>
      </c>
      <c r="S27" s="10">
        <v>2.2441415340364892</v>
      </c>
      <c r="T27" s="10">
        <v>4.8171955383186553</v>
      </c>
      <c r="U27" s="10">
        <v>2.1999443160138541</v>
      </c>
      <c r="V27" s="10"/>
      <c r="W27" s="10">
        <v>3.863574788135236</v>
      </c>
      <c r="X27" s="10"/>
      <c r="Y27" s="10"/>
      <c r="Z27" s="10"/>
      <c r="AM27" s="1"/>
      <c r="AN27" s="1"/>
      <c r="AO27" s="1"/>
      <c r="AP27" s="1"/>
      <c r="AQ27" s="3"/>
    </row>
    <row r="28" spans="1:43" s="40" customFormat="1" x14ac:dyDescent="0.3">
      <c r="A28" s="1" t="s">
        <v>176</v>
      </c>
      <c r="B28" s="1" t="s">
        <v>17</v>
      </c>
      <c r="C28" s="9">
        <v>12.984129713628047</v>
      </c>
      <c r="D28" s="9">
        <v>3.9874089563238009</v>
      </c>
      <c r="E28" s="9" t="s">
        <v>124</v>
      </c>
      <c r="F28" s="9">
        <v>2.6592843529460062</v>
      </c>
      <c r="G28" s="9">
        <v>2.2006059223774059</v>
      </c>
      <c r="H28" s="9" t="s">
        <v>124</v>
      </c>
      <c r="I28" s="9">
        <v>3.6769659820605276</v>
      </c>
      <c r="J28" s="9" t="s">
        <v>124</v>
      </c>
      <c r="K28" s="9">
        <v>2.9223590585877042</v>
      </c>
      <c r="L28" s="9" t="s">
        <v>124</v>
      </c>
      <c r="M28" s="9">
        <v>2.2006059223774059</v>
      </c>
      <c r="N28" s="9" t="s">
        <v>124</v>
      </c>
      <c r="O28" s="9">
        <v>24.100849545684419</v>
      </c>
      <c r="P28" s="9" t="s">
        <v>124</v>
      </c>
      <c r="Q28" s="9">
        <v>173.04781413074775</v>
      </c>
      <c r="R28" s="9">
        <v>3.0988155678391305</v>
      </c>
      <c r="S28" s="9">
        <v>40.501696518247279</v>
      </c>
      <c r="T28" s="9">
        <v>1.187389020724223E-2</v>
      </c>
      <c r="U28" s="9">
        <v>43.949923490712024</v>
      </c>
      <c r="V28" s="9" t="s">
        <v>124</v>
      </c>
      <c r="W28" s="9">
        <v>20.166739946315712</v>
      </c>
      <c r="X28" s="9" t="s">
        <v>124</v>
      </c>
      <c r="Y28" s="9">
        <v>2.5268582291517774</v>
      </c>
      <c r="Z28" s="9" t="s">
        <v>124</v>
      </c>
      <c r="AM28" s="1"/>
      <c r="AN28" s="1"/>
      <c r="AO28" s="1"/>
      <c r="AP28" s="1"/>
      <c r="AQ28" s="3"/>
    </row>
    <row r="29" spans="1:43" s="40" customFormat="1" x14ac:dyDescent="0.3">
      <c r="A29" s="1" t="s">
        <v>177</v>
      </c>
      <c r="B29" s="1" t="s">
        <v>17</v>
      </c>
      <c r="C29" s="9">
        <v>17.192955907489065</v>
      </c>
      <c r="D29" s="9">
        <v>4.0833409264974749</v>
      </c>
      <c r="E29" s="9" t="s">
        <v>124</v>
      </c>
      <c r="F29" s="9">
        <v>2.6672395699276583</v>
      </c>
      <c r="G29" s="9">
        <v>2.1827175981585092</v>
      </c>
      <c r="H29" s="9" t="s">
        <v>124</v>
      </c>
      <c r="I29" s="9">
        <v>4.6553719554208302</v>
      </c>
      <c r="J29" s="9" t="s">
        <v>124</v>
      </c>
      <c r="K29" s="9">
        <v>2.9270590876645075</v>
      </c>
      <c r="L29" s="9" t="s">
        <v>124</v>
      </c>
      <c r="M29" s="9">
        <v>2.1827175981585092</v>
      </c>
      <c r="N29" s="9" t="s">
        <v>124</v>
      </c>
      <c r="O29" s="9">
        <v>28.529203305216498</v>
      </c>
      <c r="P29" s="9" t="s">
        <v>124</v>
      </c>
      <c r="Q29" s="9">
        <v>155.84370270022137</v>
      </c>
      <c r="R29" s="9">
        <v>3.1500506812230151</v>
      </c>
      <c r="S29" s="9">
        <v>50.029557653110722</v>
      </c>
      <c r="T29" s="9" t="s">
        <v>51</v>
      </c>
      <c r="U29" s="9">
        <v>43.32144561947063</v>
      </c>
      <c r="V29" s="9" t="s">
        <v>124</v>
      </c>
      <c r="W29" s="9">
        <v>16.809978783647384</v>
      </c>
      <c r="X29" s="9" t="s">
        <v>124</v>
      </c>
      <c r="Y29" s="9">
        <v>2.2990277124220757</v>
      </c>
      <c r="Z29" s="9" t="s">
        <v>51</v>
      </c>
      <c r="AM29" s="1"/>
      <c r="AN29" s="1"/>
      <c r="AO29" s="1"/>
      <c r="AP29" s="1"/>
      <c r="AQ29" s="3"/>
    </row>
    <row r="30" spans="1:43" s="40" customFormat="1" x14ac:dyDescent="0.3">
      <c r="A30" s="1" t="s">
        <v>178</v>
      </c>
      <c r="B30" s="1" t="s">
        <v>17</v>
      </c>
      <c r="C30" s="9">
        <v>17.125989801609471</v>
      </c>
      <c r="D30" s="9">
        <v>3.9417351340436375</v>
      </c>
      <c r="E30" s="9" t="s">
        <v>124</v>
      </c>
      <c r="F30" s="9">
        <v>2.8423339987974261</v>
      </c>
      <c r="G30" s="9">
        <v>2.1503063885760727</v>
      </c>
      <c r="H30" s="9" t="s">
        <v>124</v>
      </c>
      <c r="I30" s="9">
        <v>4.7909423081708065</v>
      </c>
      <c r="J30" s="9" t="s">
        <v>124</v>
      </c>
      <c r="K30" s="9">
        <v>2.8063446075904985</v>
      </c>
      <c r="L30" s="9" t="s">
        <v>124</v>
      </c>
      <c r="M30" s="9">
        <v>2.1503063885760727</v>
      </c>
      <c r="N30" s="9" t="s">
        <v>124</v>
      </c>
      <c r="O30" s="9" t="s">
        <v>51</v>
      </c>
      <c r="P30" s="9" t="s">
        <v>124</v>
      </c>
      <c r="Q30" s="9" t="s">
        <v>51</v>
      </c>
      <c r="R30" s="9" t="s">
        <v>51</v>
      </c>
      <c r="S30" s="9" t="s">
        <v>51</v>
      </c>
      <c r="T30" s="9" t="s">
        <v>51</v>
      </c>
      <c r="U30" s="9" t="s">
        <v>51</v>
      </c>
      <c r="V30" s="9" t="s">
        <v>124</v>
      </c>
      <c r="W30" s="9" t="s">
        <v>51</v>
      </c>
      <c r="X30" s="9" t="s">
        <v>51</v>
      </c>
      <c r="Y30" s="9" t="s">
        <v>51</v>
      </c>
      <c r="Z30" s="9" t="s">
        <v>51</v>
      </c>
      <c r="AM30" s="1"/>
      <c r="AN30" s="1"/>
      <c r="AO30" s="1"/>
      <c r="AP30" s="1"/>
      <c r="AQ30" s="3"/>
    </row>
    <row r="31" spans="1:43" s="40" customFormat="1" x14ac:dyDescent="0.3">
      <c r="A31" s="1" t="s">
        <v>179</v>
      </c>
      <c r="B31" s="1" t="s">
        <v>17</v>
      </c>
      <c r="C31" s="9">
        <v>17.130144637497288</v>
      </c>
      <c r="D31" s="9">
        <v>4.0581521859074199</v>
      </c>
      <c r="E31" s="9" t="s">
        <v>124</v>
      </c>
      <c r="F31" s="9">
        <v>2.7933844978642308</v>
      </c>
      <c r="G31" s="9">
        <v>2.190966765052258</v>
      </c>
      <c r="H31" s="9" t="s">
        <v>124</v>
      </c>
      <c r="I31" s="9">
        <v>4.756831897210537</v>
      </c>
      <c r="J31" s="9" t="s">
        <v>124</v>
      </c>
      <c r="K31" s="9">
        <v>2.8156612011345632</v>
      </c>
      <c r="L31" s="9" t="s">
        <v>124</v>
      </c>
      <c r="M31" s="9">
        <v>2.190966765052258</v>
      </c>
      <c r="N31" s="9" t="s">
        <v>124</v>
      </c>
      <c r="O31" s="9" t="s">
        <v>51</v>
      </c>
      <c r="P31" s="9" t="s">
        <v>124</v>
      </c>
      <c r="Q31" s="9" t="s">
        <v>51</v>
      </c>
      <c r="R31" s="9" t="s">
        <v>51</v>
      </c>
      <c r="S31" s="9" t="s">
        <v>51</v>
      </c>
      <c r="T31" s="9" t="s">
        <v>51</v>
      </c>
      <c r="U31" s="9" t="s">
        <v>51</v>
      </c>
      <c r="V31" s="9" t="s">
        <v>124</v>
      </c>
      <c r="W31" s="9" t="s">
        <v>51</v>
      </c>
      <c r="X31" s="9" t="s">
        <v>51</v>
      </c>
      <c r="Y31" s="9" t="s">
        <v>51</v>
      </c>
      <c r="Z31" s="9" t="s">
        <v>51</v>
      </c>
      <c r="AM31" s="1"/>
      <c r="AN31" s="1"/>
      <c r="AO31" s="1"/>
      <c r="AP31" s="1"/>
      <c r="AQ31" s="3"/>
    </row>
    <row r="32" spans="1:43" s="40" customFormat="1" x14ac:dyDescent="0.3">
      <c r="A32" s="1" t="s">
        <v>172</v>
      </c>
      <c r="B32" s="32"/>
      <c r="C32" s="9">
        <v>16.108305015055969</v>
      </c>
      <c r="D32" s="9">
        <v>4.017659300693083</v>
      </c>
      <c r="E32" s="9" t="s">
        <v>124</v>
      </c>
      <c r="F32" s="9">
        <v>2.7405606048838305</v>
      </c>
      <c r="G32" s="9">
        <v>2.1811491685410616</v>
      </c>
      <c r="H32" s="9" t="s">
        <v>124</v>
      </c>
      <c r="I32" s="9">
        <v>4.470028035715675</v>
      </c>
      <c r="J32" s="9" t="s">
        <v>124</v>
      </c>
      <c r="K32" s="9">
        <v>2.8678559887443185</v>
      </c>
      <c r="L32" s="9" t="s">
        <v>124</v>
      </c>
      <c r="M32" s="9" t="s">
        <v>124</v>
      </c>
      <c r="N32" s="9" t="s">
        <v>124</v>
      </c>
      <c r="O32" s="9">
        <v>26.315026425450458</v>
      </c>
      <c r="P32" s="9" t="s">
        <v>124</v>
      </c>
      <c r="Q32" s="9">
        <v>164.44575841548456</v>
      </c>
      <c r="R32" s="9">
        <v>3.1244331245310728</v>
      </c>
      <c r="S32" s="9">
        <v>45.265627085679</v>
      </c>
      <c r="T32" s="9">
        <v>1.187389020724223E-2</v>
      </c>
      <c r="U32" s="9">
        <v>43.635684555091331</v>
      </c>
      <c r="V32" s="9" t="s">
        <v>124</v>
      </c>
      <c r="W32" s="9">
        <v>18.488359364981548</v>
      </c>
      <c r="X32" s="9" t="s">
        <v>124</v>
      </c>
      <c r="Y32" s="9">
        <v>2.4129429707869265</v>
      </c>
      <c r="Z32" s="9" t="s">
        <v>124</v>
      </c>
      <c r="AM32" s="1"/>
      <c r="AN32" s="1"/>
      <c r="AO32" s="1"/>
      <c r="AP32" s="1"/>
      <c r="AQ32" s="3"/>
    </row>
    <row r="33" spans="1:43" s="40" customFormat="1" x14ac:dyDescent="0.3">
      <c r="A33" s="6" t="s">
        <v>173</v>
      </c>
      <c r="B33" s="6"/>
      <c r="C33" s="10">
        <v>12.931272609690151</v>
      </c>
      <c r="D33" s="10">
        <v>1.6151946979803347</v>
      </c>
      <c r="E33" s="10"/>
      <c r="F33" s="10">
        <v>3.3396128683755597</v>
      </c>
      <c r="G33" s="10">
        <v>1.0005127559410347</v>
      </c>
      <c r="H33" s="10"/>
      <c r="I33" s="10">
        <v>11.897777755102346</v>
      </c>
      <c r="J33" s="10"/>
      <c r="K33" s="10">
        <v>2.2939214915294812</v>
      </c>
      <c r="L33" s="10"/>
      <c r="M33" s="10"/>
      <c r="N33" s="10"/>
      <c r="O33" s="10">
        <v>11.899357128631399</v>
      </c>
      <c r="P33" s="10"/>
      <c r="Q33" s="10">
        <v>7.3976635056028934</v>
      </c>
      <c r="R33" s="10">
        <v>1.1595286141400072</v>
      </c>
      <c r="S33" s="10">
        <v>14.883733314714597</v>
      </c>
      <c r="T33" s="10"/>
      <c r="U33" s="10">
        <v>1.018434726329104</v>
      </c>
      <c r="V33" s="10"/>
      <c r="W33" s="10">
        <v>12.838286697532412</v>
      </c>
      <c r="X33" s="10"/>
      <c r="Y33" s="10">
        <v>6.6765151638982978</v>
      </c>
      <c r="Z33" s="10"/>
      <c r="AM33" s="1"/>
      <c r="AN33" s="1"/>
      <c r="AO33" s="1"/>
      <c r="AP33" s="1"/>
      <c r="AQ33" s="3"/>
    </row>
  </sheetData>
  <conditionalFormatting sqref="A32:A33">
    <cfRule type="duplicateValues" dxfId="0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60912D-E99F-4130-97B1-10A950B1F921}">
  <dimension ref="A1:G305"/>
  <sheetViews>
    <sheetView workbookViewId="0">
      <selection activeCell="J11" sqref="J11"/>
    </sheetView>
  </sheetViews>
  <sheetFormatPr defaultRowHeight="14.4" x14ac:dyDescent="0.3"/>
  <cols>
    <col min="1" max="1" width="10.77734375" style="15" customWidth="1"/>
    <col min="2" max="2" width="16.77734375" style="11" bestFit="1" customWidth="1"/>
    <col min="3" max="5" width="17.88671875" style="11" bestFit="1" customWidth="1"/>
    <col min="6" max="6" width="18.88671875" style="11" bestFit="1" customWidth="1"/>
    <col min="7" max="7" width="19.88671875" style="11" bestFit="1" customWidth="1"/>
  </cols>
  <sheetData>
    <row r="1" spans="1:7" x14ac:dyDescent="0.3">
      <c r="A1" s="15" t="s">
        <v>30</v>
      </c>
    </row>
    <row r="2" spans="1:7" x14ac:dyDescent="0.3">
      <c r="A2" s="16" t="s">
        <v>37</v>
      </c>
      <c r="B2" s="12" t="s">
        <v>31</v>
      </c>
      <c r="C2" s="12" t="s">
        <v>32</v>
      </c>
      <c r="D2" s="12" t="s">
        <v>33</v>
      </c>
      <c r="E2" s="12" t="s">
        <v>34</v>
      </c>
      <c r="F2" s="12" t="s">
        <v>35</v>
      </c>
      <c r="G2" s="12" t="s">
        <v>36</v>
      </c>
    </row>
    <row r="3" spans="1:7" x14ac:dyDescent="0.3">
      <c r="A3" s="15">
        <v>6387.61</v>
      </c>
      <c r="B3" s="11">
        <v>-2.8247306999999999E-2</v>
      </c>
      <c r="C3" s="11">
        <v>6.6119365999999999E-3</v>
      </c>
      <c r="D3" s="11">
        <v>3.4861809000000001E-3</v>
      </c>
      <c r="E3" s="11">
        <v>2.7047025E-3</v>
      </c>
      <c r="F3" s="11">
        <v>9.5260676999999998E-3</v>
      </c>
      <c r="G3" s="11">
        <v>9.7593815000000007E-3</v>
      </c>
    </row>
    <row r="4" spans="1:7" x14ac:dyDescent="0.3">
      <c r="A4" s="15">
        <v>6392.61</v>
      </c>
      <c r="B4" s="11">
        <v>1.2966769E-2</v>
      </c>
      <c r="C4" s="11">
        <v>9.1682979000000005E-3</v>
      </c>
      <c r="D4" s="11">
        <v>3.1061958999999998E-3</v>
      </c>
      <c r="E4" s="11">
        <v>3.6819190000000001E-3</v>
      </c>
      <c r="F4" s="11">
        <v>5.5437667000000001E-3</v>
      </c>
      <c r="G4" s="11">
        <v>1.2819967999999999E-2</v>
      </c>
    </row>
    <row r="5" spans="1:7" x14ac:dyDescent="0.3">
      <c r="A5" s="15">
        <v>6397.61</v>
      </c>
      <c r="B5" s="11">
        <v>1.2679216E-2</v>
      </c>
      <c r="C5" s="11">
        <v>8.7344541000000005E-3</v>
      </c>
      <c r="D5" s="11">
        <v>3.4800572E-3</v>
      </c>
      <c r="E5" s="11">
        <v>3.2436386999999999E-3</v>
      </c>
      <c r="F5" s="11">
        <v>3.5934832000000002E-4</v>
      </c>
      <c r="G5" s="11">
        <v>1.2555497000000001E-2</v>
      </c>
    </row>
    <row r="6" spans="1:7" x14ac:dyDescent="0.3">
      <c r="A6" s="15">
        <v>6402.61</v>
      </c>
      <c r="B6" s="11">
        <v>1.8273918999999999E-3</v>
      </c>
      <c r="C6" s="11">
        <v>4.2505853E-3</v>
      </c>
      <c r="D6" s="11">
        <v>1.1502121999999999E-3</v>
      </c>
      <c r="E6" s="11">
        <v>2.0203698E-3</v>
      </c>
      <c r="F6" s="11">
        <v>4.6698345E-3</v>
      </c>
      <c r="G6" s="11">
        <v>1.409563E-2</v>
      </c>
    </row>
    <row r="7" spans="1:7" x14ac:dyDescent="0.3">
      <c r="A7" s="15">
        <v>6407.61</v>
      </c>
      <c r="B7" s="11">
        <v>1.0902111000000001E-2</v>
      </c>
      <c r="C7" s="11">
        <v>-9.1578679000000002E-4</v>
      </c>
      <c r="D7" s="11">
        <v>1.1794043999999999E-3</v>
      </c>
      <c r="E7" s="11">
        <v>1.5114753000000001E-3</v>
      </c>
      <c r="F7" s="11">
        <v>7.3386431999999998E-3</v>
      </c>
      <c r="G7" s="11">
        <v>7.7978735E-3</v>
      </c>
    </row>
    <row r="8" spans="1:7" x14ac:dyDescent="0.3">
      <c r="A8" s="15">
        <v>6412.61</v>
      </c>
      <c r="B8" s="11">
        <v>1.2074392E-2</v>
      </c>
      <c r="C8" s="11">
        <v>3.1634331999999999E-3</v>
      </c>
      <c r="D8" s="11">
        <v>1.0886327E-3</v>
      </c>
      <c r="E8" s="11">
        <v>9.2447228000000004E-4</v>
      </c>
      <c r="F8" s="11">
        <v>5.3311030999999998E-3</v>
      </c>
      <c r="G8" s="11">
        <v>7.6685375999999998E-3</v>
      </c>
    </row>
    <row r="9" spans="1:7" x14ac:dyDescent="0.3">
      <c r="A9" s="15">
        <v>6417.61</v>
      </c>
      <c r="B9" s="11">
        <v>-1.1746356E-3</v>
      </c>
      <c r="C9" s="11">
        <v>1.1739932E-3</v>
      </c>
      <c r="D9" s="11">
        <v>7.3607724000000004E-4</v>
      </c>
      <c r="E9" s="11">
        <v>1.7424391E-4</v>
      </c>
      <c r="F9" s="11">
        <v>9.2448040999999997E-4</v>
      </c>
      <c r="G9" s="11">
        <v>-1.3979398E-3</v>
      </c>
    </row>
    <row r="10" spans="1:7" x14ac:dyDescent="0.3">
      <c r="A10" s="15">
        <v>6422.61</v>
      </c>
      <c r="B10" s="11">
        <v>8.4786520999999993E-3</v>
      </c>
      <c r="C10" s="11">
        <v>9.4744152999999998E-4</v>
      </c>
      <c r="D10" s="11">
        <v>4.5446491999999997E-4</v>
      </c>
      <c r="E10" s="11">
        <v>-3.4783903E-6</v>
      </c>
      <c r="F10" s="11">
        <v>-3.4020832999999998E-4</v>
      </c>
      <c r="G10" s="11">
        <v>4.6222002999999996E-3</v>
      </c>
    </row>
    <row r="11" spans="1:7" x14ac:dyDescent="0.3">
      <c r="A11" s="15">
        <v>6427.61</v>
      </c>
      <c r="B11" s="11">
        <v>-3.5554161000000001E-3</v>
      </c>
      <c r="C11" s="11">
        <v>-6.4004280000000001E-4</v>
      </c>
      <c r="D11" s="11">
        <v>-8.4629742000000005E-6</v>
      </c>
      <c r="E11" s="11">
        <v>-1.8638336000000001E-4</v>
      </c>
      <c r="F11" s="11">
        <v>-1.0838797000000001E-3</v>
      </c>
      <c r="G11" s="11">
        <v>-1.8883228000000001E-3</v>
      </c>
    </row>
    <row r="12" spans="1:7" x14ac:dyDescent="0.3">
      <c r="A12" s="15">
        <v>6432.61</v>
      </c>
      <c r="B12" s="11">
        <v>-1.7586551000000001E-3</v>
      </c>
      <c r="C12" s="11">
        <v>-2.1427921E-4</v>
      </c>
      <c r="D12" s="11">
        <v>-8.9952450000000002E-4</v>
      </c>
      <c r="E12" s="11">
        <v>-4.2534879999999997E-5</v>
      </c>
      <c r="F12" s="11">
        <v>-3.0550288999999999E-3</v>
      </c>
      <c r="G12" s="11">
        <v>5.8547415000000005E-4</v>
      </c>
    </row>
    <row r="13" spans="1:7" x14ac:dyDescent="0.3">
      <c r="A13" s="15">
        <v>6437.61</v>
      </c>
      <c r="B13" s="11">
        <v>-7.7103394999999996E-4</v>
      </c>
      <c r="C13" s="11">
        <v>-2.9284921E-3</v>
      </c>
      <c r="D13" s="11">
        <v>-1.2225634E-3</v>
      </c>
      <c r="E13" s="11">
        <v>-1.6347641E-3</v>
      </c>
      <c r="F13" s="11">
        <v>-9.7820216999999995E-5</v>
      </c>
      <c r="G13" s="11">
        <v>-4.6381939000000004E-3</v>
      </c>
    </row>
    <row r="14" spans="1:7" x14ac:dyDescent="0.3">
      <c r="A14" s="15">
        <v>6442.61</v>
      </c>
      <c r="B14" s="11">
        <v>-2.0118839999999998E-3</v>
      </c>
      <c r="C14" s="11">
        <v>-1.094603E-3</v>
      </c>
      <c r="D14" s="11">
        <v>-7.6520714999999995E-5</v>
      </c>
      <c r="E14" s="11">
        <v>-5.0547180000000001E-4</v>
      </c>
      <c r="F14" s="11">
        <v>-2.0556958E-3</v>
      </c>
      <c r="G14" s="11">
        <v>-1.0118499E-2</v>
      </c>
    </row>
    <row r="15" spans="1:7" x14ac:dyDescent="0.3">
      <c r="A15" s="15">
        <v>6447.61</v>
      </c>
      <c r="B15" s="11">
        <v>-9.0588868000000006E-3</v>
      </c>
      <c r="C15" s="11">
        <v>-1.1973367E-3</v>
      </c>
      <c r="D15" s="11">
        <v>-1.5352228E-3</v>
      </c>
      <c r="E15" s="11">
        <v>-3.3544525E-4</v>
      </c>
      <c r="F15" s="11">
        <v>-3.2561043999999998E-3</v>
      </c>
      <c r="G15" s="11">
        <v>-1.2395641000000001E-2</v>
      </c>
    </row>
    <row r="16" spans="1:7" x14ac:dyDescent="0.3">
      <c r="A16" s="15">
        <v>6452.61</v>
      </c>
      <c r="B16" s="11">
        <v>-1.2771328E-2</v>
      </c>
      <c r="C16" s="11">
        <v>-3.8488111000000002E-3</v>
      </c>
      <c r="D16" s="11">
        <v>-7.2215986999999999E-4</v>
      </c>
      <c r="E16" s="11">
        <v>-1.6555071999999999E-3</v>
      </c>
      <c r="F16" s="11">
        <v>-4.8213244999999998E-3</v>
      </c>
      <c r="G16" s="11">
        <v>-9.6388868999999992E-3</v>
      </c>
    </row>
    <row r="17" spans="1:7" x14ac:dyDescent="0.3">
      <c r="A17" s="15">
        <v>6457.61</v>
      </c>
      <c r="B17" s="11">
        <v>-1.0718162999999999E-2</v>
      </c>
      <c r="C17" s="11">
        <v>-2.2172437000000001E-3</v>
      </c>
      <c r="D17" s="11">
        <v>-1.8190668000000001E-3</v>
      </c>
      <c r="E17" s="11">
        <v>-1.2685502999999999E-3</v>
      </c>
      <c r="F17" s="11">
        <v>-4.3218950999999997E-3</v>
      </c>
      <c r="G17" s="11">
        <v>-7.2800672000000004E-3</v>
      </c>
    </row>
    <row r="18" spans="1:7" x14ac:dyDescent="0.3">
      <c r="A18" s="15">
        <v>6462.61</v>
      </c>
      <c r="B18" s="11">
        <v>-1.2089778000000001E-2</v>
      </c>
      <c r="C18" s="11">
        <v>-5.2081271000000004E-3</v>
      </c>
      <c r="D18" s="11">
        <v>-1.4344798000000001E-3</v>
      </c>
      <c r="E18" s="11">
        <v>-1.3513252999999999E-3</v>
      </c>
      <c r="F18" s="11">
        <v>-1.6615025E-3</v>
      </c>
      <c r="G18" s="11">
        <v>-5.7899218000000002E-3</v>
      </c>
    </row>
    <row r="19" spans="1:7" x14ac:dyDescent="0.3">
      <c r="A19" s="15">
        <v>6467.61</v>
      </c>
      <c r="B19" s="11">
        <v>-1.0067510999999999E-2</v>
      </c>
      <c r="C19" s="11">
        <v>-1.7502917E-3</v>
      </c>
      <c r="D19" s="11">
        <v>-1.3956547000000001E-3</v>
      </c>
      <c r="E19" s="11">
        <v>-1.7842466E-3</v>
      </c>
      <c r="F19" s="11">
        <v>-3.9845593E-3</v>
      </c>
      <c r="G19" s="11">
        <v>-4.5259289000000001E-3</v>
      </c>
    </row>
    <row r="20" spans="1:7" x14ac:dyDescent="0.3">
      <c r="A20" s="15">
        <v>6472.61</v>
      </c>
      <c r="B20" s="11">
        <v>8.0272937E-4</v>
      </c>
      <c r="C20" s="11">
        <v>-5.5708924000000002E-3</v>
      </c>
      <c r="D20" s="11">
        <v>-2.4634113000000001E-3</v>
      </c>
      <c r="E20" s="11">
        <v>-7.6536766000000005E-4</v>
      </c>
      <c r="F20" s="11">
        <v>-2.438048E-3</v>
      </c>
      <c r="G20" s="11">
        <v>-1.6482175000000002E-2</v>
      </c>
    </row>
    <row r="21" spans="1:7" x14ac:dyDescent="0.3">
      <c r="A21" s="15">
        <v>6477.61</v>
      </c>
      <c r="B21" s="11">
        <v>-1.8588601999999999E-2</v>
      </c>
      <c r="C21" s="11">
        <v>-5.8411946000000003E-3</v>
      </c>
      <c r="D21" s="11">
        <v>-1.7464256E-3</v>
      </c>
      <c r="E21" s="11">
        <v>-2.4481454999999998E-3</v>
      </c>
      <c r="F21" s="11">
        <v>-2.8620006000000002E-3</v>
      </c>
      <c r="G21" s="11">
        <v>-4.5571342999999997E-3</v>
      </c>
    </row>
    <row r="22" spans="1:7" x14ac:dyDescent="0.3">
      <c r="A22" s="15">
        <v>6482.61</v>
      </c>
      <c r="B22" s="11">
        <v>-1.0223980999999999E-3</v>
      </c>
      <c r="C22" s="11">
        <v>-3.9187383999999999E-3</v>
      </c>
      <c r="D22" s="11">
        <v>-1.2687632999999999E-3</v>
      </c>
      <c r="E22" s="11">
        <v>-2.0065115000000001E-3</v>
      </c>
      <c r="F22" s="11">
        <v>7.6335092999999996E-4</v>
      </c>
      <c r="G22" s="11">
        <v>-7.5229804000000004E-3</v>
      </c>
    </row>
    <row r="23" spans="1:7" x14ac:dyDescent="0.3">
      <c r="A23" s="15">
        <v>6487.61</v>
      </c>
      <c r="B23" s="11">
        <v>-6.7108614000000004E-3</v>
      </c>
      <c r="C23" s="11">
        <v>-3.9634878999999998E-3</v>
      </c>
      <c r="D23" s="11">
        <v>-1.2125574999999999E-3</v>
      </c>
      <c r="E23" s="11">
        <v>-1.6041132E-3</v>
      </c>
      <c r="F23" s="11">
        <v>-1.4740936000000001E-3</v>
      </c>
      <c r="G23" s="11">
        <v>3.0281452999999999E-4</v>
      </c>
    </row>
    <row r="24" spans="1:7" x14ac:dyDescent="0.3">
      <c r="A24" s="15">
        <v>6492.61</v>
      </c>
      <c r="B24" s="11">
        <v>-5.2696074000000001E-3</v>
      </c>
      <c r="C24" s="11">
        <v>-2.4200467000000002E-3</v>
      </c>
      <c r="D24" s="11">
        <v>-9.6377772999999998E-4</v>
      </c>
      <c r="E24" s="11">
        <v>-1.9894309999999998E-3</v>
      </c>
      <c r="F24" s="11">
        <v>-6.3219319000000001E-3</v>
      </c>
      <c r="G24" s="11">
        <v>-5.5656463999999998E-3</v>
      </c>
    </row>
    <row r="25" spans="1:7" x14ac:dyDescent="0.3">
      <c r="A25" s="15">
        <v>6497.61</v>
      </c>
      <c r="B25" s="11">
        <v>-1.2498333E-3</v>
      </c>
      <c r="C25" s="11">
        <v>-2.0315148000000002E-3</v>
      </c>
      <c r="D25" s="11">
        <v>-4.6962862E-4</v>
      </c>
      <c r="E25" s="11">
        <v>-1.6810258999999999E-3</v>
      </c>
      <c r="F25" s="11">
        <v>-3.7129986000000001E-3</v>
      </c>
      <c r="G25" s="11">
        <v>-1.0517976E-2</v>
      </c>
    </row>
    <row r="26" spans="1:7" x14ac:dyDescent="0.3">
      <c r="A26" s="15">
        <v>6502.61</v>
      </c>
      <c r="B26" s="11">
        <v>-8.3085346000000004E-3</v>
      </c>
      <c r="C26" s="11">
        <v>-1.6339277000000001E-3</v>
      </c>
      <c r="D26" s="11">
        <v>-4.7840765999999999E-4</v>
      </c>
      <c r="E26" s="11">
        <v>-1.1337644999999999E-3</v>
      </c>
      <c r="F26" s="11">
        <v>-4.7715585000000001E-4</v>
      </c>
      <c r="G26" s="11">
        <v>-7.0290765000000002E-4</v>
      </c>
    </row>
    <row r="27" spans="1:7" x14ac:dyDescent="0.3">
      <c r="A27" s="15">
        <v>6507.61</v>
      </c>
      <c r="B27" s="11">
        <v>6.9495225999999998E-3</v>
      </c>
      <c r="C27" s="11">
        <v>-2.4806288999999998E-3</v>
      </c>
      <c r="D27" s="11">
        <v>-8.0274159999999995E-5</v>
      </c>
      <c r="E27" s="11">
        <v>-6.9838763000000005E-4</v>
      </c>
      <c r="F27" s="11">
        <v>-2.8620668000000002E-3</v>
      </c>
      <c r="G27" s="11">
        <v>-8.3844427000000004E-4</v>
      </c>
    </row>
    <row r="28" spans="1:7" x14ac:dyDescent="0.3">
      <c r="A28" s="15">
        <v>6508.11</v>
      </c>
      <c r="B28" s="11">
        <v>-2.6345298999999999E-3</v>
      </c>
      <c r="C28" s="11">
        <v>2.8938082E-3</v>
      </c>
      <c r="D28" s="11">
        <v>-6.3248779000000003E-4</v>
      </c>
      <c r="E28" s="11">
        <v>6.2426223000000005E-4</v>
      </c>
      <c r="F28" s="11">
        <v>7.1181781000000002E-4</v>
      </c>
      <c r="G28" s="11">
        <v>-5.0390311999999997E-5</v>
      </c>
    </row>
    <row r="29" spans="1:7" x14ac:dyDescent="0.3">
      <c r="A29" s="15">
        <v>6508.61</v>
      </c>
      <c r="B29" s="11">
        <v>2.1031524999999998E-3</v>
      </c>
      <c r="C29" s="11">
        <v>5.3683590000000003E-4</v>
      </c>
      <c r="D29" s="11">
        <v>-8.1008694999999995E-5</v>
      </c>
      <c r="E29" s="11">
        <v>1.6166668999999999E-4</v>
      </c>
      <c r="F29" s="11">
        <v>-2.7503307999999999E-3</v>
      </c>
      <c r="G29" s="11">
        <v>-1.9689891E-3</v>
      </c>
    </row>
    <row r="30" spans="1:7" x14ac:dyDescent="0.3">
      <c r="A30" s="15">
        <v>6509.11</v>
      </c>
      <c r="B30" s="11">
        <v>1.6241522000000001E-3</v>
      </c>
      <c r="C30" s="11">
        <v>3.5063933000000001E-4</v>
      </c>
      <c r="D30" s="11">
        <v>-1.3206711999999999E-4</v>
      </c>
      <c r="E30" s="11">
        <v>-6.8369502999999999E-4</v>
      </c>
      <c r="F30" s="11">
        <v>1.1179594999999999E-3</v>
      </c>
      <c r="G30" s="11">
        <v>1.6939023000000001E-3</v>
      </c>
    </row>
    <row r="31" spans="1:7" x14ac:dyDescent="0.3">
      <c r="A31" s="15">
        <v>6509.62</v>
      </c>
      <c r="B31" s="11">
        <v>2.0777844000000002E-3</v>
      </c>
      <c r="C31" s="11">
        <v>5.3236253999999999E-4</v>
      </c>
      <c r="D31" s="11">
        <v>-2.9715528999999999E-4</v>
      </c>
      <c r="E31" s="11">
        <v>3.9962398999999999E-4</v>
      </c>
      <c r="F31" s="11">
        <v>3.1350566E-3</v>
      </c>
      <c r="G31" s="11">
        <v>-1.1104215000000001E-3</v>
      </c>
    </row>
    <row r="32" spans="1:7" x14ac:dyDescent="0.3">
      <c r="A32" s="15">
        <v>6510.12</v>
      </c>
      <c r="B32" s="11">
        <v>8.6941426000000004E-4</v>
      </c>
      <c r="C32" s="11">
        <v>2.4039936999999999E-3</v>
      </c>
      <c r="D32" s="11">
        <v>-5.6397353999999996E-4</v>
      </c>
      <c r="E32" s="11">
        <v>-1.3151364999999999E-3</v>
      </c>
      <c r="F32" s="11">
        <v>-2.9920453999999997E-4</v>
      </c>
      <c r="G32" s="11">
        <v>-1.0618209E-4</v>
      </c>
    </row>
    <row r="33" spans="1:7" x14ac:dyDescent="0.3">
      <c r="A33" s="15">
        <v>6510.62</v>
      </c>
      <c r="B33" s="11">
        <v>3.0595541E-3</v>
      </c>
      <c r="C33" s="11">
        <v>1.1911919E-3</v>
      </c>
      <c r="D33" s="11">
        <v>-5.3835573000000003E-4</v>
      </c>
      <c r="E33" s="11">
        <v>1.8280782999999999E-4</v>
      </c>
      <c r="F33" s="11">
        <v>2.4240964999999999E-3</v>
      </c>
      <c r="G33" s="11">
        <v>5.7874095999999996E-4</v>
      </c>
    </row>
    <row r="34" spans="1:7" x14ac:dyDescent="0.3">
      <c r="A34" s="15">
        <v>6511.12</v>
      </c>
      <c r="B34" s="11">
        <v>2.4465824999999998E-3</v>
      </c>
      <c r="C34" s="11">
        <v>1.2147772000000001E-3</v>
      </c>
      <c r="D34" s="11">
        <v>-4.8311308999999999E-4</v>
      </c>
      <c r="E34" s="11">
        <v>-2.6588844000000002E-4</v>
      </c>
      <c r="F34" s="11">
        <v>8.4748381999999998E-4</v>
      </c>
      <c r="G34" s="11">
        <v>-1.8590604E-3</v>
      </c>
    </row>
    <row r="35" spans="1:7" x14ac:dyDescent="0.3">
      <c r="A35" s="15">
        <v>6511.62</v>
      </c>
      <c r="B35" s="11">
        <v>9.0288743999999994E-3</v>
      </c>
      <c r="C35" s="11">
        <v>1.1941905999999999E-3</v>
      </c>
      <c r="D35" s="11">
        <v>-1.0426109E-4</v>
      </c>
      <c r="E35" s="11">
        <v>4.7463901999999998E-4</v>
      </c>
      <c r="F35" s="11">
        <v>-4.6006381000000002E-5</v>
      </c>
      <c r="G35" s="11">
        <v>7.9521767000000001E-4</v>
      </c>
    </row>
    <row r="36" spans="1:7" x14ac:dyDescent="0.3">
      <c r="A36" s="15">
        <v>6512.12</v>
      </c>
      <c r="B36" s="11">
        <v>1.0136829E-2</v>
      </c>
      <c r="C36" s="11">
        <v>1.1619553E-3</v>
      </c>
      <c r="D36" s="11">
        <v>3.4674967999999998E-4</v>
      </c>
      <c r="E36" s="11">
        <v>1.2348372E-3</v>
      </c>
      <c r="F36" s="11">
        <v>-1.4165803000000001E-3</v>
      </c>
      <c r="G36" s="11">
        <v>3.6677324000000001E-3</v>
      </c>
    </row>
    <row r="37" spans="1:7" x14ac:dyDescent="0.3">
      <c r="A37" s="15">
        <v>6512.63</v>
      </c>
      <c r="B37" s="11">
        <v>-2.2611033000000001E-3</v>
      </c>
      <c r="C37" s="11">
        <v>9.1284772999999995E-4</v>
      </c>
      <c r="D37" s="11">
        <v>2.2346706000000001E-4</v>
      </c>
      <c r="E37" s="11">
        <v>-1.4792145000000001E-4</v>
      </c>
      <c r="F37" s="11">
        <v>4.3396659999999998E-3</v>
      </c>
      <c r="G37" s="11">
        <v>8.8262358999999999E-3</v>
      </c>
    </row>
    <row r="38" spans="1:7" x14ac:dyDescent="0.3">
      <c r="A38" s="15">
        <v>6513.13</v>
      </c>
      <c r="B38" s="11">
        <v>7.1466955999999996E-4</v>
      </c>
      <c r="C38" s="11">
        <v>3.9953883000000004E-3</v>
      </c>
      <c r="D38" s="11">
        <v>2.8672027999999998E-4</v>
      </c>
      <c r="E38" s="11">
        <v>6.1233445000000001E-4</v>
      </c>
      <c r="F38" s="11">
        <v>2.8282869E-3</v>
      </c>
      <c r="G38" s="11">
        <v>9.8977926000000001E-3</v>
      </c>
    </row>
    <row r="39" spans="1:7" x14ac:dyDescent="0.3">
      <c r="A39" s="15">
        <v>6513.63</v>
      </c>
      <c r="B39" s="11">
        <v>2.6296344000000002E-3</v>
      </c>
      <c r="C39" s="11">
        <v>1.1767393000000001E-3</v>
      </c>
      <c r="D39" s="11">
        <v>8.0281441999999995E-4</v>
      </c>
      <c r="E39" s="11">
        <v>6.4244439999999994E-5</v>
      </c>
      <c r="F39" s="11">
        <v>6.8373478999999996E-3</v>
      </c>
      <c r="G39" s="11">
        <v>2.4322455000000002E-3</v>
      </c>
    </row>
    <row r="40" spans="1:7" x14ac:dyDescent="0.3">
      <c r="A40" s="15">
        <v>6514.13</v>
      </c>
      <c r="B40" s="11">
        <v>-3.2986826999999999E-4</v>
      </c>
      <c r="C40" s="11">
        <v>4.7643590999999997E-3</v>
      </c>
      <c r="D40" s="11">
        <v>3.0059565000000002E-4</v>
      </c>
      <c r="E40" s="11">
        <v>1.7733321999999999E-3</v>
      </c>
      <c r="F40" s="11">
        <v>3.4838972000000002E-3</v>
      </c>
      <c r="G40" s="11">
        <v>8.8578078000000008E-3</v>
      </c>
    </row>
    <row r="41" spans="1:7" x14ac:dyDescent="0.3">
      <c r="A41" s="15">
        <v>6514.63</v>
      </c>
      <c r="B41" s="11">
        <v>-1.6109379000000001E-3</v>
      </c>
      <c r="C41" s="11">
        <v>1.3236149E-3</v>
      </c>
      <c r="D41" s="11">
        <v>-6.6998477999999999E-5</v>
      </c>
      <c r="E41" s="11">
        <v>1.263082E-3</v>
      </c>
      <c r="F41" s="11">
        <v>1.2556269E-3</v>
      </c>
      <c r="G41" s="11">
        <v>3.5715357000000001E-3</v>
      </c>
    </row>
    <row r="42" spans="1:7" x14ac:dyDescent="0.3">
      <c r="A42" s="15">
        <v>6515.13</v>
      </c>
      <c r="B42" s="11">
        <v>1.2956598E-2</v>
      </c>
      <c r="C42" s="11">
        <v>2.9855226999999998E-3</v>
      </c>
      <c r="D42" s="11">
        <v>6.6864992000000001E-4</v>
      </c>
      <c r="E42" s="11">
        <v>4.4188752E-4</v>
      </c>
      <c r="F42" s="11">
        <v>1.9988215999999998E-3</v>
      </c>
      <c r="G42" s="11">
        <v>6.7836722999999998E-3</v>
      </c>
    </row>
    <row r="43" spans="1:7" x14ac:dyDescent="0.3">
      <c r="A43" s="15">
        <v>6515.63</v>
      </c>
      <c r="B43" s="11">
        <v>1.0602307E-2</v>
      </c>
      <c r="C43" s="11">
        <v>2.9673117000000001E-3</v>
      </c>
      <c r="D43" s="11">
        <v>6.3641098E-4</v>
      </c>
      <c r="E43" s="11">
        <v>2.9833691000000001E-4</v>
      </c>
      <c r="F43" s="11">
        <v>9.7161484999999995E-4</v>
      </c>
      <c r="G43" s="11">
        <v>3.9328625000000002E-3</v>
      </c>
    </row>
    <row r="44" spans="1:7" x14ac:dyDescent="0.3">
      <c r="A44" s="15">
        <v>6516.14</v>
      </c>
      <c r="B44" s="11">
        <v>2.2248684000000002E-3</v>
      </c>
      <c r="C44" s="11">
        <v>2.7004382E-3</v>
      </c>
      <c r="D44" s="11">
        <v>1.027088E-3</v>
      </c>
      <c r="E44" s="11">
        <v>3.7101316000000002E-4</v>
      </c>
      <c r="F44" s="11">
        <v>2.1132476000000002E-3</v>
      </c>
      <c r="G44" s="11">
        <v>1.0289936E-2</v>
      </c>
    </row>
    <row r="45" spans="1:7" x14ac:dyDescent="0.3">
      <c r="A45" s="15">
        <v>6516.64</v>
      </c>
      <c r="B45" s="11">
        <v>-1.8533569E-5</v>
      </c>
      <c r="C45" s="11">
        <v>1.8817651999999999E-3</v>
      </c>
      <c r="D45" s="11">
        <v>6.6160128999999998E-4</v>
      </c>
      <c r="E45" s="11">
        <v>2.6091753000000001E-3</v>
      </c>
      <c r="F45" s="11">
        <v>3.4087802999999998E-3</v>
      </c>
      <c r="G45" s="11">
        <v>3.2422371999999999E-3</v>
      </c>
    </row>
    <row r="46" spans="1:7" x14ac:dyDescent="0.3">
      <c r="A46" s="15">
        <v>6517.14</v>
      </c>
      <c r="B46" s="11">
        <v>5.5818355E-3</v>
      </c>
      <c r="C46" s="11">
        <v>1.8268996999999999E-3</v>
      </c>
      <c r="D46" s="11">
        <v>1.3528567E-3</v>
      </c>
      <c r="E46" s="11">
        <v>1.6473335000000001E-4</v>
      </c>
      <c r="F46" s="11">
        <v>1.6051435E-3</v>
      </c>
      <c r="G46" s="11">
        <v>5.0124278000000001E-3</v>
      </c>
    </row>
    <row r="47" spans="1:7" x14ac:dyDescent="0.3">
      <c r="A47" s="15">
        <v>6517.64</v>
      </c>
      <c r="B47" s="11">
        <v>4.8404594000000002E-3</v>
      </c>
      <c r="C47" s="11">
        <v>1.6102964999999999E-3</v>
      </c>
      <c r="D47" s="11">
        <v>1.0189590000000001E-3</v>
      </c>
      <c r="E47" s="11">
        <v>1.4899371E-3</v>
      </c>
      <c r="F47" s="11">
        <v>-1.2707926000000001E-4</v>
      </c>
      <c r="G47" s="11">
        <v>1.4008938E-2</v>
      </c>
    </row>
    <row r="48" spans="1:7" x14ac:dyDescent="0.3">
      <c r="A48" s="15">
        <v>6518.14</v>
      </c>
      <c r="B48" s="11">
        <v>4.7137778999999996E-3</v>
      </c>
      <c r="C48" s="11">
        <v>1.0048076999999999E-3</v>
      </c>
      <c r="D48" s="11">
        <v>1.4104682000000001E-3</v>
      </c>
      <c r="E48" s="11">
        <v>4.4495351000000002E-4</v>
      </c>
      <c r="F48" s="11">
        <v>3.3644910999999999E-3</v>
      </c>
      <c r="G48" s="11">
        <v>6.6900828000000002E-3</v>
      </c>
    </row>
    <row r="49" spans="1:7" x14ac:dyDescent="0.3">
      <c r="A49" s="15">
        <v>6518.64</v>
      </c>
      <c r="B49" s="11">
        <v>1.5275858999999999E-2</v>
      </c>
      <c r="C49" s="11">
        <v>2.6048623E-3</v>
      </c>
      <c r="D49" s="11">
        <v>1.1962703E-3</v>
      </c>
      <c r="E49" s="11">
        <v>5.8306000000000005E-4</v>
      </c>
      <c r="F49" s="11">
        <v>4.1227158000000002E-3</v>
      </c>
      <c r="G49" s="11">
        <v>1.6664386000000001E-3</v>
      </c>
    </row>
    <row r="50" spans="1:7" x14ac:dyDescent="0.3">
      <c r="A50" s="15">
        <v>6519.15</v>
      </c>
      <c r="B50" s="11">
        <v>9.4661312000000001E-3</v>
      </c>
      <c r="C50" s="11">
        <v>2.9714833000000001E-3</v>
      </c>
      <c r="D50" s="11">
        <v>1.3010203000000001E-3</v>
      </c>
      <c r="E50" s="11">
        <v>1.2133956999999999E-3</v>
      </c>
      <c r="F50" s="11">
        <v>1.4439951E-3</v>
      </c>
      <c r="G50" s="11">
        <v>7.0628243999999998E-3</v>
      </c>
    </row>
    <row r="51" spans="1:7" x14ac:dyDescent="0.3">
      <c r="A51" s="15">
        <v>6519.65</v>
      </c>
      <c r="B51" s="11">
        <v>5.1285048000000001E-3</v>
      </c>
      <c r="C51" s="11">
        <v>6.6936024999999996E-3</v>
      </c>
      <c r="D51" s="11">
        <v>1.3738017E-3</v>
      </c>
      <c r="E51" s="11">
        <v>1.2255728999999999E-3</v>
      </c>
      <c r="F51" s="11">
        <v>4.7214372999999999E-3</v>
      </c>
      <c r="G51" s="11">
        <v>1.2997254E-3</v>
      </c>
    </row>
    <row r="52" spans="1:7" x14ac:dyDescent="0.3">
      <c r="A52" s="15">
        <v>6520.15</v>
      </c>
      <c r="B52" s="11">
        <v>8.2267146000000006E-3</v>
      </c>
      <c r="C52" s="11">
        <v>6.2320107999999999E-3</v>
      </c>
      <c r="D52" s="11">
        <v>2.1751131999999999E-3</v>
      </c>
      <c r="E52" s="11">
        <v>2.5092070999999999E-3</v>
      </c>
      <c r="F52" s="11">
        <v>1.4351288E-3</v>
      </c>
      <c r="G52" s="11">
        <v>4.4257474E-3</v>
      </c>
    </row>
    <row r="53" spans="1:7" x14ac:dyDescent="0.3">
      <c r="A53" s="15">
        <v>6520.65</v>
      </c>
      <c r="B53" s="11">
        <v>5.1972043999999997E-3</v>
      </c>
      <c r="C53" s="11">
        <v>3.3582548E-3</v>
      </c>
      <c r="D53" s="11">
        <v>1.7552924E-3</v>
      </c>
      <c r="E53" s="11">
        <v>1.1803807E-3</v>
      </c>
      <c r="F53" s="11">
        <v>2.7284252000000001E-3</v>
      </c>
      <c r="G53" s="11">
        <v>2.6245564999999998E-3</v>
      </c>
    </row>
    <row r="54" spans="1:7" x14ac:dyDescent="0.3">
      <c r="A54" s="15">
        <v>6521.15</v>
      </c>
      <c r="B54" s="11">
        <v>9.3800775999999999E-3</v>
      </c>
      <c r="C54" s="11">
        <v>6.7478761000000003E-3</v>
      </c>
      <c r="D54" s="11">
        <v>2.3366902999999999E-3</v>
      </c>
      <c r="E54" s="11">
        <v>1.9661415E-3</v>
      </c>
      <c r="F54" s="11">
        <v>3.6032795999999998E-3</v>
      </c>
      <c r="G54" s="11">
        <v>9.8651997000000005E-3</v>
      </c>
    </row>
    <row r="55" spans="1:7" x14ac:dyDescent="0.3">
      <c r="A55" s="15">
        <v>6521.65</v>
      </c>
      <c r="B55" s="11">
        <v>9.9492221000000002E-3</v>
      </c>
      <c r="C55" s="11">
        <v>4.2206229999999997E-3</v>
      </c>
      <c r="D55" s="11">
        <v>1.8778929E-3</v>
      </c>
      <c r="E55" s="11">
        <v>3.5601156999999998E-3</v>
      </c>
      <c r="F55" s="11">
        <v>4.6067173999999999E-3</v>
      </c>
      <c r="G55" s="11">
        <v>7.6309452000000002E-3</v>
      </c>
    </row>
    <row r="56" spans="1:7" x14ac:dyDescent="0.3">
      <c r="A56" s="15">
        <v>6522.15</v>
      </c>
      <c r="B56" s="11">
        <v>1.7458934999999998E-2</v>
      </c>
      <c r="C56" s="11">
        <v>6.7281162000000002E-3</v>
      </c>
      <c r="D56" s="11">
        <v>2.2031668000000002E-3</v>
      </c>
      <c r="E56" s="11">
        <v>3.2537807000000002E-3</v>
      </c>
      <c r="F56" s="11">
        <v>3.7022278E-3</v>
      </c>
      <c r="G56" s="11">
        <v>1.0849765000000001E-2</v>
      </c>
    </row>
    <row r="57" spans="1:7" x14ac:dyDescent="0.3">
      <c r="A57" s="15">
        <v>6522.66</v>
      </c>
      <c r="B57" s="11">
        <v>1.2101882E-2</v>
      </c>
      <c r="C57" s="11">
        <v>3.9654262000000003E-3</v>
      </c>
      <c r="D57" s="11">
        <v>2.6424841000000001E-3</v>
      </c>
      <c r="E57" s="11">
        <v>2.7840679999999998E-3</v>
      </c>
      <c r="F57" s="11">
        <v>4.1464225E-3</v>
      </c>
      <c r="G57" s="11">
        <v>1.4431354E-2</v>
      </c>
    </row>
    <row r="58" spans="1:7" x14ac:dyDescent="0.3">
      <c r="A58" s="15">
        <v>6523.16</v>
      </c>
      <c r="B58" s="11">
        <v>1.4795345E-2</v>
      </c>
      <c r="C58" s="11">
        <v>3.4275617000000002E-3</v>
      </c>
      <c r="D58" s="11">
        <v>2.4498749000000002E-3</v>
      </c>
      <c r="E58" s="11">
        <v>3.3656049000000002E-3</v>
      </c>
      <c r="F58" s="11">
        <v>4.8785340000000003E-3</v>
      </c>
      <c r="G58" s="11">
        <v>1.1400831E-2</v>
      </c>
    </row>
    <row r="59" spans="1:7" x14ac:dyDescent="0.3">
      <c r="A59" s="15">
        <v>6523.66</v>
      </c>
      <c r="B59" s="11">
        <v>7.6513075999999998E-3</v>
      </c>
      <c r="C59" s="11">
        <v>5.1239813999999998E-3</v>
      </c>
      <c r="D59" s="11">
        <v>1.8345599E-3</v>
      </c>
      <c r="E59" s="11">
        <v>2.4343335000000001E-3</v>
      </c>
      <c r="F59" s="11">
        <v>3.0828984999999999E-3</v>
      </c>
      <c r="G59" s="11">
        <v>1.1837482999999999E-2</v>
      </c>
    </row>
    <row r="60" spans="1:7" x14ac:dyDescent="0.3">
      <c r="A60" s="15">
        <v>6524.16</v>
      </c>
      <c r="B60" s="11">
        <v>1.0785909E-2</v>
      </c>
      <c r="C60" s="11">
        <v>4.7806048000000002E-3</v>
      </c>
      <c r="D60" s="11">
        <v>2.5161875999999998E-3</v>
      </c>
      <c r="E60" s="11">
        <v>3.0274231E-3</v>
      </c>
      <c r="F60" s="11">
        <v>2.2074922999999998E-3</v>
      </c>
      <c r="G60" s="11">
        <v>1.2701825999999999E-2</v>
      </c>
    </row>
    <row r="61" spans="1:7" x14ac:dyDescent="0.3">
      <c r="A61" s="15">
        <v>6524.66</v>
      </c>
      <c r="B61" s="11">
        <v>1.5937458000000002E-2</v>
      </c>
      <c r="C61" s="11">
        <v>5.4475111999999996E-3</v>
      </c>
      <c r="D61" s="11">
        <v>2.8552923999999999E-3</v>
      </c>
      <c r="E61" s="11">
        <v>3.7697607999999999E-3</v>
      </c>
      <c r="F61" s="11">
        <v>6.1525455999999999E-3</v>
      </c>
      <c r="G61" s="11">
        <v>7.6145223E-3</v>
      </c>
    </row>
    <row r="62" spans="1:7" x14ac:dyDescent="0.3">
      <c r="A62" s="15">
        <v>6525.16</v>
      </c>
      <c r="B62" s="11">
        <v>1.8619067999999999E-2</v>
      </c>
      <c r="C62" s="11">
        <v>5.1458659000000002E-3</v>
      </c>
      <c r="D62" s="11">
        <v>2.8473854000000002E-3</v>
      </c>
      <c r="E62" s="11">
        <v>3.3612361000000001E-3</v>
      </c>
      <c r="F62" s="11">
        <v>5.1716968000000002E-3</v>
      </c>
      <c r="G62" s="11">
        <v>1.1822787E-2</v>
      </c>
    </row>
    <row r="63" spans="1:7" x14ac:dyDescent="0.3">
      <c r="A63" s="15">
        <v>6525.67</v>
      </c>
      <c r="B63" s="11">
        <v>1.3821283E-2</v>
      </c>
      <c r="C63" s="11">
        <v>5.0032339E-3</v>
      </c>
      <c r="D63" s="11">
        <v>3.3511284999999998E-3</v>
      </c>
      <c r="E63" s="11">
        <v>3.6105353999999999E-3</v>
      </c>
      <c r="F63" s="11">
        <v>6.7127209999999996E-3</v>
      </c>
      <c r="G63" s="11">
        <v>1.3545292E-2</v>
      </c>
    </row>
    <row r="64" spans="1:7" x14ac:dyDescent="0.3">
      <c r="A64" s="15">
        <v>6526.17</v>
      </c>
      <c r="B64" s="11">
        <v>1.1281551000000001E-2</v>
      </c>
      <c r="C64" s="11">
        <v>7.8450223000000006E-3</v>
      </c>
      <c r="D64" s="11">
        <v>4.3128506000000002E-3</v>
      </c>
      <c r="E64" s="11">
        <v>3.9134403999999999E-3</v>
      </c>
      <c r="F64" s="11">
        <v>5.9892445000000001E-3</v>
      </c>
      <c r="G64" s="11">
        <v>1.0980981000000001E-2</v>
      </c>
    </row>
    <row r="65" spans="1:7" x14ac:dyDescent="0.3">
      <c r="A65" s="15">
        <v>6526.67</v>
      </c>
      <c r="B65" s="11">
        <v>1.857864E-2</v>
      </c>
      <c r="C65" s="11">
        <v>1.0010580999999999E-2</v>
      </c>
      <c r="D65" s="11">
        <v>3.7160019999999999E-3</v>
      </c>
      <c r="E65" s="11">
        <v>3.6077989E-3</v>
      </c>
      <c r="F65" s="11">
        <v>4.177002E-3</v>
      </c>
      <c r="G65" s="11">
        <v>1.9040630999999999E-2</v>
      </c>
    </row>
    <row r="66" spans="1:7" x14ac:dyDescent="0.3">
      <c r="A66" s="15">
        <v>6527.17</v>
      </c>
      <c r="B66" s="11">
        <v>1.0797797E-2</v>
      </c>
      <c r="C66" s="11">
        <v>9.0254292000000007E-3</v>
      </c>
      <c r="D66" s="11">
        <v>3.8853726E-3</v>
      </c>
      <c r="E66" s="11">
        <v>4.8478795E-3</v>
      </c>
      <c r="F66" s="11">
        <v>8.8409274000000003E-3</v>
      </c>
      <c r="G66" s="11">
        <v>1.4064639E-2</v>
      </c>
    </row>
    <row r="67" spans="1:7" x14ac:dyDescent="0.3">
      <c r="A67" s="15">
        <v>6527.67</v>
      </c>
      <c r="B67" s="11">
        <v>1.4494665E-2</v>
      </c>
      <c r="C67" s="11">
        <v>8.9323457999999998E-3</v>
      </c>
      <c r="D67" s="11">
        <v>3.9257715000000004E-3</v>
      </c>
      <c r="E67" s="11">
        <v>4.1664257000000003E-3</v>
      </c>
      <c r="F67" s="11">
        <v>1.0901157E-2</v>
      </c>
      <c r="G67" s="11">
        <v>9.6898508000000001E-3</v>
      </c>
    </row>
    <row r="68" spans="1:7" x14ac:dyDescent="0.3">
      <c r="A68" s="15">
        <v>6528.17</v>
      </c>
      <c r="B68" s="11">
        <v>1.9999771999999999E-2</v>
      </c>
      <c r="C68" s="11">
        <v>1.0109561E-2</v>
      </c>
      <c r="D68" s="11">
        <v>3.8751396999999999E-3</v>
      </c>
      <c r="E68" s="11">
        <v>3.7181384999999999E-3</v>
      </c>
      <c r="F68" s="11">
        <v>8.3606906999999994E-3</v>
      </c>
      <c r="G68" s="11">
        <v>1.2186183999999999E-2</v>
      </c>
    </row>
    <row r="69" spans="1:7" x14ac:dyDescent="0.3">
      <c r="A69" s="15">
        <v>6528.67</v>
      </c>
      <c r="B69" s="11">
        <v>1.1199570000000001E-2</v>
      </c>
      <c r="C69" s="11">
        <v>7.2901548000000004E-3</v>
      </c>
      <c r="D69" s="11">
        <v>5.3158674000000003E-3</v>
      </c>
      <c r="E69" s="11">
        <v>4.8061618E-3</v>
      </c>
      <c r="F69" s="11">
        <v>8.1347013999999995E-3</v>
      </c>
      <c r="G69" s="11">
        <v>5.8078228999999997E-3</v>
      </c>
    </row>
    <row r="70" spans="1:7" x14ac:dyDescent="0.3">
      <c r="A70" s="15">
        <v>6529.18</v>
      </c>
      <c r="B70" s="11">
        <v>1.1777882E-2</v>
      </c>
      <c r="C70" s="11">
        <v>1.1041746999999999E-2</v>
      </c>
      <c r="D70" s="11">
        <v>4.6894646000000002E-3</v>
      </c>
      <c r="E70" s="11">
        <v>5.7105150999999998E-3</v>
      </c>
      <c r="F70" s="11">
        <v>8.9451168999999994E-3</v>
      </c>
      <c r="G70" s="11">
        <v>1.5362693E-2</v>
      </c>
    </row>
    <row r="71" spans="1:7" x14ac:dyDescent="0.3">
      <c r="A71" s="15">
        <v>6529.68</v>
      </c>
      <c r="B71" s="11">
        <v>1.8810582999999999E-2</v>
      </c>
      <c r="C71" s="11">
        <v>1.3013008E-2</v>
      </c>
      <c r="D71" s="11">
        <v>5.2698716E-3</v>
      </c>
      <c r="E71" s="11">
        <v>5.7381387000000001E-3</v>
      </c>
      <c r="F71" s="11">
        <v>9.3947284999999995E-3</v>
      </c>
      <c r="G71" s="11">
        <v>1.2160384E-2</v>
      </c>
    </row>
    <row r="72" spans="1:7" x14ac:dyDescent="0.3">
      <c r="A72" s="15">
        <v>6530.18</v>
      </c>
      <c r="B72" s="11">
        <v>6.9861578000000001E-3</v>
      </c>
      <c r="C72" s="11">
        <v>1.3131034E-2</v>
      </c>
      <c r="D72" s="11">
        <v>5.5426125999999999E-3</v>
      </c>
      <c r="E72" s="11">
        <v>6.1480650000000003E-3</v>
      </c>
      <c r="F72" s="11">
        <v>1.1824771E-2</v>
      </c>
      <c r="G72" s="11">
        <v>1.8533214999999999E-2</v>
      </c>
    </row>
    <row r="73" spans="1:7" x14ac:dyDescent="0.3">
      <c r="A73" s="15">
        <v>6530.68</v>
      </c>
      <c r="B73" s="11">
        <v>2.3611243000000001E-2</v>
      </c>
      <c r="C73" s="11">
        <v>1.3589689E-2</v>
      </c>
      <c r="D73" s="11">
        <v>5.1946900000000001E-3</v>
      </c>
      <c r="E73" s="11">
        <v>6.0275318000000003E-3</v>
      </c>
      <c r="F73" s="11">
        <v>1.0980070999999999E-2</v>
      </c>
      <c r="G73" s="11">
        <v>1.4830232E-2</v>
      </c>
    </row>
    <row r="74" spans="1:7" x14ac:dyDescent="0.3">
      <c r="A74" s="15">
        <v>6531.18</v>
      </c>
      <c r="B74" s="11">
        <v>2.0685084999999999E-2</v>
      </c>
      <c r="C74" s="11">
        <v>1.4805885E-2</v>
      </c>
      <c r="D74" s="11">
        <v>5.9978480999999997E-3</v>
      </c>
      <c r="E74" s="11">
        <v>6.8972746999999999E-3</v>
      </c>
      <c r="F74" s="11">
        <v>8.1116483999999992E-3</v>
      </c>
      <c r="G74" s="11">
        <v>1.7998964999999999E-2</v>
      </c>
    </row>
    <row r="75" spans="1:7" x14ac:dyDescent="0.3">
      <c r="A75" s="15">
        <v>6531.68</v>
      </c>
      <c r="B75" s="11">
        <v>1.4791232E-2</v>
      </c>
      <c r="C75" s="11">
        <v>1.3433163999999999E-2</v>
      </c>
      <c r="D75" s="11">
        <v>6.2287986E-3</v>
      </c>
      <c r="E75" s="11">
        <v>6.9261746000000004E-3</v>
      </c>
      <c r="F75" s="11">
        <v>9.6419131999999994E-3</v>
      </c>
      <c r="G75" s="11">
        <v>2.2055642E-2</v>
      </c>
    </row>
    <row r="76" spans="1:7" x14ac:dyDescent="0.3">
      <c r="A76" s="15">
        <v>6532.18</v>
      </c>
      <c r="B76" s="11">
        <v>2.5408752999999999E-2</v>
      </c>
      <c r="C76" s="11">
        <v>1.1697974E-2</v>
      </c>
      <c r="D76" s="11">
        <v>7.0039611999999996E-3</v>
      </c>
      <c r="E76" s="11">
        <v>7.4593087000000002E-3</v>
      </c>
      <c r="F76" s="11">
        <v>9.7867992999999993E-3</v>
      </c>
      <c r="G76" s="11">
        <v>2.2580075000000002E-2</v>
      </c>
    </row>
    <row r="77" spans="1:7" x14ac:dyDescent="0.3">
      <c r="A77" s="15">
        <v>6532.69</v>
      </c>
      <c r="B77" s="11">
        <v>2.3073992000000002E-2</v>
      </c>
      <c r="C77" s="11">
        <v>1.1825377E-2</v>
      </c>
      <c r="D77" s="11">
        <v>7.9189728000000001E-3</v>
      </c>
      <c r="E77" s="11">
        <v>7.9292011999999995E-3</v>
      </c>
      <c r="F77" s="11">
        <v>1.1085019999999999E-2</v>
      </c>
      <c r="G77" s="11">
        <v>1.8997983999999999E-2</v>
      </c>
    </row>
    <row r="78" spans="1:7" x14ac:dyDescent="0.3">
      <c r="A78" s="15">
        <v>6533.19</v>
      </c>
      <c r="B78" s="11">
        <v>1.9244183000000002E-2</v>
      </c>
      <c r="C78" s="11">
        <v>1.4309845E-2</v>
      </c>
      <c r="D78" s="11">
        <v>7.5459812000000003E-3</v>
      </c>
      <c r="E78" s="11">
        <v>8.9925669000000003E-3</v>
      </c>
      <c r="F78" s="11">
        <v>1.2396735000000001E-2</v>
      </c>
      <c r="G78" s="11">
        <v>1.8768338999999998E-2</v>
      </c>
    </row>
    <row r="79" spans="1:7" x14ac:dyDescent="0.3">
      <c r="A79" s="15">
        <v>6533.69</v>
      </c>
      <c r="B79" s="11">
        <v>2.0852682000000001E-2</v>
      </c>
      <c r="C79" s="11">
        <v>1.6257148999999999E-2</v>
      </c>
      <c r="D79" s="11">
        <v>7.7524760999999999E-3</v>
      </c>
      <c r="E79" s="11">
        <v>8.0916796000000003E-3</v>
      </c>
      <c r="F79" s="11">
        <v>1.4037338E-2</v>
      </c>
      <c r="G79" s="11">
        <v>1.7052581000000001E-2</v>
      </c>
    </row>
    <row r="80" spans="1:7" x14ac:dyDescent="0.3">
      <c r="A80" s="15">
        <v>6534.19</v>
      </c>
      <c r="B80" s="11">
        <v>2.2268270999999999E-2</v>
      </c>
      <c r="C80" s="11">
        <v>1.3799380999999999E-2</v>
      </c>
      <c r="D80" s="11">
        <v>9.4990943000000001E-3</v>
      </c>
      <c r="E80" s="11">
        <v>9.7497490000000003E-3</v>
      </c>
      <c r="F80" s="11">
        <v>1.4822248999999999E-2</v>
      </c>
      <c r="G80" s="11">
        <v>2.1739088E-2</v>
      </c>
    </row>
    <row r="81" spans="1:7" x14ac:dyDescent="0.3">
      <c r="A81" s="15">
        <v>6534.69</v>
      </c>
      <c r="B81" s="11">
        <v>2.1270061999999999E-2</v>
      </c>
      <c r="C81" s="11">
        <v>1.7510845000000001E-2</v>
      </c>
      <c r="D81" s="11">
        <v>9.9671892000000005E-3</v>
      </c>
      <c r="E81" s="11">
        <v>9.2712326000000001E-3</v>
      </c>
      <c r="F81" s="11">
        <v>1.6404803999999999E-2</v>
      </c>
      <c r="G81" s="11">
        <v>2.4442197999999998E-2</v>
      </c>
    </row>
    <row r="82" spans="1:7" x14ac:dyDescent="0.3">
      <c r="A82" s="15">
        <v>6535.19</v>
      </c>
      <c r="B82" s="11">
        <v>3.4174808000000001E-2</v>
      </c>
      <c r="C82" s="11">
        <v>1.5089272000000001E-2</v>
      </c>
      <c r="D82" s="11">
        <v>1.0589937000000001E-2</v>
      </c>
      <c r="E82" s="11">
        <v>1.0993387E-2</v>
      </c>
      <c r="F82" s="11">
        <v>1.6919474E-2</v>
      </c>
      <c r="G82" s="11">
        <v>2.1358775999999999E-2</v>
      </c>
    </row>
    <row r="83" spans="1:7" x14ac:dyDescent="0.3">
      <c r="A83" s="15">
        <v>6535.7</v>
      </c>
      <c r="B83" s="11">
        <v>2.7450089E-2</v>
      </c>
      <c r="C83" s="11">
        <v>1.9824428000000002E-2</v>
      </c>
      <c r="D83" s="11">
        <v>1.2219527000000001E-2</v>
      </c>
      <c r="E83" s="11">
        <v>1.1700360999999999E-2</v>
      </c>
      <c r="F83" s="11">
        <v>1.7435269999999999E-2</v>
      </c>
      <c r="G83" s="11">
        <v>1.9838927999999999E-2</v>
      </c>
    </row>
    <row r="84" spans="1:7" x14ac:dyDescent="0.3">
      <c r="A84" s="15">
        <v>6536.2</v>
      </c>
      <c r="B84" s="11">
        <v>2.8666069999999998E-2</v>
      </c>
      <c r="C84" s="11">
        <v>2.0213078999999998E-2</v>
      </c>
      <c r="D84" s="11">
        <v>1.323644E-2</v>
      </c>
      <c r="E84" s="11">
        <v>1.4256246E-2</v>
      </c>
      <c r="F84" s="11">
        <v>2.1194589E-2</v>
      </c>
      <c r="G84" s="11">
        <v>2.3943274000000001E-2</v>
      </c>
    </row>
    <row r="85" spans="1:7" x14ac:dyDescent="0.3">
      <c r="A85" s="15">
        <v>6536.7</v>
      </c>
      <c r="B85" s="11">
        <v>3.2533804E-2</v>
      </c>
      <c r="C85" s="11">
        <v>2.1100186E-2</v>
      </c>
      <c r="D85" s="11">
        <v>1.4793648E-2</v>
      </c>
      <c r="E85" s="11">
        <v>1.5726337E-2</v>
      </c>
      <c r="F85" s="11">
        <v>2.1738265E-2</v>
      </c>
      <c r="G85" s="11">
        <v>2.5476452E-2</v>
      </c>
    </row>
    <row r="86" spans="1:7" x14ac:dyDescent="0.3">
      <c r="A86" s="15">
        <v>6537.2</v>
      </c>
      <c r="B86" s="11">
        <v>3.960748E-2</v>
      </c>
      <c r="C86" s="11">
        <v>2.8448423E-2</v>
      </c>
      <c r="D86" s="11">
        <v>1.7467653999999999E-2</v>
      </c>
      <c r="E86" s="11">
        <v>1.7963249000000001E-2</v>
      </c>
      <c r="F86" s="11">
        <v>1.9953828999999999E-2</v>
      </c>
      <c r="G86" s="11">
        <v>2.7755055000000001E-2</v>
      </c>
    </row>
    <row r="87" spans="1:7" x14ac:dyDescent="0.3">
      <c r="A87" s="15">
        <v>6537.7</v>
      </c>
      <c r="B87" s="11">
        <v>3.7066926E-2</v>
      </c>
      <c r="C87" s="11">
        <v>3.4798527000000003E-2</v>
      </c>
      <c r="D87" s="11">
        <v>2.1631006000000001E-2</v>
      </c>
      <c r="E87" s="11">
        <v>2.3040215999999999E-2</v>
      </c>
      <c r="F87" s="11">
        <v>2.6927469999999998E-2</v>
      </c>
      <c r="G87" s="11">
        <v>4.0624544999999998E-2</v>
      </c>
    </row>
    <row r="88" spans="1:7" x14ac:dyDescent="0.3">
      <c r="A88" s="15">
        <v>6538.2</v>
      </c>
      <c r="B88" s="11">
        <v>5.4426935000000003E-2</v>
      </c>
      <c r="C88" s="11">
        <v>4.3601867000000002E-2</v>
      </c>
      <c r="D88" s="11">
        <v>2.9186238999999999E-2</v>
      </c>
      <c r="E88" s="11">
        <v>3.1994443999999997E-2</v>
      </c>
      <c r="F88" s="11">
        <v>3.3772091999999997E-2</v>
      </c>
      <c r="G88" s="11">
        <v>4.5488496000000003E-2</v>
      </c>
    </row>
    <row r="89" spans="1:7" x14ac:dyDescent="0.3">
      <c r="A89" s="15">
        <v>6538.7</v>
      </c>
      <c r="B89" s="11">
        <v>5.6196159000000002E-2</v>
      </c>
      <c r="C89" s="11">
        <v>5.2544078000000001E-2</v>
      </c>
      <c r="D89" s="11">
        <v>4.1945498999999997E-2</v>
      </c>
      <c r="E89" s="11">
        <v>4.1658659000000001E-2</v>
      </c>
      <c r="F89" s="11">
        <v>4.6298480000000003E-2</v>
      </c>
      <c r="G89" s="11">
        <v>5.3008158999999999E-2</v>
      </c>
    </row>
    <row r="90" spans="1:7" x14ac:dyDescent="0.3">
      <c r="A90" s="15">
        <v>6539.21</v>
      </c>
      <c r="B90" s="11">
        <v>6.8693618999999997E-2</v>
      </c>
      <c r="C90" s="11">
        <v>5.8299006E-2</v>
      </c>
      <c r="D90" s="11">
        <v>5.5292553000000001E-2</v>
      </c>
      <c r="E90" s="11">
        <v>5.4822434000000003E-2</v>
      </c>
      <c r="F90" s="11">
        <v>5.4914313999999999E-2</v>
      </c>
      <c r="G90" s="11">
        <v>5.7600770000000003E-2</v>
      </c>
    </row>
    <row r="91" spans="1:7" x14ac:dyDescent="0.3">
      <c r="A91" s="15">
        <v>6539.71</v>
      </c>
      <c r="B91" s="11">
        <v>7.5407128000000004E-2</v>
      </c>
      <c r="C91" s="11">
        <v>5.8148938999999997E-2</v>
      </c>
      <c r="D91" s="11">
        <v>6.4201797000000005E-2</v>
      </c>
      <c r="E91" s="11">
        <v>5.9971233999999998E-2</v>
      </c>
      <c r="F91" s="11">
        <v>6.2252043E-2</v>
      </c>
      <c r="G91" s="11">
        <v>6.8563087999999994E-2</v>
      </c>
    </row>
    <row r="92" spans="1:7" x14ac:dyDescent="0.3">
      <c r="A92" s="15">
        <v>6540.21</v>
      </c>
      <c r="B92" s="11">
        <v>7.2192246000000002E-2</v>
      </c>
      <c r="C92" s="11">
        <v>6.3112653000000005E-2</v>
      </c>
      <c r="D92" s="11">
        <v>6.5371291999999998E-2</v>
      </c>
      <c r="E92" s="11">
        <v>6.1852892E-2</v>
      </c>
      <c r="F92" s="11">
        <v>6.9366554999999996E-2</v>
      </c>
      <c r="G92" s="11">
        <v>6.5199289999999993E-2</v>
      </c>
    </row>
    <row r="93" spans="1:7" x14ac:dyDescent="0.3">
      <c r="A93" s="15">
        <v>6540.71</v>
      </c>
      <c r="B93" s="11">
        <v>7.4486363E-2</v>
      </c>
      <c r="C93" s="11">
        <v>6.4544688000000003E-2</v>
      </c>
      <c r="D93" s="11">
        <v>6.9922880000000007E-2</v>
      </c>
      <c r="E93" s="11">
        <v>6.6651339000000004E-2</v>
      </c>
      <c r="F93" s="11">
        <v>6.6406292000000006E-2</v>
      </c>
      <c r="G93" s="11">
        <v>6.7160829000000005E-2</v>
      </c>
    </row>
    <row r="94" spans="1:7" x14ac:dyDescent="0.3">
      <c r="A94" s="15">
        <v>6541.21</v>
      </c>
      <c r="B94" s="11">
        <v>7.7184931999999998E-2</v>
      </c>
      <c r="C94" s="11">
        <v>6.9243201000000004E-2</v>
      </c>
      <c r="D94" s="11">
        <v>7.5147850000000002E-2</v>
      </c>
      <c r="E94" s="11">
        <v>7.0642465000000002E-2</v>
      </c>
      <c r="F94" s="11">
        <v>7.2081915999999996E-2</v>
      </c>
      <c r="G94" s="11">
        <v>6.6271684999999997E-2</v>
      </c>
    </row>
    <row r="95" spans="1:7" x14ac:dyDescent="0.3">
      <c r="A95" s="15">
        <v>6541.71</v>
      </c>
      <c r="B95" s="11">
        <v>7.9223061999999997E-2</v>
      </c>
      <c r="C95" s="11">
        <v>7.1929596999999998E-2</v>
      </c>
      <c r="D95" s="11">
        <v>7.6353483999999999E-2</v>
      </c>
      <c r="E95" s="11">
        <v>7.3088501E-2</v>
      </c>
      <c r="F95" s="11">
        <v>7.6740838000000006E-2</v>
      </c>
      <c r="G95" s="11">
        <v>7.9723310000000006E-2</v>
      </c>
    </row>
    <row r="96" spans="1:7" x14ac:dyDescent="0.3">
      <c r="A96" s="15">
        <v>6542.22</v>
      </c>
      <c r="B96" s="11">
        <v>8.7823707000000001E-2</v>
      </c>
      <c r="C96" s="11">
        <v>7.7332630999999999E-2</v>
      </c>
      <c r="D96" s="11">
        <v>7.5425179999999994E-2</v>
      </c>
      <c r="E96" s="11">
        <v>7.2451166999999997E-2</v>
      </c>
      <c r="F96" s="11">
        <v>7.3263310999999998E-2</v>
      </c>
      <c r="G96" s="11">
        <v>8.1404349000000001E-2</v>
      </c>
    </row>
    <row r="97" spans="1:7" x14ac:dyDescent="0.3">
      <c r="A97" s="15">
        <v>6542.72</v>
      </c>
      <c r="B97" s="11">
        <v>9.7279613000000001E-2</v>
      </c>
      <c r="C97" s="11">
        <v>8.4489669000000003E-2</v>
      </c>
      <c r="D97" s="11">
        <v>7.1310103999999999E-2</v>
      </c>
      <c r="E97" s="11">
        <v>7.2918044000000001E-2</v>
      </c>
      <c r="F97" s="11">
        <v>7.7038477999999994E-2</v>
      </c>
      <c r="G97" s="11">
        <v>9.0130953999999999E-2</v>
      </c>
    </row>
    <row r="98" spans="1:7" x14ac:dyDescent="0.3">
      <c r="A98" s="15">
        <v>6543.22</v>
      </c>
      <c r="B98" s="11">
        <v>0.10720086</v>
      </c>
      <c r="C98" s="11">
        <v>9.8969475000000001E-2</v>
      </c>
      <c r="D98" s="11">
        <v>7.2880059999999997E-2</v>
      </c>
      <c r="E98" s="11">
        <v>7.8792216999999998E-2</v>
      </c>
      <c r="F98" s="11">
        <v>8.6710540000000003E-2</v>
      </c>
      <c r="G98" s="11">
        <v>9.7696070999999995E-2</v>
      </c>
    </row>
    <row r="99" spans="1:7" x14ac:dyDescent="0.3">
      <c r="A99" s="15">
        <v>6543.72</v>
      </c>
      <c r="B99" s="11">
        <v>0.1440882</v>
      </c>
      <c r="C99" s="11">
        <v>0.12455874</v>
      </c>
      <c r="D99" s="11">
        <v>7.9029803999999995E-2</v>
      </c>
      <c r="E99" s="11">
        <v>8.8733393999999993E-2</v>
      </c>
      <c r="F99" s="11">
        <v>0.10213609999999999</v>
      </c>
      <c r="G99" s="11">
        <v>0.11767421</v>
      </c>
    </row>
    <row r="100" spans="1:7" x14ac:dyDescent="0.3">
      <c r="A100" s="15">
        <v>6544.22</v>
      </c>
      <c r="B100" s="11">
        <v>0.19084013999999999</v>
      </c>
      <c r="C100" s="11">
        <v>0.15898483999999999</v>
      </c>
      <c r="D100" s="11">
        <v>8.9702041999999996E-2</v>
      </c>
      <c r="E100" s="11">
        <v>0.10483547999999999</v>
      </c>
      <c r="F100" s="11">
        <v>0.12493089</v>
      </c>
      <c r="G100" s="11">
        <v>0.14837355999999999</v>
      </c>
    </row>
    <row r="101" spans="1:7" x14ac:dyDescent="0.3">
      <c r="A101" s="15">
        <v>6544.72</v>
      </c>
      <c r="B101" s="11">
        <v>0.23645274999999999</v>
      </c>
      <c r="C101" s="11">
        <v>0.20425255</v>
      </c>
      <c r="D101" s="11">
        <v>0.10464527</v>
      </c>
      <c r="E101" s="11">
        <v>0.12596821</v>
      </c>
      <c r="F101" s="11">
        <v>0.15896793000000001</v>
      </c>
      <c r="G101" s="11">
        <v>0.19739719</v>
      </c>
    </row>
    <row r="102" spans="1:7" x14ac:dyDescent="0.3">
      <c r="A102" s="15">
        <v>6545.23</v>
      </c>
      <c r="B102" s="11">
        <v>0.31253178999999998</v>
      </c>
      <c r="C102" s="11">
        <v>0.26180497000000003</v>
      </c>
      <c r="D102" s="11">
        <v>0.128082</v>
      </c>
      <c r="E102" s="11">
        <v>0.16309735</v>
      </c>
      <c r="F102" s="11">
        <v>0.2043719</v>
      </c>
      <c r="G102" s="11">
        <v>0.25428186000000003</v>
      </c>
    </row>
    <row r="103" spans="1:7" x14ac:dyDescent="0.3">
      <c r="A103" s="15">
        <v>6545.73</v>
      </c>
      <c r="B103" s="11">
        <v>0.40113595000000002</v>
      </c>
      <c r="C103" s="11">
        <v>0.33347531000000002</v>
      </c>
      <c r="D103" s="11">
        <v>0.15367624999999999</v>
      </c>
      <c r="E103" s="11">
        <v>0.20074811000000001</v>
      </c>
      <c r="F103" s="11">
        <v>0.25493652999999999</v>
      </c>
      <c r="G103" s="11">
        <v>0.30733397000000001</v>
      </c>
    </row>
    <row r="104" spans="1:7" x14ac:dyDescent="0.3">
      <c r="A104" s="15">
        <v>6546.23</v>
      </c>
      <c r="B104" s="11">
        <v>0.48018866999999998</v>
      </c>
      <c r="C104" s="11">
        <v>0.40180250000000001</v>
      </c>
      <c r="D104" s="11">
        <v>0.18544221</v>
      </c>
      <c r="E104" s="11">
        <v>0.24131011999999999</v>
      </c>
      <c r="F104" s="11">
        <v>0.31025176999999998</v>
      </c>
      <c r="G104" s="11">
        <v>0.37940478999999999</v>
      </c>
    </row>
    <row r="105" spans="1:7" x14ac:dyDescent="0.3">
      <c r="A105" s="15">
        <v>6546.73</v>
      </c>
      <c r="B105" s="11">
        <v>0.56462341000000005</v>
      </c>
      <c r="C105" s="11">
        <v>0.46984630999999999</v>
      </c>
      <c r="D105" s="11">
        <v>0.22058061000000001</v>
      </c>
      <c r="E105" s="11">
        <v>0.28996074999999999</v>
      </c>
      <c r="F105" s="11">
        <v>0.35880195999999998</v>
      </c>
      <c r="G105" s="11">
        <v>0.44333260000000002</v>
      </c>
    </row>
    <row r="106" spans="1:7" x14ac:dyDescent="0.3">
      <c r="A106" s="15">
        <v>6547.23</v>
      </c>
      <c r="B106" s="11">
        <v>0.62739096999999999</v>
      </c>
      <c r="C106" s="11">
        <v>0.53362103000000005</v>
      </c>
      <c r="D106" s="11">
        <v>0.25744131999999997</v>
      </c>
      <c r="E106" s="11">
        <v>0.33493711999999998</v>
      </c>
      <c r="F106" s="11">
        <v>0.41452549</v>
      </c>
      <c r="G106" s="11">
        <v>0.50069516999999997</v>
      </c>
    </row>
    <row r="107" spans="1:7" x14ac:dyDescent="0.3">
      <c r="A107" s="15">
        <v>6547.73</v>
      </c>
      <c r="B107" s="11">
        <v>0.69433573000000004</v>
      </c>
      <c r="C107" s="11">
        <v>0.58403099000000003</v>
      </c>
      <c r="D107" s="11">
        <v>0.29961272</v>
      </c>
      <c r="E107" s="11">
        <v>0.38195751999999999</v>
      </c>
      <c r="F107" s="11">
        <v>0.45859178</v>
      </c>
      <c r="G107" s="11">
        <v>0.55714235999999995</v>
      </c>
    </row>
    <row r="108" spans="1:7" x14ac:dyDescent="0.3">
      <c r="A108" s="15">
        <v>6548.23</v>
      </c>
      <c r="B108" s="11">
        <v>0.77176712000000003</v>
      </c>
      <c r="C108" s="11">
        <v>0.63977278999999998</v>
      </c>
      <c r="D108" s="11">
        <v>0.34329945000000001</v>
      </c>
      <c r="E108" s="11">
        <v>0.42857674000000001</v>
      </c>
      <c r="F108" s="11">
        <v>0.50819601000000003</v>
      </c>
      <c r="G108" s="11">
        <v>0.61052989000000002</v>
      </c>
    </row>
    <row r="109" spans="1:7" x14ac:dyDescent="0.3">
      <c r="A109" s="15">
        <v>6548.74</v>
      </c>
      <c r="B109" s="11">
        <v>0.84138615999999999</v>
      </c>
      <c r="C109" s="11">
        <v>0.70376130000000003</v>
      </c>
      <c r="D109" s="11">
        <v>0.38730745999999999</v>
      </c>
      <c r="E109" s="11">
        <v>0.48147253000000001</v>
      </c>
      <c r="F109" s="11">
        <v>0.56523703000000003</v>
      </c>
      <c r="G109" s="11">
        <v>0.66624651000000001</v>
      </c>
    </row>
    <row r="110" spans="1:7" x14ac:dyDescent="0.3">
      <c r="A110" s="15">
        <v>6549.24</v>
      </c>
      <c r="B110" s="11">
        <v>0.91131236000000004</v>
      </c>
      <c r="C110" s="11">
        <v>0.76874805999999996</v>
      </c>
      <c r="D110" s="11">
        <v>0.43839602</v>
      </c>
      <c r="E110" s="11">
        <v>0.53779540999999997</v>
      </c>
      <c r="F110" s="11">
        <v>0.62638008000000001</v>
      </c>
      <c r="G110" s="11">
        <v>0.73767643999999999</v>
      </c>
    </row>
    <row r="111" spans="1:7" x14ac:dyDescent="0.3">
      <c r="A111" s="15">
        <v>6549.74</v>
      </c>
      <c r="B111" s="11">
        <v>0.99137368999999997</v>
      </c>
      <c r="C111" s="11">
        <v>0.84446737000000005</v>
      </c>
      <c r="D111" s="11">
        <v>0.49260958999999999</v>
      </c>
      <c r="E111" s="11">
        <v>0.59483156000000004</v>
      </c>
      <c r="F111" s="11">
        <v>0.69317982</v>
      </c>
      <c r="G111" s="11">
        <v>0.79719275999999994</v>
      </c>
    </row>
    <row r="112" spans="1:7" x14ac:dyDescent="0.3">
      <c r="A112" s="15">
        <v>6550.24</v>
      </c>
      <c r="B112" s="11">
        <v>1.0609569999999999</v>
      </c>
      <c r="C112" s="11">
        <v>0.90668278999999996</v>
      </c>
      <c r="D112" s="11">
        <v>0.54793247</v>
      </c>
      <c r="E112" s="11">
        <v>0.65311388000000004</v>
      </c>
      <c r="F112" s="11">
        <v>0.75687901000000002</v>
      </c>
      <c r="G112" s="11">
        <v>0.87493016999999995</v>
      </c>
    </row>
    <row r="113" spans="1:7" x14ac:dyDescent="0.3">
      <c r="A113" s="15">
        <v>6550.74</v>
      </c>
      <c r="B113" s="11">
        <v>1.1189775</v>
      </c>
      <c r="C113" s="11">
        <v>0.96073595000000001</v>
      </c>
      <c r="D113" s="11">
        <v>0.59753674999999995</v>
      </c>
      <c r="E113" s="11">
        <v>0.70608092</v>
      </c>
      <c r="F113" s="11">
        <v>0.80000872999999995</v>
      </c>
      <c r="G113" s="11">
        <v>0.92780885000000002</v>
      </c>
    </row>
    <row r="114" spans="1:7" x14ac:dyDescent="0.3">
      <c r="A114" s="15">
        <v>6551.24</v>
      </c>
      <c r="B114" s="11">
        <v>1.1576099</v>
      </c>
      <c r="C114" s="11">
        <v>1.0147273000000001</v>
      </c>
      <c r="D114" s="11">
        <v>0.64348506000000005</v>
      </c>
      <c r="E114" s="11">
        <v>0.75305102999999995</v>
      </c>
      <c r="F114" s="11">
        <v>0.84930169</v>
      </c>
      <c r="G114" s="11">
        <v>0.96120833000000006</v>
      </c>
    </row>
    <row r="115" spans="1:7" x14ac:dyDescent="0.3">
      <c r="A115" s="15">
        <v>6551.74</v>
      </c>
      <c r="B115" s="11">
        <v>1.1800870000000001</v>
      </c>
      <c r="C115" s="11">
        <v>1.0452679</v>
      </c>
      <c r="D115" s="11">
        <v>0.68528690000000003</v>
      </c>
      <c r="E115" s="11">
        <v>0.79540907999999999</v>
      </c>
      <c r="F115" s="11">
        <v>0.88326930999999997</v>
      </c>
      <c r="G115" s="11">
        <v>0.99819601999999996</v>
      </c>
    </row>
    <row r="116" spans="1:7" x14ac:dyDescent="0.3">
      <c r="A116" s="15">
        <v>6552.25</v>
      </c>
      <c r="B116" s="11">
        <v>1.2066555000000001</v>
      </c>
      <c r="C116" s="11">
        <v>1.0758785</v>
      </c>
      <c r="D116" s="11">
        <v>0.72828356000000005</v>
      </c>
      <c r="E116" s="11">
        <v>0.82982699000000004</v>
      </c>
      <c r="F116" s="11">
        <v>0.91442416000000004</v>
      </c>
      <c r="G116" s="11">
        <v>1.0285778999999999</v>
      </c>
    </row>
    <row r="117" spans="1:7" x14ac:dyDescent="0.3">
      <c r="A117" s="15">
        <v>6552.75</v>
      </c>
      <c r="B117" s="11">
        <v>1.2177716999999999</v>
      </c>
      <c r="C117" s="11">
        <v>1.1112405000000001</v>
      </c>
      <c r="D117" s="11">
        <v>0.76824879999999995</v>
      </c>
      <c r="E117" s="11">
        <v>0.86316937999999999</v>
      </c>
      <c r="F117" s="11">
        <v>0.94468339999999995</v>
      </c>
      <c r="G117" s="11">
        <v>1.0555844999999999</v>
      </c>
    </row>
    <row r="118" spans="1:7" x14ac:dyDescent="0.3">
      <c r="A118" s="15">
        <v>6553.25</v>
      </c>
      <c r="B118" s="11">
        <v>1.2319372</v>
      </c>
      <c r="C118" s="11">
        <v>1.1499436000000001</v>
      </c>
      <c r="D118" s="11">
        <v>0.80551620000000002</v>
      </c>
      <c r="E118" s="11">
        <v>0.89878773999999995</v>
      </c>
      <c r="F118" s="11">
        <v>0.97298355000000003</v>
      </c>
      <c r="G118" s="11">
        <v>1.0761312999999999</v>
      </c>
    </row>
    <row r="119" spans="1:7" x14ac:dyDescent="0.3">
      <c r="A119" s="15">
        <v>6553.75</v>
      </c>
      <c r="B119" s="11">
        <v>1.2550863000000001</v>
      </c>
      <c r="C119" s="11">
        <v>1.1873897</v>
      </c>
      <c r="D119" s="11">
        <v>0.84435051999999999</v>
      </c>
      <c r="E119" s="11">
        <v>0.93446711999999998</v>
      </c>
      <c r="F119" s="11">
        <v>1.0050785</v>
      </c>
      <c r="G119" s="11">
        <v>1.1117845</v>
      </c>
    </row>
    <row r="120" spans="1:7" x14ac:dyDescent="0.3">
      <c r="A120" s="15">
        <v>6554.25</v>
      </c>
      <c r="B120" s="11">
        <v>1.2888056000000001</v>
      </c>
      <c r="C120" s="11">
        <v>1.2385809999999999</v>
      </c>
      <c r="D120" s="11">
        <v>0.88493507999999999</v>
      </c>
      <c r="E120" s="11">
        <v>0.96784214999999996</v>
      </c>
      <c r="F120" s="11">
        <v>1.0476080999999999</v>
      </c>
      <c r="G120" s="11">
        <v>1.1405855</v>
      </c>
    </row>
    <row r="121" spans="1:7" x14ac:dyDescent="0.3">
      <c r="A121" s="15">
        <v>6554.75</v>
      </c>
      <c r="B121" s="11">
        <v>1.3208626000000001</v>
      </c>
      <c r="C121" s="11">
        <v>1.2872858</v>
      </c>
      <c r="D121" s="11">
        <v>0.92710203000000002</v>
      </c>
      <c r="E121" s="11">
        <v>1.0037427999999999</v>
      </c>
      <c r="F121" s="11">
        <v>1.0751761</v>
      </c>
      <c r="G121" s="11">
        <v>1.1620727</v>
      </c>
    </row>
    <row r="122" spans="1:7" x14ac:dyDescent="0.3">
      <c r="A122" s="15">
        <v>6555.26</v>
      </c>
      <c r="B122" s="11">
        <v>1.349329</v>
      </c>
      <c r="C122" s="11">
        <v>1.3170335</v>
      </c>
      <c r="D122" s="11">
        <v>0.97015090999999998</v>
      </c>
      <c r="E122" s="11">
        <v>1.0410326000000001</v>
      </c>
      <c r="F122" s="11">
        <v>1.1158840000000001</v>
      </c>
      <c r="G122" s="11">
        <v>1.1943216000000001</v>
      </c>
    </row>
    <row r="123" spans="1:7" x14ac:dyDescent="0.3">
      <c r="A123" s="15">
        <v>6555.76</v>
      </c>
      <c r="B123" s="11">
        <v>1.3693531999999999</v>
      </c>
      <c r="C123" s="11">
        <v>1.3320601999999999</v>
      </c>
      <c r="D123" s="11">
        <v>1.0098119000000001</v>
      </c>
      <c r="E123" s="11">
        <v>1.0717854</v>
      </c>
      <c r="F123" s="11">
        <v>1.1498629</v>
      </c>
      <c r="G123" s="11">
        <v>1.2118435000000001</v>
      </c>
    </row>
    <row r="124" spans="1:7" x14ac:dyDescent="0.3">
      <c r="A124" s="15">
        <v>6556.26</v>
      </c>
      <c r="B124" s="11">
        <v>1.3568856</v>
      </c>
      <c r="C124" s="11">
        <v>1.3360601999999999</v>
      </c>
      <c r="D124" s="11">
        <v>1.047898</v>
      </c>
      <c r="E124" s="11">
        <v>1.1079224999999999</v>
      </c>
      <c r="F124" s="11">
        <v>1.1703342000000001</v>
      </c>
      <c r="G124" s="11">
        <v>1.2285556</v>
      </c>
    </row>
    <row r="125" spans="1:7" x14ac:dyDescent="0.3">
      <c r="A125" s="15">
        <v>6556.76</v>
      </c>
      <c r="B125" s="11">
        <v>1.3220006</v>
      </c>
      <c r="C125" s="11">
        <v>1.3241562</v>
      </c>
      <c r="D125" s="11">
        <v>1.0861809</v>
      </c>
      <c r="E125" s="11">
        <v>1.1276227000000001</v>
      </c>
      <c r="F125" s="11">
        <v>1.1894761</v>
      </c>
      <c r="G125" s="11">
        <v>1.2227171999999999</v>
      </c>
    </row>
    <row r="126" spans="1:7" x14ac:dyDescent="0.3">
      <c r="A126" s="15">
        <v>6557.26</v>
      </c>
      <c r="B126" s="11">
        <v>1.2840506</v>
      </c>
      <c r="C126" s="11">
        <v>1.2977677999999999</v>
      </c>
      <c r="D126" s="11">
        <v>1.1172266</v>
      </c>
      <c r="E126" s="11">
        <v>1.1483627999999999</v>
      </c>
      <c r="F126" s="11">
        <v>1.1898815</v>
      </c>
      <c r="G126" s="11">
        <v>1.2146051</v>
      </c>
    </row>
    <row r="127" spans="1:7" x14ac:dyDescent="0.3">
      <c r="A127" s="15">
        <v>6557.76</v>
      </c>
      <c r="B127" s="11">
        <v>1.2504793000000001</v>
      </c>
      <c r="C127" s="11">
        <v>1.262343</v>
      </c>
      <c r="D127" s="11">
        <v>1.1427558</v>
      </c>
      <c r="E127" s="11">
        <v>1.1638885000000001</v>
      </c>
      <c r="F127" s="11">
        <v>1.1962098000000001</v>
      </c>
      <c r="G127" s="11">
        <v>1.2049034000000001</v>
      </c>
    </row>
    <row r="128" spans="1:7" x14ac:dyDescent="0.3">
      <c r="A128" s="15">
        <v>6558.26</v>
      </c>
      <c r="B128" s="11">
        <v>1.2172749</v>
      </c>
      <c r="C128" s="11">
        <v>1.2325538</v>
      </c>
      <c r="D128" s="11">
        <v>1.1651921999999999</v>
      </c>
      <c r="E128" s="11">
        <v>1.1815684</v>
      </c>
      <c r="F128" s="11">
        <v>1.1983234</v>
      </c>
      <c r="G128" s="11">
        <v>1.2110547</v>
      </c>
    </row>
    <row r="129" spans="1:7" x14ac:dyDescent="0.3">
      <c r="A129" s="15">
        <v>6558.77</v>
      </c>
      <c r="B129" s="11">
        <v>1.1967492</v>
      </c>
      <c r="C129" s="11">
        <v>1.2154554</v>
      </c>
      <c r="D129" s="11">
        <v>1.1877898</v>
      </c>
      <c r="E129" s="11">
        <v>1.1901723</v>
      </c>
      <c r="F129" s="11">
        <v>1.1952886</v>
      </c>
      <c r="G129" s="11">
        <v>1.1949863000000001</v>
      </c>
    </row>
    <row r="130" spans="1:7" x14ac:dyDescent="0.3">
      <c r="A130" s="15">
        <v>6559.27</v>
      </c>
      <c r="B130" s="11">
        <v>1.1907201999999999</v>
      </c>
      <c r="C130" s="11">
        <v>1.1981215999999999</v>
      </c>
      <c r="D130" s="11">
        <v>1.2123387999999999</v>
      </c>
      <c r="E130" s="11">
        <v>1.2070585</v>
      </c>
      <c r="F130" s="11">
        <v>1.1968080000000001</v>
      </c>
      <c r="G130" s="11">
        <v>1.1928394</v>
      </c>
    </row>
    <row r="131" spans="1:7" x14ac:dyDescent="0.3">
      <c r="A131" s="15">
        <v>6559.77</v>
      </c>
      <c r="B131" s="11">
        <v>1.1412329000000001</v>
      </c>
      <c r="C131" s="11">
        <v>1.1871373000000001</v>
      </c>
      <c r="D131" s="11">
        <v>1.236478</v>
      </c>
      <c r="E131" s="11">
        <v>1.2217207999999999</v>
      </c>
      <c r="F131" s="11">
        <v>1.2114172000000001</v>
      </c>
      <c r="G131" s="11">
        <v>1.2003668999999999</v>
      </c>
    </row>
    <row r="132" spans="1:7" x14ac:dyDescent="0.3">
      <c r="A132" s="15">
        <v>6560.27</v>
      </c>
      <c r="B132" s="11">
        <v>1.1395316</v>
      </c>
      <c r="C132" s="11">
        <v>1.1722968</v>
      </c>
      <c r="D132" s="11">
        <v>1.2586009</v>
      </c>
      <c r="E132" s="11">
        <v>1.2383774000000001</v>
      </c>
      <c r="F132" s="11">
        <v>1.2214699</v>
      </c>
      <c r="G132" s="11">
        <v>1.2080934999999999</v>
      </c>
    </row>
    <row r="133" spans="1:7" x14ac:dyDescent="0.3">
      <c r="A133" s="15">
        <v>6560.77</v>
      </c>
      <c r="B133" s="11">
        <v>1.1257330000000001</v>
      </c>
      <c r="C133" s="11">
        <v>1.1507863</v>
      </c>
      <c r="D133" s="11">
        <v>1.2675704000000001</v>
      </c>
      <c r="E133" s="11">
        <v>1.2414957</v>
      </c>
      <c r="F133" s="11">
        <v>1.2170738999999999</v>
      </c>
      <c r="G133" s="11">
        <v>1.1966589999999999</v>
      </c>
    </row>
    <row r="134" spans="1:7" x14ac:dyDescent="0.3">
      <c r="A134" s="15">
        <v>6561.27</v>
      </c>
      <c r="B134" s="11">
        <v>1.1211441</v>
      </c>
      <c r="C134" s="11">
        <v>1.1344744</v>
      </c>
      <c r="D134" s="11">
        <v>1.2625697</v>
      </c>
      <c r="E134" s="11">
        <v>1.2344457</v>
      </c>
      <c r="F134" s="11">
        <v>1.2093833</v>
      </c>
      <c r="G134" s="11">
        <v>1.1923425999999999</v>
      </c>
    </row>
    <row r="135" spans="1:7" x14ac:dyDescent="0.3">
      <c r="A135" s="15">
        <v>6561.78</v>
      </c>
      <c r="B135" s="11">
        <v>1.0901707</v>
      </c>
      <c r="C135" s="11">
        <v>1.1171253999999999</v>
      </c>
      <c r="D135" s="11">
        <v>1.2412932000000001</v>
      </c>
      <c r="E135" s="11">
        <v>1.2068285999999999</v>
      </c>
      <c r="F135" s="11">
        <v>1.1857736999999999</v>
      </c>
      <c r="G135" s="11">
        <v>1.1664947999999999</v>
      </c>
    </row>
    <row r="136" spans="1:7" x14ac:dyDescent="0.3">
      <c r="A136" s="15">
        <v>6562.28</v>
      </c>
      <c r="B136" s="11">
        <v>1.0736969000000001</v>
      </c>
      <c r="C136" s="11">
        <v>1.0963852000000001</v>
      </c>
      <c r="D136" s="11">
        <v>1.2067858</v>
      </c>
      <c r="E136" s="11">
        <v>1.1859641999999999</v>
      </c>
      <c r="F136" s="11">
        <v>1.163405</v>
      </c>
      <c r="G136" s="11">
        <v>1.1640465</v>
      </c>
    </row>
    <row r="137" spans="1:7" x14ac:dyDescent="0.3">
      <c r="A137" s="15">
        <v>6562.78</v>
      </c>
      <c r="B137" s="11">
        <v>1.0609985</v>
      </c>
      <c r="C137" s="11">
        <v>1.0759551000000001</v>
      </c>
      <c r="D137" s="11">
        <v>1.1734694000000001</v>
      </c>
      <c r="E137" s="11">
        <v>1.1480896</v>
      </c>
      <c r="F137" s="11">
        <v>1.1318526</v>
      </c>
      <c r="G137" s="11">
        <v>1.1179536000000001</v>
      </c>
    </row>
    <row r="138" spans="1:7" x14ac:dyDescent="0.3">
      <c r="A138" s="15">
        <v>6563.28</v>
      </c>
      <c r="B138" s="11">
        <v>1.0531641</v>
      </c>
      <c r="C138" s="11">
        <v>1.0572809000000001</v>
      </c>
      <c r="D138" s="11">
        <v>1.1351496000000001</v>
      </c>
      <c r="E138" s="11">
        <v>1.1134913</v>
      </c>
      <c r="F138" s="11">
        <v>1.0938352</v>
      </c>
      <c r="G138" s="11">
        <v>1.0968582</v>
      </c>
    </row>
    <row r="139" spans="1:7" x14ac:dyDescent="0.3">
      <c r="A139" s="15">
        <v>6563.78</v>
      </c>
      <c r="B139" s="11">
        <v>1.0087524000000001</v>
      </c>
      <c r="C139" s="11">
        <v>1.0368002000000001</v>
      </c>
      <c r="D139" s="11">
        <v>1.0976128000000001</v>
      </c>
      <c r="E139" s="11">
        <v>1.0778380999999999</v>
      </c>
      <c r="F139" s="11">
        <v>1.0756144000000001</v>
      </c>
      <c r="G139" s="11">
        <v>1.0677516</v>
      </c>
    </row>
    <row r="140" spans="1:7" x14ac:dyDescent="0.3">
      <c r="A140" s="15">
        <v>6564.28</v>
      </c>
      <c r="B140" s="11">
        <v>1.0165584999999999</v>
      </c>
      <c r="C140" s="11">
        <v>1.0300658</v>
      </c>
      <c r="D140" s="11">
        <v>1.0677991</v>
      </c>
      <c r="E140" s="11">
        <v>1.0575199</v>
      </c>
      <c r="F140" s="11">
        <v>1.0430657000000001</v>
      </c>
      <c r="G140" s="11">
        <v>1.052789</v>
      </c>
    </row>
    <row r="141" spans="1:7" x14ac:dyDescent="0.3">
      <c r="A141" s="15">
        <v>6564.78</v>
      </c>
      <c r="B141" s="11">
        <v>1.0008718000000001</v>
      </c>
      <c r="C141" s="11">
        <v>1.0202926999999999</v>
      </c>
      <c r="D141" s="11">
        <v>1.0404872999999999</v>
      </c>
      <c r="E141" s="11">
        <v>1.0368501999999999</v>
      </c>
      <c r="F141" s="11">
        <v>1.0268721000000001</v>
      </c>
      <c r="G141" s="11">
        <v>1.0401069999999999</v>
      </c>
    </row>
    <row r="142" spans="1:7" x14ac:dyDescent="0.3">
      <c r="A142" s="15">
        <v>6565.29</v>
      </c>
      <c r="B142" s="11">
        <v>0.99678334999999996</v>
      </c>
      <c r="C142" s="11">
        <v>1.010402</v>
      </c>
      <c r="D142" s="11">
        <v>1.0211592</v>
      </c>
      <c r="E142" s="11">
        <v>1.0159699</v>
      </c>
      <c r="F142" s="11">
        <v>1.0168571</v>
      </c>
      <c r="G142" s="11">
        <v>1.0105435</v>
      </c>
    </row>
    <row r="143" spans="1:7" x14ac:dyDescent="0.3">
      <c r="A143" s="15">
        <v>6565.79</v>
      </c>
      <c r="B143" s="11">
        <v>0.99779967999999997</v>
      </c>
      <c r="C143" s="11">
        <v>1.0094920999999999</v>
      </c>
      <c r="D143" s="11">
        <v>1.0051338999999999</v>
      </c>
      <c r="E143" s="11">
        <v>1.0043762000000001</v>
      </c>
      <c r="F143" s="11">
        <v>1.0019281</v>
      </c>
      <c r="G143" s="11">
        <v>0.99833461000000001</v>
      </c>
    </row>
    <row r="144" spans="1:7" x14ac:dyDescent="0.3">
      <c r="A144" s="15">
        <v>6566.29</v>
      </c>
      <c r="B144" s="11">
        <v>0.98494382000000003</v>
      </c>
      <c r="C144" s="11">
        <v>1.0063599000000001</v>
      </c>
      <c r="D144" s="11">
        <v>0.99313103999999996</v>
      </c>
      <c r="E144" s="11">
        <v>0.99337171000000002</v>
      </c>
      <c r="F144" s="11">
        <v>0.99048283000000004</v>
      </c>
      <c r="G144" s="11">
        <v>0.98854255999999996</v>
      </c>
    </row>
    <row r="145" spans="1:7" x14ac:dyDescent="0.3">
      <c r="A145" s="15">
        <v>6566.79</v>
      </c>
      <c r="B145" s="11">
        <v>0.98381335000000003</v>
      </c>
      <c r="C145" s="11">
        <v>1.0018444</v>
      </c>
      <c r="D145" s="11">
        <v>0.98802783999999999</v>
      </c>
      <c r="E145" s="11">
        <v>0.9877087</v>
      </c>
      <c r="F145" s="11">
        <v>0.98873127000000005</v>
      </c>
      <c r="G145" s="11">
        <v>0.98475272999999997</v>
      </c>
    </row>
    <row r="146" spans="1:7" x14ac:dyDescent="0.3">
      <c r="A146" s="15">
        <v>6567.29</v>
      </c>
      <c r="B146" s="11">
        <v>0.98080524999999996</v>
      </c>
      <c r="C146" s="11">
        <v>1.0072350000000001</v>
      </c>
      <c r="D146" s="11">
        <v>0.98375499</v>
      </c>
      <c r="E146" s="11">
        <v>0.98331194</v>
      </c>
      <c r="F146" s="11">
        <v>0.98822275999999998</v>
      </c>
      <c r="G146" s="11">
        <v>0.98151991000000005</v>
      </c>
    </row>
    <row r="147" spans="1:7" x14ac:dyDescent="0.3">
      <c r="A147" s="15">
        <v>6567.79</v>
      </c>
      <c r="B147" s="11">
        <v>0.98147097999999999</v>
      </c>
      <c r="C147" s="11">
        <v>1.0070129000000001</v>
      </c>
      <c r="D147" s="11">
        <v>0.97965804999999995</v>
      </c>
      <c r="E147" s="11">
        <v>0.97937927999999996</v>
      </c>
      <c r="F147" s="11">
        <v>0.98519416999999998</v>
      </c>
      <c r="G147" s="11">
        <v>0.98136265</v>
      </c>
    </row>
    <row r="148" spans="1:7" x14ac:dyDescent="0.3">
      <c r="A148" s="15">
        <v>6568.3</v>
      </c>
      <c r="B148" s="11">
        <v>0.98771005000000001</v>
      </c>
      <c r="C148" s="11">
        <v>1.0080614000000001</v>
      </c>
      <c r="D148" s="11">
        <v>0.98175551000000005</v>
      </c>
      <c r="E148" s="11">
        <v>0.98566608</v>
      </c>
      <c r="F148" s="11">
        <v>0.98993136000000004</v>
      </c>
      <c r="G148" s="11">
        <v>0.98452739</v>
      </c>
    </row>
    <row r="149" spans="1:7" x14ac:dyDescent="0.3">
      <c r="A149" s="15">
        <v>6568.8</v>
      </c>
      <c r="B149" s="11">
        <v>0.98622701999999995</v>
      </c>
      <c r="C149" s="11">
        <v>1.0054972</v>
      </c>
      <c r="D149" s="11">
        <v>0.98391220999999995</v>
      </c>
      <c r="E149" s="11">
        <v>0.98011384999999995</v>
      </c>
      <c r="F149" s="11">
        <v>0.97795082</v>
      </c>
      <c r="G149" s="11">
        <v>0.97927375000000005</v>
      </c>
    </row>
    <row r="150" spans="1:7" x14ac:dyDescent="0.3">
      <c r="A150" s="15">
        <v>6569.3</v>
      </c>
      <c r="B150" s="11">
        <v>0.97806630999999999</v>
      </c>
      <c r="C150" s="11">
        <v>1.0040039999999999</v>
      </c>
      <c r="D150" s="11">
        <v>0.98813726000000002</v>
      </c>
      <c r="E150" s="11">
        <v>0.98351869999999997</v>
      </c>
      <c r="F150" s="11">
        <v>0.98700175000000001</v>
      </c>
      <c r="G150" s="11">
        <v>0.97960051999999997</v>
      </c>
    </row>
    <row r="151" spans="1:7" x14ac:dyDescent="0.3">
      <c r="A151" s="15">
        <v>6569.8</v>
      </c>
      <c r="B151" s="11">
        <v>0.96920709999999999</v>
      </c>
      <c r="C151" s="11">
        <v>1.0040443999999999</v>
      </c>
      <c r="D151" s="11">
        <v>0.99313359999999995</v>
      </c>
      <c r="E151" s="11">
        <v>0.98749946</v>
      </c>
      <c r="F151" s="11">
        <v>0.99051062999999995</v>
      </c>
      <c r="G151" s="11">
        <v>0.96789471000000005</v>
      </c>
    </row>
    <row r="152" spans="1:7" x14ac:dyDescent="0.3">
      <c r="A152" s="15">
        <v>6570.3</v>
      </c>
      <c r="B152" s="11">
        <v>0.96269473999999999</v>
      </c>
      <c r="C152" s="11">
        <v>0.99742580999999997</v>
      </c>
      <c r="D152" s="11">
        <v>0.99975778000000004</v>
      </c>
      <c r="E152" s="11">
        <v>0.99306660999999996</v>
      </c>
      <c r="F152" s="11">
        <v>0.99638700000000002</v>
      </c>
      <c r="G152" s="11">
        <v>0.98484631</v>
      </c>
    </row>
    <row r="153" spans="1:7" x14ac:dyDescent="0.3">
      <c r="A153" s="15">
        <v>6570.8</v>
      </c>
      <c r="B153" s="11">
        <v>0.96458273999999999</v>
      </c>
      <c r="C153" s="11">
        <v>0.99747330999999995</v>
      </c>
      <c r="D153" s="11">
        <v>1.0077271999999999</v>
      </c>
      <c r="E153" s="11">
        <v>0.99750989000000001</v>
      </c>
      <c r="F153" s="11">
        <v>0.99560663999999999</v>
      </c>
      <c r="G153" s="11">
        <v>0.97410081999999998</v>
      </c>
    </row>
    <row r="154" spans="1:7" x14ac:dyDescent="0.3">
      <c r="A154" s="15">
        <v>6571.3</v>
      </c>
      <c r="B154" s="11">
        <v>0.95955040000000003</v>
      </c>
      <c r="C154" s="11">
        <v>0.9937743</v>
      </c>
      <c r="D154" s="11">
        <v>1.0137970000000001</v>
      </c>
      <c r="E154" s="11">
        <v>1.0040407</v>
      </c>
      <c r="F154" s="11">
        <v>0.99567581000000005</v>
      </c>
      <c r="G154" s="11">
        <v>0.97137397999999997</v>
      </c>
    </row>
    <row r="155" spans="1:7" x14ac:dyDescent="0.3">
      <c r="A155" s="15">
        <v>6571.81</v>
      </c>
      <c r="B155" s="11">
        <v>0.94717249999999997</v>
      </c>
      <c r="C155" s="11">
        <v>0.99433539000000004</v>
      </c>
      <c r="D155" s="11">
        <v>1.0215277</v>
      </c>
      <c r="E155" s="11">
        <v>1.0099381999999999</v>
      </c>
      <c r="F155" s="11">
        <v>1.0032095999999999</v>
      </c>
      <c r="G155" s="11">
        <v>0.97727646999999995</v>
      </c>
    </row>
    <row r="156" spans="1:7" x14ac:dyDescent="0.3">
      <c r="A156" s="15">
        <v>6573.19</v>
      </c>
      <c r="B156" s="11">
        <v>0.93604693000000005</v>
      </c>
      <c r="C156" s="11">
        <v>0.98117664999999998</v>
      </c>
      <c r="D156" s="11">
        <v>1.0327667</v>
      </c>
      <c r="E156" s="11">
        <v>1.0157384</v>
      </c>
      <c r="F156" s="11">
        <v>0.99758899999999995</v>
      </c>
      <c r="G156" s="11">
        <v>0.97228926999999998</v>
      </c>
    </row>
    <row r="157" spans="1:7" x14ac:dyDescent="0.3">
      <c r="A157" s="15">
        <v>6574.6</v>
      </c>
      <c r="B157" s="11">
        <v>0.93073545000000002</v>
      </c>
      <c r="C157" s="11">
        <v>0.95757654999999997</v>
      </c>
      <c r="D157" s="11">
        <v>1.0285565000000001</v>
      </c>
      <c r="E157" s="11">
        <v>1.0081301</v>
      </c>
      <c r="F157" s="11">
        <v>0.99099636000000002</v>
      </c>
      <c r="G157" s="11">
        <v>0.97253054999999999</v>
      </c>
    </row>
    <row r="158" spans="1:7" x14ac:dyDescent="0.3">
      <c r="A158" s="15">
        <v>6576.03</v>
      </c>
      <c r="B158" s="11">
        <v>0.91220926999999996</v>
      </c>
      <c r="C158" s="11">
        <v>0.92613966999999997</v>
      </c>
      <c r="D158" s="11">
        <v>1.0152772999999999</v>
      </c>
      <c r="E158" s="11">
        <v>0.99280513000000004</v>
      </c>
      <c r="F158" s="11">
        <v>0.97990628999999996</v>
      </c>
      <c r="G158" s="11">
        <v>0.96262146999999998</v>
      </c>
    </row>
    <row r="159" spans="1:7" x14ac:dyDescent="0.3">
      <c r="A159" s="15">
        <v>6577.5</v>
      </c>
      <c r="B159" s="11">
        <v>0.89372306000000001</v>
      </c>
      <c r="C159" s="11">
        <v>0.90795703999999999</v>
      </c>
      <c r="D159" s="11">
        <v>0.99251694999999995</v>
      </c>
      <c r="E159" s="11">
        <v>0.97004024</v>
      </c>
      <c r="F159" s="11">
        <v>0.96110194999999998</v>
      </c>
      <c r="G159" s="11">
        <v>0.93461483000000001</v>
      </c>
    </row>
    <row r="160" spans="1:7" x14ac:dyDescent="0.3">
      <c r="A160" s="15">
        <v>6578.99</v>
      </c>
      <c r="B160" s="11">
        <v>0.89718244999999996</v>
      </c>
      <c r="C160" s="11">
        <v>0.89690513000000005</v>
      </c>
      <c r="D160" s="11">
        <v>0.96582807000000004</v>
      </c>
      <c r="E160" s="11">
        <v>0.94796144999999998</v>
      </c>
      <c r="F160" s="11">
        <v>0.94202761000000002</v>
      </c>
      <c r="G160" s="11">
        <v>0.93253816</v>
      </c>
    </row>
    <row r="161" spans="1:7" x14ac:dyDescent="0.3">
      <c r="A161" s="15">
        <v>6580.5</v>
      </c>
      <c r="B161" s="11">
        <v>0.90089008000000004</v>
      </c>
      <c r="C161" s="11">
        <v>0.89478405000000005</v>
      </c>
      <c r="D161" s="11">
        <v>0.93608504999999997</v>
      </c>
      <c r="E161" s="11">
        <v>0.93189005999999996</v>
      </c>
      <c r="F161" s="11">
        <v>0.92324384000000004</v>
      </c>
      <c r="G161" s="11">
        <v>0.91916987999999999</v>
      </c>
    </row>
    <row r="162" spans="1:7" x14ac:dyDescent="0.3">
      <c r="A162" s="15">
        <v>6582.05</v>
      </c>
      <c r="B162" s="11">
        <v>0.89986622999999999</v>
      </c>
      <c r="C162" s="11">
        <v>0.88473385999999998</v>
      </c>
      <c r="D162" s="11">
        <v>0.90437076000000005</v>
      </c>
      <c r="E162" s="11">
        <v>0.90314667000000004</v>
      </c>
      <c r="F162" s="11">
        <v>0.91122533999999999</v>
      </c>
      <c r="G162" s="11">
        <v>0.89767419999999998</v>
      </c>
    </row>
    <row r="163" spans="1:7" x14ac:dyDescent="0.3">
      <c r="A163" s="15">
        <v>6583.62</v>
      </c>
      <c r="B163" s="11">
        <v>0.90945816999999995</v>
      </c>
      <c r="C163" s="11">
        <v>0.88259089999999996</v>
      </c>
      <c r="D163" s="11">
        <v>0.87193061999999999</v>
      </c>
      <c r="E163" s="11">
        <v>0.87975044000000002</v>
      </c>
      <c r="F163" s="11">
        <v>0.88496569999999997</v>
      </c>
      <c r="G163" s="11">
        <v>0.89773987</v>
      </c>
    </row>
    <row r="164" spans="1:7" x14ac:dyDescent="0.3">
      <c r="A164" s="15">
        <v>6585.22</v>
      </c>
      <c r="B164" s="11">
        <v>0.91940040000000001</v>
      </c>
      <c r="C164" s="11">
        <v>0.88112725000000003</v>
      </c>
      <c r="D164" s="11">
        <v>0.85012717999999998</v>
      </c>
      <c r="E164" s="11">
        <v>0.86299901999999995</v>
      </c>
      <c r="F164" s="11">
        <v>0.87262519000000005</v>
      </c>
      <c r="G164" s="11">
        <v>0.88402055000000002</v>
      </c>
    </row>
    <row r="165" spans="1:7" x14ac:dyDescent="0.3">
      <c r="A165" s="15">
        <v>6586.85</v>
      </c>
      <c r="B165" s="11">
        <v>0.92175428999999998</v>
      </c>
      <c r="C165" s="11">
        <v>0.88758398999999999</v>
      </c>
      <c r="D165" s="11">
        <v>0.83160992</v>
      </c>
      <c r="E165" s="11">
        <v>0.84673986999999995</v>
      </c>
      <c r="F165" s="11">
        <v>0.87391598000000004</v>
      </c>
      <c r="G165" s="11">
        <v>0.88996366999999998</v>
      </c>
    </row>
    <row r="166" spans="1:7" x14ac:dyDescent="0.3">
      <c r="A166" s="15">
        <v>6588.51</v>
      </c>
      <c r="B166" s="11">
        <v>0.92434176000000001</v>
      </c>
      <c r="C166" s="11">
        <v>0.89542409000000001</v>
      </c>
      <c r="D166" s="11">
        <v>0.82300342000000004</v>
      </c>
      <c r="E166" s="11">
        <v>0.84426341000000005</v>
      </c>
      <c r="F166" s="11">
        <v>0.86533914999999995</v>
      </c>
      <c r="G166" s="11">
        <v>0.89330489999999996</v>
      </c>
    </row>
    <row r="167" spans="1:7" x14ac:dyDescent="0.3">
      <c r="A167" s="15">
        <v>6590.19</v>
      </c>
      <c r="B167" s="11">
        <v>0.93066053999999998</v>
      </c>
      <c r="C167" s="11">
        <v>0.89997205999999996</v>
      </c>
      <c r="D167" s="11">
        <v>0.81770882</v>
      </c>
      <c r="E167" s="11">
        <v>0.83992268000000003</v>
      </c>
      <c r="F167" s="11">
        <v>0.87248784000000001</v>
      </c>
      <c r="G167" s="11">
        <v>0.88782764999999997</v>
      </c>
    </row>
    <row r="168" spans="1:7" x14ac:dyDescent="0.3">
      <c r="A168" s="15">
        <v>6591.9</v>
      </c>
      <c r="B168" s="11">
        <v>0.94499569999999999</v>
      </c>
      <c r="C168" s="11">
        <v>0.90369263</v>
      </c>
      <c r="D168" s="11">
        <v>0.81721893000000001</v>
      </c>
      <c r="E168" s="11">
        <v>0.84307913000000001</v>
      </c>
      <c r="F168" s="11">
        <v>0.86240391000000005</v>
      </c>
      <c r="G168" s="11">
        <v>0.89653645000000004</v>
      </c>
    </row>
    <row r="169" spans="1:7" x14ac:dyDescent="0.3">
      <c r="A169" s="15">
        <v>6593.64</v>
      </c>
      <c r="B169" s="11">
        <v>0.96167802000000002</v>
      </c>
      <c r="C169" s="11">
        <v>0.92405950999999997</v>
      </c>
      <c r="D169" s="11">
        <v>0.81683298999999998</v>
      </c>
      <c r="E169" s="11">
        <v>0.84657548999999999</v>
      </c>
      <c r="F169" s="11">
        <v>0.87018379999999995</v>
      </c>
      <c r="G169" s="11">
        <v>0.89538731000000005</v>
      </c>
    </row>
    <row r="170" spans="1:7" x14ac:dyDescent="0.3">
      <c r="A170" s="15">
        <v>6595.4</v>
      </c>
      <c r="B170" s="11">
        <v>0.96208698000000004</v>
      </c>
      <c r="C170" s="11">
        <v>0.93032088000000002</v>
      </c>
      <c r="D170" s="11">
        <v>0.82779981000000002</v>
      </c>
      <c r="E170" s="11">
        <v>0.85361483000000005</v>
      </c>
      <c r="F170" s="11">
        <v>0.87723145999999996</v>
      </c>
      <c r="G170" s="11">
        <v>0.91061373000000001</v>
      </c>
    </row>
    <row r="171" spans="1:7" x14ac:dyDescent="0.3">
      <c r="A171" s="15">
        <v>6597.19</v>
      </c>
      <c r="B171" s="11">
        <v>0.96054170000000005</v>
      </c>
      <c r="C171" s="11">
        <v>0.93530422999999996</v>
      </c>
      <c r="D171" s="11">
        <v>0.83984311</v>
      </c>
      <c r="E171" s="11">
        <v>0.86841917000000002</v>
      </c>
      <c r="F171" s="11">
        <v>0.88490093000000003</v>
      </c>
      <c r="G171" s="11">
        <v>0.91964066</v>
      </c>
    </row>
    <row r="172" spans="1:7" x14ac:dyDescent="0.3">
      <c r="A172" s="15">
        <v>6599.01</v>
      </c>
      <c r="B172" s="11">
        <v>0.96237799999999996</v>
      </c>
      <c r="C172" s="11">
        <v>0.94170299000000002</v>
      </c>
      <c r="D172" s="11">
        <v>0.85688785999999995</v>
      </c>
      <c r="E172" s="11">
        <v>0.88172866999999999</v>
      </c>
      <c r="F172" s="11">
        <v>0.89851073999999997</v>
      </c>
      <c r="G172" s="11">
        <v>0.92147590000000001</v>
      </c>
    </row>
    <row r="173" spans="1:7" x14ac:dyDescent="0.3">
      <c r="A173" s="15">
        <v>6600.86</v>
      </c>
      <c r="B173" s="11">
        <v>0.97349087999999995</v>
      </c>
      <c r="C173" s="11">
        <v>0.95887560000000005</v>
      </c>
      <c r="D173" s="11">
        <v>0.86850187000000001</v>
      </c>
      <c r="E173" s="11">
        <v>0.89326119000000004</v>
      </c>
      <c r="F173" s="11">
        <v>0.90668079000000001</v>
      </c>
      <c r="G173" s="11">
        <v>0.93552659999999999</v>
      </c>
    </row>
    <row r="174" spans="1:7" x14ac:dyDescent="0.3">
      <c r="A174" s="15">
        <v>6602.73</v>
      </c>
      <c r="B174" s="11">
        <v>0.99926148000000004</v>
      </c>
      <c r="C174" s="11">
        <v>0.97191835000000004</v>
      </c>
      <c r="D174" s="11">
        <v>0.88729526999999997</v>
      </c>
      <c r="E174" s="11">
        <v>0.90689050999999998</v>
      </c>
      <c r="F174" s="11">
        <v>0.92297468000000005</v>
      </c>
      <c r="G174" s="11">
        <v>0.94381152999999995</v>
      </c>
    </row>
    <row r="175" spans="1:7" x14ac:dyDescent="0.3">
      <c r="A175" s="15">
        <v>6604.63</v>
      </c>
      <c r="B175" s="11">
        <v>1.0021731</v>
      </c>
      <c r="C175" s="11">
        <v>0.98136142999999998</v>
      </c>
      <c r="D175" s="11">
        <v>0.90275622</v>
      </c>
      <c r="E175" s="11">
        <v>0.92245005000000002</v>
      </c>
      <c r="F175" s="11">
        <v>0.94183665000000005</v>
      </c>
      <c r="G175" s="11">
        <v>0.97266973000000001</v>
      </c>
    </row>
    <row r="176" spans="1:7" x14ac:dyDescent="0.3">
      <c r="A176" s="15">
        <v>6606.56</v>
      </c>
      <c r="B176" s="11">
        <v>1.0138792999999999</v>
      </c>
      <c r="C176" s="11">
        <v>0.99974786999999998</v>
      </c>
      <c r="D176" s="11">
        <v>0.92150849999999995</v>
      </c>
      <c r="E176" s="11">
        <v>0.94000030000000001</v>
      </c>
      <c r="F176" s="11">
        <v>0.95836012999999998</v>
      </c>
      <c r="G176" s="11">
        <v>0.98448884999999997</v>
      </c>
    </row>
    <row r="177" spans="1:7" x14ac:dyDescent="0.3">
      <c r="A177" s="15">
        <v>6608.52</v>
      </c>
      <c r="B177" s="11">
        <v>1.0294498999999999</v>
      </c>
      <c r="C177" s="11">
        <v>1.0057712000000001</v>
      </c>
      <c r="D177" s="11">
        <v>0.94848261</v>
      </c>
      <c r="E177" s="11">
        <v>0.96545504999999998</v>
      </c>
      <c r="F177" s="11">
        <v>0.97415452000000002</v>
      </c>
      <c r="G177" s="11">
        <v>0.99270243999999996</v>
      </c>
    </row>
    <row r="178" spans="1:7" x14ac:dyDescent="0.3">
      <c r="A178" s="15">
        <v>6610.5</v>
      </c>
      <c r="B178" s="11">
        <v>1.0154810000000001</v>
      </c>
      <c r="C178" s="11">
        <v>1.0117358000000001</v>
      </c>
      <c r="D178" s="11">
        <v>0.96832960000000001</v>
      </c>
      <c r="E178" s="11">
        <v>0.97991777000000002</v>
      </c>
      <c r="F178" s="11">
        <v>0.98474859999999997</v>
      </c>
      <c r="G178" s="11">
        <v>1.0025500000000001</v>
      </c>
    </row>
    <row r="179" spans="1:7" x14ac:dyDescent="0.3">
      <c r="A179" s="15">
        <v>6612.51</v>
      </c>
      <c r="B179" s="11">
        <v>1.0070319000000001</v>
      </c>
      <c r="C179" s="11">
        <v>1.0160473999999999</v>
      </c>
      <c r="D179" s="11">
        <v>0.98432196999999999</v>
      </c>
      <c r="E179" s="11">
        <v>0.99528267000000004</v>
      </c>
      <c r="F179" s="11">
        <v>0.99884814</v>
      </c>
      <c r="G179" s="11">
        <v>1.0071564</v>
      </c>
    </row>
    <row r="180" spans="1:7" x14ac:dyDescent="0.3">
      <c r="A180" s="15">
        <v>6614.55</v>
      </c>
      <c r="B180" s="11">
        <v>1.0151455</v>
      </c>
      <c r="C180" s="11">
        <v>1.0114456999999999</v>
      </c>
      <c r="D180" s="11">
        <v>0.99822599000000001</v>
      </c>
      <c r="E180" s="11">
        <v>1.0092519</v>
      </c>
      <c r="F180" s="11">
        <v>1.0068747</v>
      </c>
      <c r="G180" s="11">
        <v>1.0113080000000001</v>
      </c>
    </row>
    <row r="181" spans="1:7" x14ac:dyDescent="0.3">
      <c r="A181" s="15">
        <v>6616.62</v>
      </c>
      <c r="B181" s="11">
        <v>1.0093618</v>
      </c>
      <c r="C181" s="11">
        <v>1.0114584</v>
      </c>
      <c r="D181" s="11">
        <v>1.0052169</v>
      </c>
      <c r="E181" s="11">
        <v>1.0104461</v>
      </c>
      <c r="F181" s="11">
        <v>1.0100209</v>
      </c>
      <c r="G181" s="11">
        <v>1.0116449999999999</v>
      </c>
    </row>
    <row r="182" spans="1:7" x14ac:dyDescent="0.3">
      <c r="A182" s="15">
        <v>6618.71</v>
      </c>
      <c r="B182" s="11">
        <v>1.006928</v>
      </c>
      <c r="C182" s="11">
        <v>1.0026147999999999</v>
      </c>
      <c r="D182" s="11">
        <v>1.007938</v>
      </c>
      <c r="E182" s="11">
        <v>1.0055167</v>
      </c>
      <c r="F182" s="11">
        <v>1.0085047</v>
      </c>
      <c r="G182" s="11">
        <v>1.0020697999999999</v>
      </c>
    </row>
    <row r="183" spans="1:7" x14ac:dyDescent="0.3">
      <c r="A183" s="15">
        <v>6620.83</v>
      </c>
      <c r="B183" s="11">
        <v>0.99489499000000003</v>
      </c>
      <c r="C183" s="11">
        <v>0.99595418999999996</v>
      </c>
      <c r="D183" s="11">
        <v>0.99908390000000002</v>
      </c>
      <c r="E183" s="11">
        <v>1.0014562</v>
      </c>
      <c r="F183" s="11">
        <v>0.99847527999999997</v>
      </c>
      <c r="G183" s="11">
        <v>1.0043299999999999</v>
      </c>
    </row>
    <row r="184" spans="1:7" x14ac:dyDescent="0.3">
      <c r="A184" s="15">
        <v>6622.98</v>
      </c>
      <c r="B184" s="11">
        <v>0.98568869000000003</v>
      </c>
      <c r="C184" s="11">
        <v>0.98835883999999996</v>
      </c>
      <c r="D184" s="11">
        <v>0.99445240999999995</v>
      </c>
      <c r="E184" s="11">
        <v>0.99108189999999996</v>
      </c>
      <c r="F184" s="11">
        <v>0.99321000999999998</v>
      </c>
      <c r="G184" s="11">
        <v>0.99245196000000002</v>
      </c>
    </row>
    <row r="185" spans="1:7" x14ac:dyDescent="0.3">
      <c r="A185" s="15">
        <v>6625.15</v>
      </c>
      <c r="B185" s="11">
        <v>0.97890743000000002</v>
      </c>
      <c r="C185" s="11">
        <v>0.98154198999999998</v>
      </c>
      <c r="D185" s="11">
        <v>0.98451270000000002</v>
      </c>
      <c r="E185" s="11">
        <v>0.98834348000000005</v>
      </c>
      <c r="F185" s="11">
        <v>0.98460736999999998</v>
      </c>
      <c r="G185" s="11">
        <v>0.97847139999999999</v>
      </c>
    </row>
    <row r="186" spans="1:7" x14ac:dyDescent="0.3">
      <c r="A186" s="15">
        <v>6627.35</v>
      </c>
      <c r="B186" s="11">
        <v>0.97649558999999997</v>
      </c>
      <c r="C186" s="11">
        <v>0.97714520000000005</v>
      </c>
      <c r="D186" s="11">
        <v>0.97644330999999995</v>
      </c>
      <c r="E186" s="11">
        <v>0.97566156000000004</v>
      </c>
      <c r="F186" s="11">
        <v>0.97745002999999997</v>
      </c>
      <c r="G186" s="11">
        <v>0.97270305000000001</v>
      </c>
    </row>
    <row r="187" spans="1:7" x14ac:dyDescent="0.3">
      <c r="A187" s="15">
        <v>6629.58</v>
      </c>
      <c r="B187" s="11">
        <v>0.96463125999999999</v>
      </c>
      <c r="C187" s="11">
        <v>0.96942804000000005</v>
      </c>
      <c r="D187" s="11">
        <v>0.96959956999999997</v>
      </c>
      <c r="E187" s="11">
        <v>0.97223729999999997</v>
      </c>
      <c r="F187" s="11">
        <v>0.97104418999999997</v>
      </c>
      <c r="G187" s="11">
        <v>0.97373445000000003</v>
      </c>
    </row>
    <row r="188" spans="1:7" x14ac:dyDescent="0.3">
      <c r="A188" s="15">
        <v>6631.84</v>
      </c>
      <c r="B188" s="11">
        <v>0.95297144</v>
      </c>
      <c r="C188" s="11">
        <v>0.97139852999999998</v>
      </c>
      <c r="D188" s="11">
        <v>0.96613077999999997</v>
      </c>
      <c r="E188" s="11">
        <v>0.96659901000000004</v>
      </c>
      <c r="F188" s="11">
        <v>0.96130070000000001</v>
      </c>
      <c r="G188" s="11">
        <v>0.96149600000000002</v>
      </c>
    </row>
    <row r="189" spans="1:7" x14ac:dyDescent="0.3">
      <c r="A189" s="15">
        <v>6634.12</v>
      </c>
      <c r="B189" s="11">
        <v>0.96739379999999997</v>
      </c>
      <c r="C189" s="11">
        <v>0.97203101000000003</v>
      </c>
      <c r="D189" s="11">
        <v>0.96745634999999996</v>
      </c>
      <c r="E189" s="11">
        <v>0.96670438999999997</v>
      </c>
      <c r="F189" s="11">
        <v>0.97039900999999995</v>
      </c>
      <c r="G189" s="11">
        <v>0.96242932999999997</v>
      </c>
    </row>
    <row r="190" spans="1:7" x14ac:dyDescent="0.3">
      <c r="A190" s="15">
        <v>6636.44</v>
      </c>
      <c r="B190" s="11">
        <v>0.95744119999999999</v>
      </c>
      <c r="C190" s="11">
        <v>0.97426003999999999</v>
      </c>
      <c r="D190" s="11">
        <v>0.97053217999999997</v>
      </c>
      <c r="E190" s="11">
        <v>0.97256509000000002</v>
      </c>
      <c r="F190" s="11">
        <v>0.96708802999999999</v>
      </c>
      <c r="G190" s="11">
        <v>0.96540599000000005</v>
      </c>
    </row>
    <row r="191" spans="1:7" x14ac:dyDescent="0.3">
      <c r="A191" s="15">
        <v>6638.77</v>
      </c>
      <c r="B191" s="11">
        <v>0.97253219000000002</v>
      </c>
      <c r="C191" s="11">
        <v>0.97644975000000001</v>
      </c>
      <c r="D191" s="11">
        <v>0.97686333000000003</v>
      </c>
      <c r="E191" s="11">
        <v>0.97631078999999998</v>
      </c>
      <c r="F191" s="11">
        <v>0.97887829999999998</v>
      </c>
      <c r="G191" s="11">
        <v>0.97419851000000002</v>
      </c>
    </row>
    <row r="192" spans="1:7" x14ac:dyDescent="0.3">
      <c r="A192" s="15">
        <v>6641.14</v>
      </c>
      <c r="B192" s="11">
        <v>0.97641995999999998</v>
      </c>
      <c r="C192" s="11">
        <v>0.98173728999999998</v>
      </c>
      <c r="D192" s="11">
        <v>0.97943811999999997</v>
      </c>
      <c r="E192" s="11">
        <v>0.98246012000000005</v>
      </c>
      <c r="F192" s="11">
        <v>0.97607164999999996</v>
      </c>
      <c r="G192" s="11">
        <v>0.97778719000000003</v>
      </c>
    </row>
    <row r="193" spans="1:7" x14ac:dyDescent="0.3">
      <c r="A193" s="15">
        <v>6643.53</v>
      </c>
      <c r="B193" s="11">
        <v>0.98451723000000002</v>
      </c>
      <c r="C193" s="11">
        <v>0.98217708000000004</v>
      </c>
      <c r="D193" s="11">
        <v>0.98183357000000004</v>
      </c>
      <c r="E193" s="11">
        <v>0.98597014000000005</v>
      </c>
      <c r="F193" s="11">
        <v>0.98193176999999998</v>
      </c>
      <c r="G193" s="11">
        <v>0.98200001999999997</v>
      </c>
    </row>
    <row r="194" spans="1:7" x14ac:dyDescent="0.3">
      <c r="A194" s="15">
        <v>6645.96</v>
      </c>
      <c r="B194" s="11">
        <v>0.98347605000000005</v>
      </c>
      <c r="C194" s="11">
        <v>0.98320028999999998</v>
      </c>
      <c r="D194" s="11">
        <v>0.98300052999999998</v>
      </c>
      <c r="E194" s="11">
        <v>0.98304462000000004</v>
      </c>
      <c r="F194" s="11">
        <v>0.97883410000000004</v>
      </c>
      <c r="G194" s="11">
        <v>0.98763504999999996</v>
      </c>
    </row>
    <row r="195" spans="1:7" x14ac:dyDescent="0.3">
      <c r="A195" s="15">
        <v>6648.4</v>
      </c>
      <c r="B195" s="11">
        <v>0.98439551999999997</v>
      </c>
      <c r="C195" s="11">
        <v>0.98215565999999999</v>
      </c>
      <c r="D195" s="11">
        <v>0.98075418000000003</v>
      </c>
      <c r="E195" s="11">
        <v>0.98047094999999995</v>
      </c>
      <c r="F195" s="11">
        <v>0.98374806000000004</v>
      </c>
      <c r="G195" s="11">
        <v>0.99055824000000003</v>
      </c>
    </row>
    <row r="196" spans="1:7" x14ac:dyDescent="0.3">
      <c r="A196" s="15">
        <v>6650.88</v>
      </c>
      <c r="B196" s="11">
        <v>0.98165285000000002</v>
      </c>
      <c r="C196" s="11">
        <v>0.98010965000000005</v>
      </c>
      <c r="D196" s="11">
        <v>0.97746493000000001</v>
      </c>
      <c r="E196" s="11">
        <v>0.98093353000000005</v>
      </c>
      <c r="F196" s="11">
        <v>0.97810529000000002</v>
      </c>
      <c r="G196" s="11">
        <v>0.98794422000000004</v>
      </c>
    </row>
    <row r="197" spans="1:7" x14ac:dyDescent="0.3">
      <c r="A197" s="15">
        <v>6653.38</v>
      </c>
      <c r="B197" s="11">
        <v>0.97689945</v>
      </c>
      <c r="C197" s="11">
        <v>0.98090940000000004</v>
      </c>
      <c r="D197" s="11">
        <v>0.97543685999999996</v>
      </c>
      <c r="E197" s="11">
        <v>0.97894225999999995</v>
      </c>
      <c r="F197" s="11">
        <v>0.97316753</v>
      </c>
      <c r="G197" s="11">
        <v>0.98975917999999996</v>
      </c>
    </row>
    <row r="198" spans="1:7" x14ac:dyDescent="0.3">
      <c r="A198" s="15">
        <v>6655.91</v>
      </c>
      <c r="B198" s="11">
        <v>0.98293344999999999</v>
      </c>
      <c r="C198" s="11">
        <v>0.98264662999999997</v>
      </c>
      <c r="D198" s="11">
        <v>0.97141887999999998</v>
      </c>
      <c r="E198" s="11">
        <v>0.97636234</v>
      </c>
      <c r="F198" s="11">
        <v>0.97186428000000002</v>
      </c>
      <c r="G198" s="11">
        <v>0.99572499000000003</v>
      </c>
    </row>
    <row r="199" spans="1:7" x14ac:dyDescent="0.3">
      <c r="A199" s="15">
        <v>6658.47</v>
      </c>
      <c r="B199" s="11">
        <v>0.99145786000000002</v>
      </c>
      <c r="C199" s="11">
        <v>0.97829790999999999</v>
      </c>
      <c r="D199" s="11">
        <v>0.97041551000000004</v>
      </c>
      <c r="E199" s="11">
        <v>0.97268626999999996</v>
      </c>
      <c r="F199" s="11">
        <v>0.97509279999999998</v>
      </c>
      <c r="G199" s="11">
        <v>0.98952211999999995</v>
      </c>
    </row>
    <row r="200" spans="1:7" x14ac:dyDescent="0.3">
      <c r="A200" s="15">
        <v>6661.06</v>
      </c>
      <c r="B200" s="11">
        <v>0.99924847999999999</v>
      </c>
      <c r="C200" s="11">
        <v>0.98137209999999997</v>
      </c>
      <c r="D200" s="11">
        <v>0.97160274999999996</v>
      </c>
      <c r="E200" s="11">
        <v>0.97574362999999997</v>
      </c>
      <c r="F200" s="11">
        <v>0.97720397999999997</v>
      </c>
      <c r="G200" s="11">
        <v>0.99595869999999997</v>
      </c>
    </row>
    <row r="201" spans="1:7" x14ac:dyDescent="0.3">
      <c r="A201" s="15">
        <v>6663.67</v>
      </c>
      <c r="B201" s="11">
        <v>0.99074549999999995</v>
      </c>
      <c r="C201" s="11">
        <v>0.98425390999999995</v>
      </c>
      <c r="D201" s="11">
        <v>0.97134635000000003</v>
      </c>
      <c r="E201" s="11">
        <v>0.97701093000000006</v>
      </c>
      <c r="F201" s="11">
        <v>0.97867388</v>
      </c>
      <c r="G201" s="11">
        <v>0.99614986000000005</v>
      </c>
    </row>
    <row r="202" spans="1:7" x14ac:dyDescent="0.3">
      <c r="A202" s="15">
        <v>6666.31</v>
      </c>
      <c r="B202" s="11">
        <v>0.98572636000000002</v>
      </c>
      <c r="C202" s="11">
        <v>0.98636931999999999</v>
      </c>
      <c r="D202" s="11">
        <v>0.97288635000000001</v>
      </c>
      <c r="E202" s="11">
        <v>0.97950126000000004</v>
      </c>
      <c r="F202" s="11">
        <v>0.97930954999999997</v>
      </c>
      <c r="G202" s="11">
        <v>0.98412776999999996</v>
      </c>
    </row>
    <row r="203" spans="1:7" x14ac:dyDescent="0.3">
      <c r="A203" s="15">
        <v>6668.98</v>
      </c>
      <c r="B203" s="11">
        <v>0.99062443</v>
      </c>
      <c r="C203" s="11">
        <v>0.98907986999999997</v>
      </c>
      <c r="D203" s="11">
        <v>0.96974037000000002</v>
      </c>
      <c r="E203" s="11">
        <v>0.97961175</v>
      </c>
      <c r="F203" s="11">
        <v>0.97738188999999998</v>
      </c>
      <c r="G203" s="11">
        <v>0.99166480999999995</v>
      </c>
    </row>
    <row r="204" spans="1:7" x14ac:dyDescent="0.3">
      <c r="A204" s="15">
        <v>6671.67</v>
      </c>
      <c r="B204" s="11">
        <v>1.0007584</v>
      </c>
      <c r="C204" s="11">
        <v>0.98883560000000004</v>
      </c>
      <c r="D204" s="11">
        <v>0.96632324000000003</v>
      </c>
      <c r="E204" s="11">
        <v>0.97174523999999995</v>
      </c>
      <c r="F204" s="11">
        <v>0.97414772999999999</v>
      </c>
      <c r="G204" s="11">
        <v>0.98768054000000005</v>
      </c>
    </row>
    <row r="205" spans="1:7" x14ac:dyDescent="0.3">
      <c r="A205" s="15">
        <v>6674.39</v>
      </c>
      <c r="B205" s="11">
        <v>0.99953115000000003</v>
      </c>
      <c r="C205" s="11">
        <v>0.98777013999999996</v>
      </c>
      <c r="D205" s="11">
        <v>0.95848089000000003</v>
      </c>
      <c r="E205" s="11">
        <v>0.96726926999999996</v>
      </c>
      <c r="F205" s="11">
        <v>0.97170997999999997</v>
      </c>
      <c r="G205" s="11">
        <v>0.97908881999999997</v>
      </c>
    </row>
    <row r="206" spans="1:7" x14ac:dyDescent="0.3">
      <c r="A206" s="15">
        <v>6677.14</v>
      </c>
      <c r="B206" s="11">
        <v>0.97834308000000003</v>
      </c>
      <c r="C206" s="11">
        <v>0.98511568999999999</v>
      </c>
      <c r="D206" s="11">
        <v>0.95030007000000005</v>
      </c>
      <c r="E206" s="11">
        <v>0.96408108999999997</v>
      </c>
      <c r="F206" s="11">
        <v>0.96320923999999997</v>
      </c>
      <c r="G206" s="11">
        <v>0.97905578999999998</v>
      </c>
    </row>
    <row r="207" spans="1:7" x14ac:dyDescent="0.3">
      <c r="A207" s="15">
        <v>6679.92</v>
      </c>
      <c r="B207" s="11">
        <v>0.98600551000000003</v>
      </c>
      <c r="C207" s="11">
        <v>0.98323397999999995</v>
      </c>
      <c r="D207" s="11">
        <v>0.94386994999999996</v>
      </c>
      <c r="E207" s="11">
        <v>0.95359357</v>
      </c>
      <c r="F207" s="11">
        <v>0.96175091999999995</v>
      </c>
      <c r="G207" s="11">
        <v>0.97946213999999998</v>
      </c>
    </row>
    <row r="208" spans="1:7" x14ac:dyDescent="0.3">
      <c r="A208" s="15">
        <v>6682.72</v>
      </c>
      <c r="B208" s="11">
        <v>0.98135406000000003</v>
      </c>
      <c r="C208" s="11">
        <v>0.97385381999999998</v>
      </c>
      <c r="D208" s="11">
        <v>0.94307763</v>
      </c>
      <c r="E208" s="11">
        <v>0.94994827000000004</v>
      </c>
      <c r="F208" s="11">
        <v>0.94638599000000001</v>
      </c>
      <c r="G208" s="11">
        <v>0.98266783000000002</v>
      </c>
    </row>
    <row r="209" spans="1:7" x14ac:dyDescent="0.3">
      <c r="A209" s="15">
        <v>6685.55</v>
      </c>
      <c r="B209" s="11">
        <v>0.98920617</v>
      </c>
      <c r="C209" s="11">
        <v>0.97897089999999998</v>
      </c>
      <c r="D209" s="11">
        <v>0.94037391999999997</v>
      </c>
      <c r="E209" s="11">
        <v>0.95216774000000004</v>
      </c>
      <c r="F209" s="11">
        <v>0.95783828999999998</v>
      </c>
      <c r="G209" s="11">
        <v>0.97470659999999998</v>
      </c>
    </row>
    <row r="210" spans="1:7" x14ac:dyDescent="0.3">
      <c r="A210" s="15">
        <v>6688.41</v>
      </c>
      <c r="B210" s="11">
        <v>0.97766052000000003</v>
      </c>
      <c r="C210" s="11">
        <v>0.98039527000000004</v>
      </c>
      <c r="D210" s="11">
        <v>0.94727165999999996</v>
      </c>
      <c r="E210" s="11">
        <v>0.95545985</v>
      </c>
      <c r="F210" s="11">
        <v>0.95460683999999996</v>
      </c>
      <c r="G210" s="11">
        <v>0.95989751999999995</v>
      </c>
    </row>
    <row r="211" spans="1:7" x14ac:dyDescent="0.3">
      <c r="A211" s="15">
        <v>6691.3</v>
      </c>
      <c r="B211" s="11">
        <v>0.98763962999999999</v>
      </c>
      <c r="C211" s="11">
        <v>0.98331188000000003</v>
      </c>
      <c r="D211" s="11">
        <v>0.95480750000000003</v>
      </c>
      <c r="E211" s="11">
        <v>0.96203358999999999</v>
      </c>
      <c r="F211" s="11">
        <v>0.96402323000000001</v>
      </c>
      <c r="G211" s="11">
        <v>0.96864002000000005</v>
      </c>
    </row>
    <row r="212" spans="1:7" x14ac:dyDescent="0.3">
      <c r="A212" s="15">
        <v>6694.21</v>
      </c>
      <c r="B212" s="11">
        <v>0.98342032999999995</v>
      </c>
      <c r="C212" s="11">
        <v>0.98462731000000003</v>
      </c>
      <c r="D212" s="11">
        <v>0.96245992000000002</v>
      </c>
      <c r="E212" s="11">
        <v>0.97044562000000001</v>
      </c>
      <c r="F212" s="11">
        <v>0.96948350999999999</v>
      </c>
      <c r="G212" s="11">
        <v>0.97524891999999996</v>
      </c>
    </row>
    <row r="213" spans="1:7" x14ac:dyDescent="0.3">
      <c r="A213" s="15">
        <v>6697.15</v>
      </c>
      <c r="B213" s="11">
        <v>0.98611603999999997</v>
      </c>
      <c r="C213" s="11">
        <v>0.99027142000000001</v>
      </c>
      <c r="D213" s="11">
        <v>0.97180571999999998</v>
      </c>
      <c r="E213" s="11">
        <v>0.97647645999999999</v>
      </c>
      <c r="F213" s="11">
        <v>0.97952125000000001</v>
      </c>
      <c r="G213" s="11">
        <v>0.98083714</v>
      </c>
    </row>
    <row r="214" spans="1:7" x14ac:dyDescent="0.3">
      <c r="A214" s="15">
        <v>6700.12</v>
      </c>
      <c r="B214" s="11">
        <v>0.99266319000000003</v>
      </c>
      <c r="C214" s="11">
        <v>0.99266213999999997</v>
      </c>
      <c r="D214" s="11">
        <v>0.97952865</v>
      </c>
      <c r="E214" s="11">
        <v>0.98439109999999996</v>
      </c>
      <c r="F214" s="11">
        <v>0.98460084999999997</v>
      </c>
      <c r="G214" s="11">
        <v>0.97980495999999995</v>
      </c>
    </row>
    <row r="215" spans="1:7" x14ac:dyDescent="0.3">
      <c r="A215" s="15">
        <v>6703.12</v>
      </c>
      <c r="B215" s="11">
        <v>0.99583805000000003</v>
      </c>
      <c r="C215" s="11">
        <v>0.99329252000000001</v>
      </c>
      <c r="D215" s="11">
        <v>0.98803998999999998</v>
      </c>
      <c r="E215" s="11">
        <v>0.98690064</v>
      </c>
      <c r="F215" s="11">
        <v>0.98945468999999997</v>
      </c>
      <c r="G215" s="11">
        <v>0.98647872000000003</v>
      </c>
    </row>
    <row r="216" spans="1:7" x14ac:dyDescent="0.3">
      <c r="A216" s="15">
        <v>6706.14</v>
      </c>
      <c r="B216" s="11">
        <v>0.99079691999999997</v>
      </c>
      <c r="C216" s="11">
        <v>0.99823658999999998</v>
      </c>
      <c r="D216" s="11">
        <v>0.99336765000000005</v>
      </c>
      <c r="E216" s="11">
        <v>0.99249149999999997</v>
      </c>
      <c r="F216" s="11">
        <v>0.98494040000000005</v>
      </c>
      <c r="G216" s="11">
        <v>0.99721795000000002</v>
      </c>
    </row>
    <row r="217" spans="1:7" x14ac:dyDescent="0.3">
      <c r="A217" s="15">
        <v>6709.19</v>
      </c>
      <c r="B217" s="11">
        <v>0.99479214000000005</v>
      </c>
      <c r="C217" s="11">
        <v>0.99929164999999998</v>
      </c>
      <c r="D217" s="11">
        <v>0.99873202000000005</v>
      </c>
      <c r="E217" s="11">
        <v>0.99779169000000001</v>
      </c>
      <c r="F217" s="11">
        <v>0.99329261000000002</v>
      </c>
      <c r="G217" s="11">
        <v>0.99230333000000004</v>
      </c>
    </row>
    <row r="218" spans="1:7" x14ac:dyDescent="0.3">
      <c r="A218" s="15">
        <v>6712.27</v>
      </c>
      <c r="B218" s="11">
        <v>0.99427699999999997</v>
      </c>
      <c r="C218" s="11">
        <v>0.99602407999999998</v>
      </c>
      <c r="D218" s="11">
        <v>1.005463</v>
      </c>
      <c r="E218" s="11">
        <v>1.0025782000000001</v>
      </c>
      <c r="F218" s="11">
        <v>0.99643364000000001</v>
      </c>
      <c r="G218" s="11">
        <v>0.99891096999999995</v>
      </c>
    </row>
    <row r="219" spans="1:7" x14ac:dyDescent="0.3">
      <c r="A219" s="15">
        <v>6715.37</v>
      </c>
      <c r="B219" s="11">
        <v>0.99584402999999999</v>
      </c>
      <c r="C219" s="11">
        <v>0.99758583999999995</v>
      </c>
      <c r="D219" s="11">
        <v>1.0102564000000001</v>
      </c>
      <c r="E219" s="11">
        <v>1.0035406</v>
      </c>
      <c r="F219" s="11">
        <v>0.99827754000000002</v>
      </c>
      <c r="G219" s="11">
        <v>0.99834060000000002</v>
      </c>
    </row>
    <row r="220" spans="1:7" x14ac:dyDescent="0.3">
      <c r="A220" s="15">
        <v>6718.5</v>
      </c>
      <c r="B220" s="11">
        <v>0.98616546999999999</v>
      </c>
      <c r="C220" s="11">
        <v>1.0039434</v>
      </c>
      <c r="D220" s="11">
        <v>1.0145409999999999</v>
      </c>
      <c r="E220" s="11">
        <v>1.0117014</v>
      </c>
      <c r="F220" s="11">
        <v>1.0064548</v>
      </c>
      <c r="G220" s="11">
        <v>0.99670389000000004</v>
      </c>
    </row>
    <row r="221" spans="1:7" x14ac:dyDescent="0.3">
      <c r="A221" s="15">
        <v>6721.66</v>
      </c>
      <c r="B221" s="11">
        <v>1.0124312</v>
      </c>
      <c r="C221" s="11">
        <v>1.0055685000000001</v>
      </c>
      <c r="D221" s="11">
        <v>1.0169222</v>
      </c>
      <c r="E221" s="11">
        <v>1.0144925</v>
      </c>
      <c r="F221" s="11">
        <v>1.0144427</v>
      </c>
      <c r="G221" s="11">
        <v>1.0130717</v>
      </c>
    </row>
    <row r="222" spans="1:7" x14ac:dyDescent="0.3">
      <c r="A222" s="15">
        <v>6724.85</v>
      </c>
      <c r="B222" s="11">
        <v>1.023963</v>
      </c>
      <c r="C222" s="11">
        <v>1.0161606000000001</v>
      </c>
      <c r="D222" s="11">
        <v>1.0200792000000001</v>
      </c>
      <c r="E222" s="11">
        <v>1.0194508</v>
      </c>
      <c r="F222" s="11">
        <v>1.0239657</v>
      </c>
      <c r="G222" s="11">
        <v>1.0214802999999999</v>
      </c>
    </row>
    <row r="223" spans="1:7" x14ac:dyDescent="0.3">
      <c r="A223" s="15">
        <v>6728.07</v>
      </c>
      <c r="B223" s="11">
        <v>1.0453406000000001</v>
      </c>
      <c r="C223" s="11">
        <v>1.0361646</v>
      </c>
      <c r="D223" s="11">
        <v>1.0267955</v>
      </c>
      <c r="E223" s="11">
        <v>1.0242703</v>
      </c>
      <c r="F223" s="11">
        <v>1.0452509999999999</v>
      </c>
      <c r="G223" s="11">
        <v>1.0427310999999999</v>
      </c>
    </row>
    <row r="224" spans="1:7" x14ac:dyDescent="0.3">
      <c r="A224" s="15">
        <v>6731.31</v>
      </c>
      <c r="B224" s="11">
        <v>1.0147147999999999</v>
      </c>
      <c r="C224" s="11">
        <v>1.016824</v>
      </c>
      <c r="D224" s="11">
        <v>1.0166132999999999</v>
      </c>
      <c r="E224" s="11">
        <v>1.0183201</v>
      </c>
      <c r="F224" s="11">
        <v>1.0215211</v>
      </c>
      <c r="G224" s="11">
        <v>1.0183608</v>
      </c>
    </row>
    <row r="225" spans="1:7" x14ac:dyDescent="0.3">
      <c r="A225" s="15">
        <v>6734.58</v>
      </c>
      <c r="B225" s="11">
        <v>1.0098278999999999</v>
      </c>
      <c r="C225" s="11">
        <v>1.0049579</v>
      </c>
      <c r="D225" s="11">
        <v>1.0126617</v>
      </c>
      <c r="E225" s="11">
        <v>1.0114837000000001</v>
      </c>
      <c r="F225" s="11">
        <v>1.0129337</v>
      </c>
      <c r="G225" s="11">
        <v>1.0014742999999999</v>
      </c>
    </row>
    <row r="226" spans="1:7" x14ac:dyDescent="0.3">
      <c r="A226" s="15">
        <v>6737.87</v>
      </c>
      <c r="B226" s="11">
        <v>1.0005146</v>
      </c>
      <c r="C226" s="11">
        <v>0.99794828000000002</v>
      </c>
      <c r="D226" s="11">
        <v>1.0057495999999999</v>
      </c>
      <c r="E226" s="11">
        <v>1.0043462999999999</v>
      </c>
      <c r="F226" s="11">
        <v>1.0045743</v>
      </c>
      <c r="G226" s="11">
        <v>1.0062746</v>
      </c>
    </row>
    <row r="227" spans="1:7" x14ac:dyDescent="0.3">
      <c r="A227" s="15">
        <v>6741.2</v>
      </c>
      <c r="B227" s="11">
        <v>1.0033831</v>
      </c>
      <c r="C227" s="11">
        <v>0.99817104000000001</v>
      </c>
      <c r="D227" s="11">
        <v>0.99760360000000003</v>
      </c>
      <c r="E227" s="11">
        <v>0.99989852000000001</v>
      </c>
      <c r="F227" s="11">
        <v>1.0016077000000001</v>
      </c>
      <c r="G227" s="11">
        <v>1.0019971999999999</v>
      </c>
    </row>
    <row r="228" spans="1:7" x14ac:dyDescent="0.3">
      <c r="A228" s="15">
        <v>6744.55</v>
      </c>
      <c r="B228" s="11">
        <v>1.0040753</v>
      </c>
      <c r="C228" s="11">
        <v>0.99893451</v>
      </c>
      <c r="D228" s="11">
        <v>0.99329601000000001</v>
      </c>
      <c r="E228" s="11">
        <v>0.99416906000000005</v>
      </c>
      <c r="F228" s="11">
        <v>1.0000637999999999</v>
      </c>
      <c r="G228" s="11">
        <v>1.0085485999999999</v>
      </c>
    </row>
    <row r="229" spans="1:7" x14ac:dyDescent="0.3">
      <c r="A229" s="15">
        <v>6747.93</v>
      </c>
      <c r="B229" s="11">
        <v>0.99564330999999995</v>
      </c>
      <c r="C229" s="11">
        <v>0.99835048000000004</v>
      </c>
      <c r="D229" s="11">
        <v>0.99122193999999997</v>
      </c>
      <c r="E229" s="11">
        <v>0.98996092999999996</v>
      </c>
      <c r="F229" s="11">
        <v>0.99617058000000003</v>
      </c>
      <c r="G229" s="11">
        <v>1.0086383999999999</v>
      </c>
    </row>
    <row r="230" spans="1:7" x14ac:dyDescent="0.3">
      <c r="A230" s="15">
        <v>6751.33</v>
      </c>
      <c r="B230" s="11">
        <v>1.0047298</v>
      </c>
      <c r="C230" s="11">
        <v>0.99945784000000004</v>
      </c>
      <c r="D230" s="11">
        <v>0.98851546000000001</v>
      </c>
      <c r="E230" s="11">
        <v>0.99140097000000005</v>
      </c>
      <c r="F230" s="11">
        <v>0.99828271999999996</v>
      </c>
      <c r="G230" s="11">
        <v>1.004831</v>
      </c>
    </row>
    <row r="231" spans="1:7" x14ac:dyDescent="0.3">
      <c r="A231" s="15">
        <v>6754.77</v>
      </c>
      <c r="B231" s="11">
        <v>0.99884132000000003</v>
      </c>
      <c r="C231" s="11">
        <v>0.99833698999999998</v>
      </c>
      <c r="D231" s="11">
        <v>0.98551047999999997</v>
      </c>
      <c r="E231" s="11">
        <v>0.98992005999999999</v>
      </c>
      <c r="F231" s="11">
        <v>0.99378613000000005</v>
      </c>
      <c r="G231" s="11">
        <v>0.99366893000000001</v>
      </c>
    </row>
    <row r="232" spans="1:7" x14ac:dyDescent="0.3">
      <c r="A232" s="15">
        <v>6758.23</v>
      </c>
      <c r="B232" s="11">
        <v>1.0008071000000001</v>
      </c>
      <c r="C232" s="11">
        <v>1.0011174</v>
      </c>
      <c r="D232" s="11">
        <v>0.98806229000000001</v>
      </c>
      <c r="E232" s="11">
        <v>0.99354237000000001</v>
      </c>
      <c r="F232" s="11">
        <v>0.99439907000000005</v>
      </c>
      <c r="G232" s="11">
        <v>1.0037513</v>
      </c>
    </row>
    <row r="233" spans="1:7" x14ac:dyDescent="0.3">
      <c r="A233" s="15">
        <v>6761.71</v>
      </c>
      <c r="B233" s="11">
        <v>1.0040321000000001</v>
      </c>
      <c r="C233" s="11">
        <v>1.0050083000000001</v>
      </c>
      <c r="D233" s="11">
        <v>0.98736917999999996</v>
      </c>
      <c r="E233" s="11">
        <v>0.98909139000000001</v>
      </c>
      <c r="F233" s="11">
        <v>0.99912316000000001</v>
      </c>
      <c r="G233" s="11">
        <v>0.99553024999999995</v>
      </c>
    </row>
    <row r="234" spans="1:7" x14ac:dyDescent="0.3">
      <c r="A234" s="15">
        <v>6765.23</v>
      </c>
      <c r="B234" s="11">
        <v>1.0017908</v>
      </c>
      <c r="C234" s="11">
        <v>0.99959158000000004</v>
      </c>
      <c r="D234" s="11">
        <v>0.98863531999999998</v>
      </c>
      <c r="E234" s="11">
        <v>0.99194702000000001</v>
      </c>
      <c r="F234" s="11">
        <v>0.99568526000000002</v>
      </c>
      <c r="G234" s="11">
        <v>0.9938574</v>
      </c>
    </row>
    <row r="235" spans="1:7" x14ac:dyDescent="0.3">
      <c r="A235" s="15">
        <v>6768.77</v>
      </c>
      <c r="B235" s="11">
        <v>0.99424696000000001</v>
      </c>
      <c r="C235" s="11">
        <v>0.99415266999999996</v>
      </c>
      <c r="D235" s="11">
        <v>0.99339831000000001</v>
      </c>
      <c r="E235" s="11">
        <v>0.99444882999999995</v>
      </c>
      <c r="F235" s="11">
        <v>0.99296068999999998</v>
      </c>
      <c r="G235" s="11">
        <v>0.98690675999999999</v>
      </c>
    </row>
    <row r="236" spans="1:7" x14ac:dyDescent="0.3">
      <c r="A236" s="15">
        <v>6772.34</v>
      </c>
      <c r="B236" s="11">
        <v>0.99320777000000005</v>
      </c>
      <c r="C236" s="11">
        <v>0.99768809000000003</v>
      </c>
      <c r="D236" s="11">
        <v>0.99188754999999995</v>
      </c>
      <c r="E236" s="11">
        <v>0.99160313</v>
      </c>
      <c r="F236" s="11">
        <v>0.99299316000000004</v>
      </c>
      <c r="G236" s="11">
        <v>0.98876090999999999</v>
      </c>
    </row>
    <row r="237" spans="1:7" x14ac:dyDescent="0.3">
      <c r="A237" s="15">
        <v>6775.94</v>
      </c>
      <c r="B237" s="11">
        <v>1.0096141000000001</v>
      </c>
      <c r="C237" s="11">
        <v>0.99541060000000003</v>
      </c>
      <c r="D237" s="11">
        <v>0.99234873999999995</v>
      </c>
      <c r="E237" s="11">
        <v>0.99235459999999998</v>
      </c>
      <c r="F237" s="11">
        <v>0.99601446000000005</v>
      </c>
      <c r="G237" s="11">
        <v>0.99001543000000003</v>
      </c>
    </row>
    <row r="238" spans="1:7" x14ac:dyDescent="0.3">
      <c r="A238" s="15">
        <v>6779.56</v>
      </c>
      <c r="B238" s="11">
        <v>0.99265031000000004</v>
      </c>
      <c r="C238" s="11">
        <v>0.99630691999999998</v>
      </c>
      <c r="D238" s="11">
        <v>0.99244111000000002</v>
      </c>
      <c r="E238" s="11">
        <v>0.9941506</v>
      </c>
      <c r="F238" s="11">
        <v>0.99677662</v>
      </c>
      <c r="G238" s="11">
        <v>1.0020229</v>
      </c>
    </row>
    <row r="239" spans="1:7" x14ac:dyDescent="0.3">
      <c r="A239" s="15">
        <v>6783.22</v>
      </c>
      <c r="B239" s="11">
        <v>0.99639666000000005</v>
      </c>
      <c r="C239" s="11">
        <v>0.99585721000000005</v>
      </c>
      <c r="D239" s="11">
        <v>0.9911354</v>
      </c>
      <c r="E239" s="11">
        <v>0.99220257999999995</v>
      </c>
      <c r="F239" s="11">
        <v>0.99384229000000002</v>
      </c>
      <c r="G239" s="11">
        <v>0.99105505999999999</v>
      </c>
    </row>
    <row r="240" spans="1:7" x14ac:dyDescent="0.3">
      <c r="A240" s="15">
        <v>6786.9</v>
      </c>
      <c r="B240" s="11">
        <v>0.99304590000000004</v>
      </c>
      <c r="C240" s="11">
        <v>1.0019047999999999</v>
      </c>
      <c r="D240" s="11">
        <v>0.99532423999999997</v>
      </c>
      <c r="E240" s="11">
        <v>0.99545715000000001</v>
      </c>
      <c r="F240" s="11">
        <v>0.99731992000000003</v>
      </c>
      <c r="G240" s="11">
        <v>0.99726824999999997</v>
      </c>
    </row>
    <row r="241" spans="1:7" x14ac:dyDescent="0.3">
      <c r="A241" s="15">
        <v>6790.6</v>
      </c>
      <c r="B241" s="11">
        <v>1.0028136000000001</v>
      </c>
      <c r="C241" s="11">
        <v>0.99494841000000001</v>
      </c>
      <c r="D241" s="11">
        <v>0.99665954999999995</v>
      </c>
      <c r="E241" s="11">
        <v>0.99557607000000004</v>
      </c>
      <c r="F241" s="11">
        <v>0.99543048999999995</v>
      </c>
      <c r="G241" s="11">
        <v>0.99866405999999996</v>
      </c>
    </row>
    <row r="242" spans="1:7" x14ac:dyDescent="0.3">
      <c r="A242" s="15">
        <v>6794.34</v>
      </c>
      <c r="B242" s="11">
        <v>0.99118866000000005</v>
      </c>
      <c r="C242" s="11">
        <v>0.99425653999999997</v>
      </c>
      <c r="D242" s="11">
        <v>0.99939241000000001</v>
      </c>
      <c r="E242" s="11">
        <v>1.0000785000000001</v>
      </c>
      <c r="F242" s="11">
        <v>0.99983182000000004</v>
      </c>
      <c r="G242" s="11">
        <v>0.99648729999999996</v>
      </c>
    </row>
    <row r="243" spans="1:7" x14ac:dyDescent="0.3">
      <c r="A243" s="15">
        <v>6798.1</v>
      </c>
      <c r="B243" s="11">
        <v>1.0024886</v>
      </c>
      <c r="C243" s="11">
        <v>0.99844078000000003</v>
      </c>
      <c r="D243" s="11">
        <v>1.0006782999999999</v>
      </c>
      <c r="E243" s="11">
        <v>1.0000943</v>
      </c>
      <c r="F243" s="11">
        <v>1.0028988999999999</v>
      </c>
      <c r="G243" s="11">
        <v>1.0011312999999999</v>
      </c>
    </row>
    <row r="244" spans="1:7" x14ac:dyDescent="0.3">
      <c r="A244" s="15">
        <v>6801.89</v>
      </c>
      <c r="B244" s="11">
        <v>0.99315551000000002</v>
      </c>
      <c r="C244" s="11">
        <v>0.99847838</v>
      </c>
      <c r="D244" s="11">
        <v>0.99986390000000003</v>
      </c>
      <c r="E244" s="11">
        <v>1.0028956</v>
      </c>
      <c r="F244" s="11">
        <v>1.0029857</v>
      </c>
      <c r="G244" s="11">
        <v>1.0000990999999999</v>
      </c>
    </row>
    <row r="245" spans="1:7" x14ac:dyDescent="0.3">
      <c r="A245" s="15">
        <v>6805.7</v>
      </c>
      <c r="B245" s="11">
        <v>0.99104912999999994</v>
      </c>
      <c r="C245" s="11">
        <v>0.99941338000000002</v>
      </c>
      <c r="D245" s="11">
        <v>0.99980457</v>
      </c>
      <c r="E245" s="11">
        <v>1.0002186</v>
      </c>
      <c r="F245" s="11">
        <v>0.99881452999999998</v>
      </c>
      <c r="G245" s="11">
        <v>1.0019674999999999</v>
      </c>
    </row>
    <row r="246" spans="1:7" x14ac:dyDescent="0.3">
      <c r="A246" s="15">
        <v>6809.55</v>
      </c>
      <c r="B246" s="11">
        <v>0.99983507999999999</v>
      </c>
      <c r="C246" s="11">
        <v>0.99917275000000005</v>
      </c>
      <c r="D246" s="11">
        <v>0.99842991000000003</v>
      </c>
      <c r="E246" s="11">
        <v>0.99939917</v>
      </c>
      <c r="F246" s="11">
        <v>0.99583725000000001</v>
      </c>
      <c r="G246" s="11">
        <v>1.0035771</v>
      </c>
    </row>
    <row r="247" spans="1:7" x14ac:dyDescent="0.3">
      <c r="A247" s="15">
        <v>6813.42</v>
      </c>
      <c r="B247" s="11">
        <v>0.99692497000000002</v>
      </c>
      <c r="C247" s="11">
        <v>0.99926170000000003</v>
      </c>
      <c r="D247" s="11">
        <v>0.99762722000000004</v>
      </c>
      <c r="E247" s="11">
        <v>0.99838919000000004</v>
      </c>
      <c r="F247" s="11">
        <v>0.98952967999999997</v>
      </c>
      <c r="G247" s="11">
        <v>0.99677707000000004</v>
      </c>
    </row>
    <row r="248" spans="1:7" x14ac:dyDescent="0.3">
      <c r="A248" s="15">
        <v>6817.32</v>
      </c>
      <c r="B248" s="11">
        <v>0.99024873000000002</v>
      </c>
      <c r="C248" s="11">
        <v>0.99861738</v>
      </c>
      <c r="D248" s="11">
        <v>0.99756191000000005</v>
      </c>
      <c r="E248" s="11">
        <v>0.99907800000000002</v>
      </c>
      <c r="F248" s="11">
        <v>0.99319405000000005</v>
      </c>
      <c r="G248" s="11">
        <v>1.0028976000000001</v>
      </c>
    </row>
    <row r="249" spans="1:7" x14ac:dyDescent="0.3">
      <c r="A249" s="15">
        <v>6821.24</v>
      </c>
      <c r="B249" s="11">
        <v>1.0070235000000001</v>
      </c>
      <c r="C249" s="11">
        <v>0.99971350999999997</v>
      </c>
      <c r="D249" s="11">
        <v>0.99819590000000002</v>
      </c>
      <c r="E249" s="11">
        <v>0.99735202999999994</v>
      </c>
      <c r="F249" s="11">
        <v>1.0016832</v>
      </c>
      <c r="G249" s="11">
        <v>0.98824007999999997</v>
      </c>
    </row>
    <row r="250" spans="1:7" x14ac:dyDescent="0.3">
      <c r="A250" s="15">
        <v>6825.19</v>
      </c>
      <c r="B250" s="11">
        <v>0.99735647000000005</v>
      </c>
      <c r="C250" s="11">
        <v>0.99642664000000003</v>
      </c>
      <c r="D250" s="11">
        <v>1.0013281000000001</v>
      </c>
      <c r="E250" s="11">
        <v>0.99908090999999999</v>
      </c>
      <c r="F250" s="11">
        <v>0.99704994999999996</v>
      </c>
      <c r="G250" s="11">
        <v>0.99564925999999998</v>
      </c>
    </row>
    <row r="251" spans="1:7" x14ac:dyDescent="0.3">
      <c r="A251" s="15">
        <v>6829.18</v>
      </c>
      <c r="B251" s="11">
        <v>1.0069045999999999</v>
      </c>
      <c r="C251" s="11">
        <v>0.99819256999999995</v>
      </c>
      <c r="D251" s="11">
        <v>0.99950587000000002</v>
      </c>
      <c r="E251" s="11">
        <v>1.0005335</v>
      </c>
      <c r="F251" s="11">
        <v>0.99368356000000002</v>
      </c>
      <c r="G251" s="11">
        <v>1.0013349</v>
      </c>
    </row>
    <row r="252" spans="1:7" x14ac:dyDescent="0.3">
      <c r="A252" s="15">
        <v>6833.18</v>
      </c>
      <c r="B252" s="11">
        <v>0.99660106999999998</v>
      </c>
      <c r="C252" s="11">
        <v>1.0000009999999999</v>
      </c>
      <c r="D252" s="11">
        <v>1.0028961999999999</v>
      </c>
      <c r="E252" s="11">
        <v>1.0015788999999999</v>
      </c>
      <c r="F252" s="11">
        <v>1.0043249999999999</v>
      </c>
      <c r="G252" s="11">
        <v>0.99445945999999996</v>
      </c>
    </row>
    <row r="253" spans="1:7" x14ac:dyDescent="0.3">
      <c r="A253" s="15">
        <v>6837.22</v>
      </c>
      <c r="B253" s="11">
        <v>1.0030166</v>
      </c>
      <c r="C253" s="11">
        <v>0.99426981000000003</v>
      </c>
      <c r="D253" s="11">
        <v>0.99963405999999999</v>
      </c>
      <c r="E253" s="11">
        <v>0.99980387999999998</v>
      </c>
      <c r="F253" s="11">
        <v>0.99506981000000005</v>
      </c>
      <c r="G253" s="11">
        <v>1.0014021</v>
      </c>
    </row>
    <row r="254" spans="1:7" x14ac:dyDescent="0.3">
      <c r="A254" s="15">
        <v>6841.28</v>
      </c>
      <c r="B254" s="11">
        <v>0.99974766000000004</v>
      </c>
      <c r="C254" s="11">
        <v>0.99862603999999999</v>
      </c>
      <c r="D254" s="11">
        <v>1.0002324</v>
      </c>
      <c r="E254" s="11">
        <v>0.99999331999999996</v>
      </c>
      <c r="F254" s="11">
        <v>1.0016022</v>
      </c>
      <c r="G254" s="11">
        <v>0.99983248000000002</v>
      </c>
    </row>
    <row r="255" spans="1:7" x14ac:dyDescent="0.3">
      <c r="A255" s="15">
        <v>6845.37</v>
      </c>
      <c r="B255" s="11">
        <v>1.0084128000000001</v>
      </c>
      <c r="C255" s="11">
        <v>1.002713</v>
      </c>
      <c r="D255" s="11">
        <v>1.0065747</v>
      </c>
      <c r="E255" s="11">
        <v>1.0026972999999999</v>
      </c>
      <c r="F255" s="11">
        <v>0.99730216000000005</v>
      </c>
      <c r="G255" s="11">
        <v>1.0028897999999999</v>
      </c>
    </row>
    <row r="256" spans="1:7" x14ac:dyDescent="0.3">
      <c r="A256" s="15">
        <v>6849.49</v>
      </c>
      <c r="B256" s="11">
        <v>0.99988146</v>
      </c>
      <c r="C256" s="11">
        <v>1.0015144</v>
      </c>
      <c r="D256" s="11">
        <v>1.0017138000000001</v>
      </c>
      <c r="E256" s="11">
        <v>1.0021709000000001</v>
      </c>
      <c r="F256" s="11">
        <v>1.0041761</v>
      </c>
      <c r="G256" s="11">
        <v>0.99337852999999998</v>
      </c>
    </row>
    <row r="257" spans="1:7" x14ac:dyDescent="0.3">
      <c r="A257" s="15">
        <v>6853.63</v>
      </c>
      <c r="B257" s="11">
        <v>0.99810202999999997</v>
      </c>
      <c r="C257" s="11">
        <v>1.0015556000000001</v>
      </c>
      <c r="D257" s="11">
        <v>1.0029819</v>
      </c>
      <c r="E257" s="11">
        <v>1.0063009999999999</v>
      </c>
      <c r="F257" s="11">
        <v>1.0024925</v>
      </c>
      <c r="G257" s="11">
        <v>1.0116546</v>
      </c>
    </row>
    <row r="258" spans="1:7" x14ac:dyDescent="0.3">
      <c r="A258" s="15">
        <v>6857.8</v>
      </c>
      <c r="B258" s="11">
        <v>0.99998847000000002</v>
      </c>
      <c r="C258" s="11">
        <v>1.0008066</v>
      </c>
      <c r="D258" s="11">
        <v>1.0045023</v>
      </c>
      <c r="E258" s="11">
        <v>1.0056696000000001</v>
      </c>
      <c r="F258" s="11">
        <v>1.0036129</v>
      </c>
      <c r="G258" s="11">
        <v>1.0027919000000001</v>
      </c>
    </row>
    <row r="259" spans="1:7" x14ac:dyDescent="0.3">
      <c r="A259" s="15">
        <v>6862</v>
      </c>
      <c r="B259" s="11">
        <v>1.0002049</v>
      </c>
      <c r="C259" s="11">
        <v>0.99832385999999995</v>
      </c>
      <c r="D259" s="11">
        <v>1.0082846000000001</v>
      </c>
      <c r="E259" s="11">
        <v>1.0074148999999999</v>
      </c>
      <c r="F259" s="11">
        <v>1.0103598</v>
      </c>
      <c r="G259" s="11">
        <v>1.0031805</v>
      </c>
    </row>
    <row r="260" spans="1:7" x14ac:dyDescent="0.3">
      <c r="A260" s="15">
        <v>6866.23</v>
      </c>
      <c r="B260" s="11">
        <v>0.99675283999999997</v>
      </c>
      <c r="C260" s="11">
        <v>1.0076168000000001</v>
      </c>
      <c r="D260" s="11">
        <v>1.0070638999999999</v>
      </c>
      <c r="E260" s="11">
        <v>1.0061822</v>
      </c>
      <c r="F260" s="11">
        <v>1.0075187999999999</v>
      </c>
      <c r="G260" s="11">
        <v>1.004302</v>
      </c>
    </row>
    <row r="261" spans="1:7" x14ac:dyDescent="0.3">
      <c r="A261" s="15">
        <v>6870.48</v>
      </c>
      <c r="B261" s="11">
        <v>0.99532953999999996</v>
      </c>
      <c r="C261" s="11">
        <v>1.0041013000000001</v>
      </c>
      <c r="D261" s="11">
        <v>1.0090254999999999</v>
      </c>
      <c r="E261" s="11">
        <v>1.0101112000000001</v>
      </c>
      <c r="F261" s="11">
        <v>1.0025900000000001</v>
      </c>
      <c r="G261" s="11">
        <v>1.0045066</v>
      </c>
    </row>
    <row r="262" spans="1:7" x14ac:dyDescent="0.3">
      <c r="A262" s="15">
        <v>6874.76</v>
      </c>
      <c r="B262" s="11">
        <v>1.0109239999999999</v>
      </c>
      <c r="C262" s="11">
        <v>1.0063892999999999</v>
      </c>
      <c r="D262" s="11">
        <v>1.0085341999999999</v>
      </c>
      <c r="E262" s="11">
        <v>1.0104571</v>
      </c>
      <c r="F262" s="11">
        <v>1.0077598000000001</v>
      </c>
      <c r="G262" s="11">
        <v>1.0110134</v>
      </c>
    </row>
    <row r="263" spans="1:7" x14ac:dyDescent="0.3">
      <c r="A263" s="15">
        <v>6879.07</v>
      </c>
      <c r="B263" s="11">
        <v>1.0050682</v>
      </c>
      <c r="C263" s="11">
        <v>1.0007349999999999</v>
      </c>
      <c r="D263" s="11">
        <v>1.0119807000000001</v>
      </c>
      <c r="E263" s="11">
        <v>1.0096008999999999</v>
      </c>
      <c r="F263" s="11">
        <v>1.0056771</v>
      </c>
      <c r="G263" s="11">
        <v>1.0118022</v>
      </c>
    </row>
    <row r="264" spans="1:7" x14ac:dyDescent="0.3">
      <c r="A264" s="15">
        <v>6883.41</v>
      </c>
      <c r="B264" s="11">
        <v>1.003198</v>
      </c>
      <c r="C264" s="11">
        <v>1.0023325000000001</v>
      </c>
      <c r="D264" s="11">
        <v>1.0079498</v>
      </c>
      <c r="E264" s="11">
        <v>1.0038022</v>
      </c>
      <c r="F264" s="11">
        <v>1.0041507999999999</v>
      </c>
      <c r="G264" s="11">
        <v>1.0028524000000001</v>
      </c>
    </row>
    <row r="265" spans="1:7" x14ac:dyDescent="0.3">
      <c r="A265" s="15">
        <v>6887.77</v>
      </c>
      <c r="B265" s="11">
        <v>1.0020457</v>
      </c>
      <c r="C265" s="11">
        <v>1.0003682</v>
      </c>
      <c r="D265" s="11">
        <v>1.0084233</v>
      </c>
      <c r="E265" s="11">
        <v>1.0045280000000001</v>
      </c>
      <c r="F265" s="11">
        <v>1.0027543000000001</v>
      </c>
      <c r="G265" s="11">
        <v>1.0002934000000001</v>
      </c>
    </row>
    <row r="266" spans="1:7" x14ac:dyDescent="0.3">
      <c r="A266" s="15">
        <v>6892.16</v>
      </c>
      <c r="B266" s="11">
        <v>1.0057634</v>
      </c>
      <c r="C266" s="11">
        <v>1.0017008999999999</v>
      </c>
      <c r="D266" s="11">
        <v>1.0014445000000001</v>
      </c>
      <c r="E266" s="11">
        <v>1.002467</v>
      </c>
      <c r="F266" s="11">
        <v>1.001665</v>
      </c>
      <c r="G266" s="11">
        <v>0.99981675000000003</v>
      </c>
    </row>
    <row r="267" spans="1:7" x14ac:dyDescent="0.3">
      <c r="A267" s="15">
        <v>6896.58</v>
      </c>
      <c r="B267" s="11">
        <v>0.99991627000000005</v>
      </c>
      <c r="C267" s="11">
        <v>0.99818487</v>
      </c>
      <c r="D267" s="11">
        <v>0.99965426000000002</v>
      </c>
      <c r="E267" s="11">
        <v>1.0012584</v>
      </c>
      <c r="F267" s="11">
        <v>0.99806201000000005</v>
      </c>
      <c r="G267" s="11">
        <v>1.0007644</v>
      </c>
    </row>
    <row r="268" spans="1:7" x14ac:dyDescent="0.3">
      <c r="A268" s="15">
        <v>6901.03</v>
      </c>
      <c r="B268" s="11">
        <v>0.99326650999999999</v>
      </c>
      <c r="C268" s="11">
        <v>0.99744942999999997</v>
      </c>
      <c r="D268" s="11">
        <v>0.99759418</v>
      </c>
      <c r="E268" s="11">
        <v>0.99698730000000002</v>
      </c>
      <c r="F268" s="11">
        <v>1.0022625999999999</v>
      </c>
      <c r="G268" s="11">
        <v>0.99952474000000002</v>
      </c>
    </row>
    <row r="269" spans="1:7" x14ac:dyDescent="0.3">
      <c r="A269" s="15">
        <v>6905.5</v>
      </c>
      <c r="B269" s="11">
        <v>0.99270877000000002</v>
      </c>
      <c r="C269" s="11">
        <v>1.0020085000000001</v>
      </c>
      <c r="D269" s="11">
        <v>0.99651058000000003</v>
      </c>
      <c r="E269" s="11">
        <v>0.99585813000000001</v>
      </c>
      <c r="F269" s="11">
        <v>1.0001008</v>
      </c>
      <c r="G269" s="11">
        <v>0.99143232999999997</v>
      </c>
    </row>
    <row r="270" spans="1:7" x14ac:dyDescent="0.3">
      <c r="A270" s="15">
        <v>6910</v>
      </c>
      <c r="B270" s="11">
        <v>0.99947675999999996</v>
      </c>
      <c r="C270" s="11">
        <v>0.99647346999999997</v>
      </c>
      <c r="D270" s="11">
        <v>0.99725602999999996</v>
      </c>
      <c r="E270" s="11">
        <v>0.99707305999999996</v>
      </c>
      <c r="F270" s="11">
        <v>0.99249540000000003</v>
      </c>
      <c r="G270" s="11">
        <v>0.99457574999999998</v>
      </c>
    </row>
    <row r="271" spans="1:7" x14ac:dyDescent="0.3">
      <c r="A271" s="15">
        <v>6914.53</v>
      </c>
      <c r="B271" s="11">
        <v>1.0004001</v>
      </c>
      <c r="C271" s="11">
        <v>1.0014258</v>
      </c>
      <c r="D271" s="11">
        <v>0.99585842999999996</v>
      </c>
      <c r="E271" s="11">
        <v>0.99165532000000001</v>
      </c>
      <c r="F271" s="11">
        <v>0.99703275999999996</v>
      </c>
      <c r="G271" s="11">
        <v>0.99376374000000001</v>
      </c>
    </row>
    <row r="272" spans="1:7" x14ac:dyDescent="0.3">
      <c r="A272" s="15">
        <v>6919.08</v>
      </c>
      <c r="B272" s="11">
        <v>0.99932653999999999</v>
      </c>
      <c r="C272" s="11">
        <v>0.99865113999999999</v>
      </c>
      <c r="D272" s="11">
        <v>0.99699333000000001</v>
      </c>
      <c r="E272" s="11">
        <v>0.99730730999999995</v>
      </c>
      <c r="F272" s="11">
        <v>0.99205292</v>
      </c>
      <c r="G272" s="11">
        <v>0.99148084999999997</v>
      </c>
    </row>
    <row r="273" spans="1:7" x14ac:dyDescent="0.3">
      <c r="A273" s="15">
        <v>6923.66</v>
      </c>
      <c r="B273" s="11">
        <v>1.0010675</v>
      </c>
      <c r="C273" s="11">
        <v>0.99738128999999998</v>
      </c>
      <c r="D273" s="11">
        <v>0.99553192000000001</v>
      </c>
      <c r="E273" s="11">
        <v>0.99488259999999995</v>
      </c>
      <c r="F273" s="11">
        <v>0.99461001999999998</v>
      </c>
      <c r="G273" s="11">
        <v>0.99005346999999999</v>
      </c>
    </row>
    <row r="274" spans="1:7" x14ac:dyDescent="0.3">
      <c r="A274" s="15">
        <v>6928.27</v>
      </c>
      <c r="B274" s="11">
        <v>0.99426402000000003</v>
      </c>
      <c r="C274" s="11">
        <v>0.99649852999999999</v>
      </c>
      <c r="D274" s="11">
        <v>0.99590159</v>
      </c>
      <c r="E274" s="11">
        <v>0.99223543999999997</v>
      </c>
      <c r="F274" s="11">
        <v>0.99552576000000004</v>
      </c>
      <c r="G274" s="11">
        <v>0.99005248999999995</v>
      </c>
    </row>
    <row r="275" spans="1:7" x14ac:dyDescent="0.3">
      <c r="A275" s="15">
        <v>6932.91</v>
      </c>
      <c r="B275" s="11">
        <v>0.99487292000000005</v>
      </c>
      <c r="C275" s="11">
        <v>0.99778948999999995</v>
      </c>
      <c r="D275" s="11">
        <v>0.99581596000000006</v>
      </c>
      <c r="E275" s="11">
        <v>0.99505547000000005</v>
      </c>
      <c r="F275" s="11">
        <v>0.99746082999999996</v>
      </c>
      <c r="G275" s="11">
        <v>0.99651897</v>
      </c>
    </row>
    <row r="276" spans="1:7" x14ac:dyDescent="0.3">
      <c r="A276" s="15">
        <v>6937.58</v>
      </c>
      <c r="B276" s="11">
        <v>0.98886216000000005</v>
      </c>
      <c r="C276" s="11">
        <v>0.9986313</v>
      </c>
      <c r="D276" s="11">
        <v>0.99583173999999997</v>
      </c>
      <c r="E276" s="11">
        <v>0.99527821000000005</v>
      </c>
      <c r="F276" s="11">
        <v>0.99101528999999999</v>
      </c>
      <c r="G276" s="11">
        <v>0.99711156000000001</v>
      </c>
    </row>
    <row r="277" spans="1:7" x14ac:dyDescent="0.3">
      <c r="A277" s="15">
        <v>6942.27</v>
      </c>
      <c r="B277" s="11">
        <v>0.98605535</v>
      </c>
      <c r="C277" s="11">
        <v>0.99885418000000004</v>
      </c>
      <c r="D277" s="11">
        <v>0.99864483000000004</v>
      </c>
      <c r="E277" s="11">
        <v>0.99679609000000002</v>
      </c>
      <c r="F277" s="11">
        <v>0.99181357999999997</v>
      </c>
      <c r="G277" s="11">
        <v>0.99554182999999996</v>
      </c>
    </row>
    <row r="278" spans="1:7" x14ac:dyDescent="0.3">
      <c r="A278" s="15">
        <v>6946.99</v>
      </c>
      <c r="B278" s="11">
        <v>0.99754215999999996</v>
      </c>
      <c r="C278" s="11">
        <v>0.99808635000000001</v>
      </c>
      <c r="D278" s="11">
        <v>0.99792647000000001</v>
      </c>
      <c r="E278" s="11">
        <v>0.99801318000000006</v>
      </c>
      <c r="F278" s="11">
        <v>1.0037175</v>
      </c>
      <c r="G278" s="11">
        <v>0.99502221999999996</v>
      </c>
    </row>
    <row r="279" spans="1:7" x14ac:dyDescent="0.3">
      <c r="A279" s="15">
        <v>6951.73</v>
      </c>
      <c r="B279" s="11">
        <v>0.99801331000000004</v>
      </c>
      <c r="C279" s="11">
        <v>0.99810971999999998</v>
      </c>
      <c r="D279" s="11">
        <v>0.99883332000000002</v>
      </c>
      <c r="E279" s="11">
        <v>0.99908854000000002</v>
      </c>
      <c r="F279" s="11">
        <v>0.99874763</v>
      </c>
      <c r="G279" s="11">
        <v>1.0080514</v>
      </c>
    </row>
    <row r="280" spans="1:7" x14ac:dyDescent="0.3">
      <c r="A280" s="15">
        <v>6956.51</v>
      </c>
      <c r="B280" s="11">
        <v>0.99984773000000005</v>
      </c>
      <c r="C280" s="11">
        <v>1.0011669000000001</v>
      </c>
      <c r="D280" s="11">
        <v>0.99846853000000002</v>
      </c>
      <c r="E280" s="11">
        <v>1.0023466000000001</v>
      </c>
      <c r="F280" s="11">
        <v>1.0027694</v>
      </c>
      <c r="G280" s="11">
        <v>1.0021774999999999</v>
      </c>
    </row>
    <row r="281" spans="1:7" x14ac:dyDescent="0.3">
      <c r="A281" s="15">
        <v>6961.31</v>
      </c>
      <c r="B281" s="11">
        <v>1.0050522</v>
      </c>
      <c r="C281" s="11">
        <v>0.99680402999999995</v>
      </c>
      <c r="D281" s="11">
        <v>1.0023195</v>
      </c>
      <c r="E281" s="11">
        <v>1.0001093999999999</v>
      </c>
      <c r="F281" s="11">
        <v>0.99950413999999999</v>
      </c>
      <c r="G281" s="11">
        <v>1.0096118000000001</v>
      </c>
    </row>
    <row r="282" spans="1:7" x14ac:dyDescent="0.3">
      <c r="A282" s="15">
        <v>6966.14</v>
      </c>
      <c r="B282" s="11">
        <v>1.0030505000000001</v>
      </c>
      <c r="C282" s="11">
        <v>0.99931086000000002</v>
      </c>
      <c r="D282" s="11">
        <v>1.0031114999999999</v>
      </c>
      <c r="E282" s="11">
        <v>1.0027231000000001</v>
      </c>
      <c r="F282" s="11">
        <v>1.0039241999999999</v>
      </c>
      <c r="G282" s="11">
        <v>1.0002363999999999</v>
      </c>
    </row>
    <row r="283" spans="1:7" x14ac:dyDescent="0.3">
      <c r="A283" s="15">
        <v>6970.99</v>
      </c>
      <c r="B283" s="11">
        <v>1.0093585</v>
      </c>
      <c r="C283" s="11">
        <v>1.0030954000000001</v>
      </c>
      <c r="D283" s="11">
        <v>1.0032547000000001</v>
      </c>
      <c r="E283" s="11">
        <v>1.0021245000000001</v>
      </c>
      <c r="F283" s="11">
        <v>1.0018164000000001</v>
      </c>
      <c r="G283" s="11">
        <v>1.0068463000000001</v>
      </c>
    </row>
    <row r="284" spans="1:7" x14ac:dyDescent="0.3">
      <c r="A284" s="15">
        <v>6975.87</v>
      </c>
      <c r="B284" s="11">
        <v>1.0090600000000001</v>
      </c>
      <c r="C284" s="11">
        <v>1.0017103000000001</v>
      </c>
      <c r="D284" s="11">
        <v>0.99955424000000004</v>
      </c>
      <c r="E284" s="11">
        <v>1.0020661</v>
      </c>
      <c r="F284" s="11">
        <v>1.0022340000000001</v>
      </c>
      <c r="G284" s="11">
        <v>1.0048721</v>
      </c>
    </row>
    <row r="285" spans="1:7" x14ac:dyDescent="0.3">
      <c r="A285" s="15">
        <v>6980.78</v>
      </c>
      <c r="B285" s="11">
        <v>1.0046643</v>
      </c>
      <c r="C285" s="11">
        <v>1.0065439</v>
      </c>
      <c r="D285" s="11">
        <v>0.99708777000000004</v>
      </c>
      <c r="E285" s="11">
        <v>1.0042487</v>
      </c>
      <c r="F285" s="11">
        <v>1.0059259</v>
      </c>
      <c r="G285" s="11">
        <v>1.0005154999999999</v>
      </c>
    </row>
    <row r="286" spans="1:7" x14ac:dyDescent="0.3">
      <c r="A286" s="15">
        <v>6985.72</v>
      </c>
      <c r="B286" s="11">
        <v>1.0018918000000001</v>
      </c>
      <c r="C286" s="11">
        <v>1.0051703999999999</v>
      </c>
      <c r="D286" s="11">
        <v>0.99806147999999995</v>
      </c>
      <c r="E286" s="11">
        <v>0.99751042999999995</v>
      </c>
      <c r="F286" s="11">
        <v>1.0022443999999999</v>
      </c>
      <c r="G286" s="11">
        <v>1.0108345999999999</v>
      </c>
    </row>
    <row r="287" spans="1:7" x14ac:dyDescent="0.3">
      <c r="A287" s="15">
        <v>6990.69</v>
      </c>
      <c r="B287" s="11">
        <v>1.0060496999999999</v>
      </c>
      <c r="C287" s="11">
        <v>1.0056018</v>
      </c>
      <c r="D287" s="11">
        <v>0.99776372999999996</v>
      </c>
      <c r="E287" s="11">
        <v>1.0008028</v>
      </c>
      <c r="F287" s="11">
        <v>1.0035745</v>
      </c>
      <c r="G287" s="11">
        <v>0.99900188000000001</v>
      </c>
    </row>
    <row r="288" spans="1:7" x14ac:dyDescent="0.3">
      <c r="A288" s="15">
        <v>6995.68</v>
      </c>
      <c r="B288" s="11">
        <v>1.002893</v>
      </c>
      <c r="C288" s="11">
        <v>1.0033190999999999</v>
      </c>
      <c r="D288" s="11">
        <v>0.99587205000000001</v>
      </c>
      <c r="E288" s="11">
        <v>0.99743375999999995</v>
      </c>
      <c r="F288" s="11">
        <v>1.0051174</v>
      </c>
      <c r="G288" s="11">
        <v>0.99998438000000001</v>
      </c>
    </row>
    <row r="289" spans="1:7" x14ac:dyDescent="0.3">
      <c r="A289" s="15">
        <v>7000.7</v>
      </c>
      <c r="B289" s="11">
        <v>0.99552892999999998</v>
      </c>
      <c r="C289" s="11">
        <v>1.000945</v>
      </c>
      <c r="D289" s="11">
        <v>0.99657072000000002</v>
      </c>
      <c r="E289" s="11">
        <v>0.99626499999999996</v>
      </c>
      <c r="F289" s="11">
        <v>1.0018767</v>
      </c>
      <c r="G289" s="11">
        <v>1.0070676000000001</v>
      </c>
    </row>
    <row r="290" spans="1:7" x14ac:dyDescent="0.3">
      <c r="A290" s="15">
        <v>7005.75</v>
      </c>
      <c r="B290" s="11">
        <v>1.0016204</v>
      </c>
      <c r="C290" s="11">
        <v>1.0009306</v>
      </c>
      <c r="D290" s="11">
        <v>0.99516051000000005</v>
      </c>
      <c r="E290" s="11">
        <v>0.99904104999999999</v>
      </c>
      <c r="F290" s="11">
        <v>0.99952958000000003</v>
      </c>
      <c r="G290" s="11">
        <v>0.99966049000000001</v>
      </c>
    </row>
    <row r="291" spans="1:7" x14ac:dyDescent="0.3">
      <c r="A291" s="15">
        <v>7010.82</v>
      </c>
      <c r="B291" s="11">
        <v>1.0011452000000001</v>
      </c>
      <c r="C291" s="11">
        <v>1.0030397</v>
      </c>
      <c r="D291" s="11">
        <v>0.99410794999999996</v>
      </c>
      <c r="E291" s="11">
        <v>0.99660612999999998</v>
      </c>
      <c r="F291" s="11">
        <v>0.99785246000000005</v>
      </c>
      <c r="G291" s="11">
        <v>0.99845072000000001</v>
      </c>
    </row>
    <row r="292" spans="1:7" x14ac:dyDescent="0.3">
      <c r="A292" s="15">
        <v>7015.92</v>
      </c>
      <c r="B292" s="11">
        <v>0.99765300999999995</v>
      </c>
      <c r="C292" s="11">
        <v>1.0096206999999999</v>
      </c>
      <c r="D292" s="11">
        <v>0.99150057999999996</v>
      </c>
      <c r="E292" s="11">
        <v>0.99556434999999999</v>
      </c>
      <c r="F292" s="11">
        <v>1.0008554000000001</v>
      </c>
      <c r="G292" s="11">
        <v>1.0022949999999999</v>
      </c>
    </row>
    <row r="293" spans="1:7" x14ac:dyDescent="0.3">
      <c r="A293" s="15">
        <v>7021.05</v>
      </c>
      <c r="B293" s="11">
        <v>0.99412427000000003</v>
      </c>
      <c r="C293" s="11">
        <v>1.0077254</v>
      </c>
      <c r="D293" s="11">
        <v>0.99203622999999996</v>
      </c>
      <c r="E293" s="11">
        <v>0.99381008999999998</v>
      </c>
      <c r="F293" s="11">
        <v>0.99274026999999998</v>
      </c>
      <c r="G293" s="11">
        <v>1.0036072</v>
      </c>
    </row>
    <row r="294" spans="1:7" x14ac:dyDescent="0.3">
      <c r="A294" s="15">
        <v>7026.21</v>
      </c>
      <c r="B294" s="11">
        <v>1.0047657999999999</v>
      </c>
      <c r="C294" s="11">
        <v>1.0067683000000001</v>
      </c>
      <c r="D294" s="11">
        <v>0.99204197999999999</v>
      </c>
      <c r="E294" s="11">
        <v>0.99327726999999999</v>
      </c>
      <c r="F294" s="11">
        <v>1.0028005</v>
      </c>
      <c r="G294" s="11">
        <v>1.0036837999999999</v>
      </c>
    </row>
    <row r="295" spans="1:7" x14ac:dyDescent="0.3">
      <c r="A295" s="15">
        <v>7031.39</v>
      </c>
      <c r="B295" s="11">
        <v>1.0045360999999999</v>
      </c>
      <c r="C295" s="11">
        <v>1.0021458999999999</v>
      </c>
      <c r="D295" s="11">
        <v>0.98731411999999996</v>
      </c>
      <c r="E295" s="11">
        <v>0.99493237999999995</v>
      </c>
      <c r="F295" s="11">
        <v>0.99720783000000002</v>
      </c>
      <c r="G295" s="11">
        <v>0.99967116</v>
      </c>
    </row>
    <row r="296" spans="1:7" x14ac:dyDescent="0.3">
      <c r="A296" s="15">
        <v>7036.61</v>
      </c>
      <c r="B296" s="11">
        <v>1.0011642000000001</v>
      </c>
      <c r="C296" s="11">
        <v>1.0056858</v>
      </c>
      <c r="D296" s="11">
        <v>0.98838702000000001</v>
      </c>
      <c r="E296" s="11">
        <v>0.99088951000000003</v>
      </c>
      <c r="F296" s="11">
        <v>1.0006861</v>
      </c>
      <c r="G296" s="11">
        <v>1.0016385000000001</v>
      </c>
    </row>
    <row r="297" spans="1:7" x14ac:dyDescent="0.3">
      <c r="A297" s="15">
        <v>7041.84</v>
      </c>
      <c r="B297" s="11">
        <v>1.0096373999999999</v>
      </c>
      <c r="C297" s="11">
        <v>1.0038597</v>
      </c>
      <c r="D297" s="11">
        <v>0.98824612000000001</v>
      </c>
      <c r="E297" s="11">
        <v>0.99277976000000001</v>
      </c>
      <c r="F297" s="11">
        <v>1.0009082</v>
      </c>
      <c r="G297" s="11">
        <v>1.0039506</v>
      </c>
    </row>
    <row r="298" spans="1:7" x14ac:dyDescent="0.3">
      <c r="A298" s="15">
        <v>7047.11</v>
      </c>
      <c r="B298" s="11">
        <v>1.0038218999999999</v>
      </c>
      <c r="C298" s="11">
        <v>1.0079327</v>
      </c>
      <c r="D298" s="11">
        <v>0.98461968</v>
      </c>
      <c r="E298" s="11">
        <v>0.99072395000000002</v>
      </c>
      <c r="F298" s="11">
        <v>1.001962</v>
      </c>
      <c r="G298" s="11">
        <v>1.0089659</v>
      </c>
    </row>
    <row r="299" spans="1:7" x14ac:dyDescent="0.3">
      <c r="A299" s="15">
        <v>7052.4</v>
      </c>
      <c r="B299" s="11">
        <v>1.0004249000000001</v>
      </c>
      <c r="C299" s="11">
        <v>1.0142865000000001</v>
      </c>
      <c r="D299" s="11">
        <v>0.98274313000000002</v>
      </c>
      <c r="E299" s="11">
        <v>0.98948921999999995</v>
      </c>
      <c r="F299" s="11">
        <v>1.0058686999999999</v>
      </c>
      <c r="G299" s="11">
        <v>1.0095780999999999</v>
      </c>
    </row>
    <row r="300" spans="1:7" x14ac:dyDescent="0.3">
      <c r="A300" s="15">
        <v>7057.72</v>
      </c>
      <c r="B300" s="11">
        <v>1.0065577999999999</v>
      </c>
      <c r="C300" s="11">
        <v>1.0089155000000001</v>
      </c>
      <c r="D300" s="11">
        <v>0.98470581000000001</v>
      </c>
      <c r="E300" s="11">
        <v>0.99024466</v>
      </c>
      <c r="F300" s="11">
        <v>1.0078677</v>
      </c>
      <c r="G300" s="11">
        <v>1.0039496000000001</v>
      </c>
    </row>
    <row r="301" spans="1:7" x14ac:dyDescent="0.3">
      <c r="A301" s="15">
        <v>7063.07</v>
      </c>
      <c r="B301" s="11">
        <v>1.0118594999999999</v>
      </c>
      <c r="C301" s="11">
        <v>1.0176645</v>
      </c>
      <c r="D301" s="11">
        <v>0.98143400000000003</v>
      </c>
      <c r="E301" s="11">
        <v>0.98734752000000003</v>
      </c>
      <c r="F301" s="11">
        <v>1.0020933000000001</v>
      </c>
      <c r="G301" s="11">
        <v>1.0009454</v>
      </c>
    </row>
    <row r="302" spans="1:7" x14ac:dyDescent="0.3">
      <c r="A302" s="17">
        <v>7068.45</v>
      </c>
      <c r="B302" s="13">
        <v>0.99897546999999998</v>
      </c>
      <c r="C302" s="13">
        <v>1.0105059000000001</v>
      </c>
      <c r="D302" s="13">
        <v>0.98078279999999995</v>
      </c>
      <c r="E302" s="13">
        <v>0.9877726</v>
      </c>
      <c r="F302" s="13">
        <v>1.0006145</v>
      </c>
      <c r="G302" s="13">
        <v>1.0084032999999999</v>
      </c>
    </row>
    <row r="303" spans="1:7" x14ac:dyDescent="0.3">
      <c r="A303" s="17">
        <v>7073.85</v>
      </c>
      <c r="B303" s="13">
        <v>1.0148073</v>
      </c>
      <c r="C303" s="13">
        <v>1.0146375999999999</v>
      </c>
      <c r="D303" s="13">
        <v>0.97844498000000002</v>
      </c>
      <c r="E303" s="13">
        <v>0.98884945999999996</v>
      </c>
      <c r="F303" s="13">
        <v>1.0028665999999999</v>
      </c>
      <c r="G303" s="13">
        <v>1.0124122</v>
      </c>
    </row>
    <row r="304" spans="1:7" x14ac:dyDescent="0.3">
      <c r="A304" s="17">
        <v>7079.28</v>
      </c>
      <c r="B304" s="13">
        <v>1.0112785</v>
      </c>
      <c r="C304" s="13">
        <v>1.0144431</v>
      </c>
      <c r="D304" s="13">
        <v>0.97804075000000001</v>
      </c>
      <c r="E304" s="13">
        <v>0.98680802000000001</v>
      </c>
      <c r="F304" s="13">
        <v>1.0059746000000001</v>
      </c>
      <c r="G304" s="13">
        <v>1.0145149</v>
      </c>
    </row>
    <row r="305" spans="1:7" x14ac:dyDescent="0.3">
      <c r="A305" s="18">
        <v>7084.74</v>
      </c>
      <c r="B305" s="14">
        <v>1.0128326000000001</v>
      </c>
      <c r="C305" s="14">
        <v>1.0184618000000001</v>
      </c>
      <c r="D305" s="14">
        <v>0.97773357999999999</v>
      </c>
      <c r="E305" s="14">
        <v>0.98656949999999999</v>
      </c>
      <c r="F305" s="14">
        <v>1.0054831</v>
      </c>
      <c r="G305" s="14">
        <v>1.0154852999999999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531914-E24A-4A34-A598-2542F9C3D8AC}">
  <dimension ref="A1:R34"/>
  <sheetViews>
    <sheetView tabSelected="1" zoomScale="70" zoomScaleNormal="70" workbookViewId="0">
      <selection activeCell="S25" sqref="S25"/>
    </sheetView>
  </sheetViews>
  <sheetFormatPr defaultRowHeight="14.4" x14ac:dyDescent="0.3"/>
  <cols>
    <col min="1" max="1" width="10" customWidth="1"/>
    <col min="2" max="2" width="10.44140625" customWidth="1"/>
    <col min="3" max="3" width="8.77734375" bestFit="1" customWidth="1"/>
    <col min="4" max="4" width="11.21875" customWidth="1"/>
    <col min="5" max="5" width="8.77734375" bestFit="1" customWidth="1"/>
    <col min="6" max="6" width="12.77734375" customWidth="1"/>
    <col min="7" max="18" width="6.6640625" customWidth="1"/>
  </cols>
  <sheetData>
    <row r="1" spans="1:18" ht="31.2" x14ac:dyDescent="0.3">
      <c r="A1" s="84" t="s">
        <v>116</v>
      </c>
      <c r="B1" s="84" t="s">
        <v>0</v>
      </c>
      <c r="C1" s="85" t="s">
        <v>1</v>
      </c>
      <c r="D1" s="84" t="s">
        <v>39</v>
      </c>
      <c r="E1" s="86" t="s">
        <v>117</v>
      </c>
      <c r="F1" s="84" t="s">
        <v>136</v>
      </c>
      <c r="G1" s="86" t="s">
        <v>118</v>
      </c>
      <c r="H1" s="86" t="s">
        <v>119</v>
      </c>
      <c r="I1" s="86" t="s">
        <v>133</v>
      </c>
      <c r="J1" s="86" t="s">
        <v>120</v>
      </c>
      <c r="K1" s="86" t="s">
        <v>134</v>
      </c>
      <c r="L1" s="86" t="s">
        <v>135</v>
      </c>
      <c r="M1" s="86" t="s">
        <v>144</v>
      </c>
      <c r="N1" s="86" t="s">
        <v>139</v>
      </c>
      <c r="O1" s="86" t="s">
        <v>137</v>
      </c>
      <c r="P1" s="86" t="s">
        <v>140</v>
      </c>
      <c r="Q1" s="86" t="s">
        <v>138</v>
      </c>
      <c r="R1" s="84" t="s">
        <v>121</v>
      </c>
    </row>
    <row r="2" spans="1:18" x14ac:dyDescent="0.3">
      <c r="A2" s="77" t="s">
        <v>122</v>
      </c>
      <c r="B2" s="77" t="s">
        <v>123</v>
      </c>
      <c r="C2" s="60">
        <v>10</v>
      </c>
      <c r="D2" s="72">
        <v>42459</v>
      </c>
      <c r="E2" s="78">
        <v>6.12</v>
      </c>
      <c r="F2" s="77">
        <v>497</v>
      </c>
      <c r="G2" s="71">
        <v>1.7179834704665487E-2</v>
      </c>
      <c r="H2" s="71">
        <v>9.5505885980478405E-2</v>
      </c>
      <c r="I2" s="71">
        <v>1.2662224168008536</v>
      </c>
      <c r="J2" s="71" t="s">
        <v>124</v>
      </c>
      <c r="K2" s="71">
        <v>0.1051871507075291</v>
      </c>
      <c r="L2" s="71" t="s">
        <v>124</v>
      </c>
      <c r="M2" s="60">
        <v>26.657880489168299</v>
      </c>
      <c r="N2" s="71">
        <f>'[1]Conc.ppm(cation)'!L3</f>
        <v>0.26011075485979585</v>
      </c>
      <c r="O2" s="71">
        <f>1000*'[1]Conc.ppm(cation)'!M3</f>
        <v>2.9414695650523055</v>
      </c>
      <c r="P2" s="71">
        <f>'[1]Conc.ppm(cation)'!N3</f>
        <v>9.6841744099372601E-2</v>
      </c>
      <c r="Q2" s="71">
        <f>1000*'[1]Conc.ppm(cation)'!P3</f>
        <v>2.8748896813170228</v>
      </c>
      <c r="R2" s="77" t="s">
        <v>142</v>
      </c>
    </row>
    <row r="3" spans="1:18" x14ac:dyDescent="0.3">
      <c r="A3" s="77" t="s">
        <v>122</v>
      </c>
      <c r="B3" s="77" t="s">
        <v>125</v>
      </c>
      <c r="C3" s="60">
        <v>10</v>
      </c>
      <c r="D3" s="72">
        <v>42507</v>
      </c>
      <c r="E3" s="78">
        <v>8.34</v>
      </c>
      <c r="F3" s="77">
        <v>281</v>
      </c>
      <c r="G3" s="71">
        <v>1.3811200411811763E-2</v>
      </c>
      <c r="H3" s="71">
        <v>2.4094219034238744E-2</v>
      </c>
      <c r="I3" s="71">
        <v>1.4715218609879808</v>
      </c>
      <c r="J3" s="71" t="s">
        <v>124</v>
      </c>
      <c r="K3" s="71">
        <v>1.3118744852021011E-2</v>
      </c>
      <c r="L3" s="71">
        <v>3.3215070257541089E-3</v>
      </c>
      <c r="M3" s="60">
        <v>6.095916459778163</v>
      </c>
      <c r="N3" s="71">
        <f>'[1]Conc.ppm(cation)'!L15</f>
        <v>0.31042041453480712</v>
      </c>
      <c r="O3" s="71">
        <f>1000*'[1]Conc.ppm(cation)'!M15</f>
        <v>1.2518021281340765</v>
      </c>
      <c r="P3" s="71">
        <f>'[1]Conc.ppm(cation)'!N15</f>
        <v>1.9185776735590087E-2</v>
      </c>
      <c r="Q3" s="71">
        <f>1000*'[1]Conc.ppm(cation)'!P15</f>
        <v>3.1738824605870333</v>
      </c>
      <c r="R3" s="77" t="s">
        <v>142</v>
      </c>
    </row>
    <row r="4" spans="1:18" x14ac:dyDescent="0.3">
      <c r="A4" s="71" t="s">
        <v>122</v>
      </c>
      <c r="B4" s="71" t="s">
        <v>126</v>
      </c>
      <c r="C4" s="60">
        <v>10</v>
      </c>
      <c r="D4" s="72">
        <v>42826</v>
      </c>
      <c r="E4" s="71">
        <v>6.53</v>
      </c>
      <c r="F4" s="60">
        <v>170</v>
      </c>
      <c r="G4" s="73">
        <v>1.1772327955027145E-2</v>
      </c>
      <c r="H4" s="74">
        <v>0.15288300935522575</v>
      </c>
      <c r="I4" s="74">
        <v>0.54791814325521304</v>
      </c>
      <c r="J4" s="73" t="s">
        <v>124</v>
      </c>
      <c r="K4" s="73">
        <v>0.15698516967716425</v>
      </c>
      <c r="L4" s="73">
        <v>1.4119999039399779E-3</v>
      </c>
      <c r="M4" s="75">
        <v>12.753357846841093</v>
      </c>
      <c r="N4" s="74">
        <v>3.9298733613633001E-2</v>
      </c>
      <c r="O4" s="87" t="s">
        <v>141</v>
      </c>
      <c r="P4" s="74">
        <v>1.493537894521459E-2</v>
      </c>
      <c r="Q4" s="74">
        <v>1.4428121562917122</v>
      </c>
      <c r="R4" s="71">
        <v>0.89565731412871552</v>
      </c>
    </row>
    <row r="5" spans="1:18" x14ac:dyDescent="0.3">
      <c r="A5" s="71" t="s">
        <v>122</v>
      </c>
      <c r="B5" s="71" t="s">
        <v>126</v>
      </c>
      <c r="C5" s="60">
        <v>10</v>
      </c>
      <c r="D5" s="72">
        <v>42830</v>
      </c>
      <c r="E5" s="71">
        <v>7.93</v>
      </c>
      <c r="F5" s="60">
        <v>94</v>
      </c>
      <c r="G5" s="73">
        <v>8.6481107900450993E-3</v>
      </c>
      <c r="H5" s="74">
        <v>0.66066923838773428</v>
      </c>
      <c r="I5" s="74">
        <v>0.35712277552774513</v>
      </c>
      <c r="J5" s="73" t="s">
        <v>124</v>
      </c>
      <c r="K5" s="73">
        <v>0.11621444900663754</v>
      </c>
      <c r="L5" s="73">
        <v>1.0571107416156593E-3</v>
      </c>
      <c r="M5" s="75">
        <v>7.3638340599750274</v>
      </c>
      <c r="N5" s="74">
        <v>2.4902186854487647E-2</v>
      </c>
      <c r="O5" s="87" t="s">
        <v>141</v>
      </c>
      <c r="P5" s="74">
        <v>0.74975332865271715</v>
      </c>
      <c r="Q5" s="74">
        <v>0.68888811940298511</v>
      </c>
      <c r="R5" s="71">
        <v>0.88342581800016651</v>
      </c>
    </row>
    <row r="6" spans="1:18" x14ac:dyDescent="0.3">
      <c r="A6" s="71" t="s">
        <v>122</v>
      </c>
      <c r="B6" s="71" t="s">
        <v>126</v>
      </c>
      <c r="C6" s="60">
        <v>10</v>
      </c>
      <c r="D6" s="72">
        <v>42838</v>
      </c>
      <c r="E6" s="71">
        <v>6.56</v>
      </c>
      <c r="F6" s="60">
        <v>97</v>
      </c>
      <c r="G6" s="73">
        <v>8.3027126482361577E-3</v>
      </c>
      <c r="H6" s="74">
        <v>9.1503917933138307E-2</v>
      </c>
      <c r="I6" s="74">
        <v>0.40735306224794832</v>
      </c>
      <c r="J6" s="73" t="s">
        <v>124</v>
      </c>
      <c r="K6" s="73">
        <v>0.12676477918479229</v>
      </c>
      <c r="L6" s="73" t="s">
        <v>124</v>
      </c>
      <c r="M6" s="75">
        <v>8.2159558055589468</v>
      </c>
      <c r="N6" s="74">
        <v>2.2864351596428616E-2</v>
      </c>
      <c r="O6" s="87" t="s">
        <v>141</v>
      </c>
      <c r="P6" s="74">
        <v>3.6517943867244718E-2</v>
      </c>
      <c r="Q6" s="74">
        <v>0.83929857005161734</v>
      </c>
      <c r="R6" s="71">
        <v>0.92339875947048544</v>
      </c>
    </row>
    <row r="7" spans="1:18" x14ac:dyDescent="0.3">
      <c r="A7" s="71" t="s">
        <v>122</v>
      </c>
      <c r="B7" s="71" t="s">
        <v>126</v>
      </c>
      <c r="C7" s="60">
        <v>10</v>
      </c>
      <c r="D7" s="72">
        <v>42844</v>
      </c>
      <c r="E7" s="71">
        <v>6.31</v>
      </c>
      <c r="F7" s="60">
        <v>37</v>
      </c>
      <c r="G7" s="73">
        <v>9.8720382722348992E-3</v>
      </c>
      <c r="H7" s="74">
        <v>7.3490449966260862E-2</v>
      </c>
      <c r="I7" s="74">
        <v>0.43091679835747082</v>
      </c>
      <c r="J7" s="73" t="s">
        <v>124</v>
      </c>
      <c r="K7" s="73">
        <v>0.58579021500696038</v>
      </c>
      <c r="L7" s="73" t="s">
        <v>124</v>
      </c>
      <c r="M7" s="88" t="s">
        <v>143</v>
      </c>
      <c r="N7" s="77" t="s">
        <v>142</v>
      </c>
      <c r="O7" s="77" t="s">
        <v>142</v>
      </c>
      <c r="P7" s="77" t="s">
        <v>142</v>
      </c>
      <c r="Q7" s="77" t="s">
        <v>142</v>
      </c>
      <c r="R7" s="77" t="s">
        <v>142</v>
      </c>
    </row>
    <row r="8" spans="1:18" x14ac:dyDescent="0.3">
      <c r="A8" s="71" t="s">
        <v>122</v>
      </c>
      <c r="B8" s="71" t="s">
        <v>126</v>
      </c>
      <c r="C8" s="60">
        <v>10</v>
      </c>
      <c r="D8" s="72">
        <v>42851</v>
      </c>
      <c r="E8" s="71">
        <v>8.01</v>
      </c>
      <c r="F8" s="60">
        <v>98</v>
      </c>
      <c r="G8" s="73">
        <v>5.2176636480089486E-3</v>
      </c>
      <c r="H8" s="73">
        <v>0.23194956500929423</v>
      </c>
      <c r="I8" s="74">
        <v>0.22063349020804771</v>
      </c>
      <c r="J8" s="73">
        <v>0.2402542283228406</v>
      </c>
      <c r="K8" s="73" t="s">
        <v>124</v>
      </c>
      <c r="L8" s="73" t="s">
        <v>124</v>
      </c>
      <c r="M8" s="88" t="s">
        <v>143</v>
      </c>
      <c r="N8" s="77" t="s">
        <v>142</v>
      </c>
      <c r="O8" s="77" t="s">
        <v>142</v>
      </c>
      <c r="P8" s="77" t="s">
        <v>142</v>
      </c>
      <c r="Q8" s="77" t="s">
        <v>142</v>
      </c>
      <c r="R8" s="77" t="s">
        <v>142</v>
      </c>
    </row>
    <row r="9" spans="1:18" x14ac:dyDescent="0.3">
      <c r="A9" s="71" t="s">
        <v>122</v>
      </c>
      <c r="B9" s="71" t="s">
        <v>126</v>
      </c>
      <c r="C9" s="60">
        <v>30</v>
      </c>
      <c r="D9" s="72">
        <v>42838</v>
      </c>
      <c r="E9" s="71">
        <v>6.46</v>
      </c>
      <c r="F9" s="60">
        <v>204</v>
      </c>
      <c r="G9" s="73">
        <v>1.0979314757430136E-2</v>
      </c>
      <c r="H9" s="74">
        <v>9.097226137061408E-2</v>
      </c>
      <c r="I9" s="74">
        <v>1.0362191525897517</v>
      </c>
      <c r="J9" s="73" t="s">
        <v>124</v>
      </c>
      <c r="K9" s="73">
        <v>6.3823084910421699E-2</v>
      </c>
      <c r="L9" s="73">
        <v>8.8914300643426914E-3</v>
      </c>
      <c r="M9" s="75">
        <v>10.067023826159947</v>
      </c>
      <c r="N9" s="74">
        <v>2.1925430670066259E-2</v>
      </c>
      <c r="O9" s="74">
        <v>8.2454599131886498E-3</v>
      </c>
      <c r="P9" s="74">
        <v>2.6840140824561411E-2</v>
      </c>
      <c r="Q9" s="74">
        <v>0.63357290670818855</v>
      </c>
      <c r="R9" s="71">
        <v>1.6290279743568394</v>
      </c>
    </row>
    <row r="10" spans="1:18" x14ac:dyDescent="0.3">
      <c r="A10" s="71" t="s">
        <v>122</v>
      </c>
      <c r="B10" s="71" t="s">
        <v>126</v>
      </c>
      <c r="C10" s="60">
        <v>30</v>
      </c>
      <c r="D10" s="72">
        <v>42844</v>
      </c>
      <c r="E10" s="71">
        <v>6.34</v>
      </c>
      <c r="F10" s="60">
        <v>150</v>
      </c>
      <c r="G10" s="73">
        <v>1.0085271579755544E-2</v>
      </c>
      <c r="H10" s="74">
        <v>5.2122157084541244E-2</v>
      </c>
      <c r="I10" s="74">
        <v>1.0516489080991713</v>
      </c>
      <c r="J10" s="73" t="s">
        <v>124</v>
      </c>
      <c r="K10" s="73">
        <v>5.2578340921826672E-2</v>
      </c>
      <c r="L10" s="73">
        <v>1.1881012400377384E-2</v>
      </c>
      <c r="M10" s="75">
        <v>6.0923084152293843</v>
      </c>
      <c r="N10" s="74">
        <v>2.3995883814617886E-2</v>
      </c>
      <c r="O10" s="87" t="s">
        <v>141</v>
      </c>
      <c r="P10" s="74">
        <v>2.5494433817797042E-2</v>
      </c>
      <c r="Q10" s="74">
        <v>0.59560051255915547</v>
      </c>
      <c r="R10" s="71">
        <v>1.5271122304554159</v>
      </c>
    </row>
    <row r="11" spans="1:18" x14ac:dyDescent="0.3">
      <c r="A11" s="71" t="s">
        <v>122</v>
      </c>
      <c r="B11" s="71" t="s">
        <v>126</v>
      </c>
      <c r="C11" s="60">
        <v>30</v>
      </c>
      <c r="D11" s="72">
        <v>42851</v>
      </c>
      <c r="E11" s="71">
        <v>7.77</v>
      </c>
      <c r="F11" s="60">
        <v>126</v>
      </c>
      <c r="G11" s="73">
        <v>7.7018847819196809E-3</v>
      </c>
      <c r="H11" s="73">
        <v>0.11574841219827596</v>
      </c>
      <c r="I11" s="74">
        <v>3.3478927038037343</v>
      </c>
      <c r="J11" s="73">
        <v>3.8207346586014994E-3</v>
      </c>
      <c r="K11" s="73" t="s">
        <v>124</v>
      </c>
      <c r="L11" s="73">
        <v>5.0903373561616699E-3</v>
      </c>
      <c r="M11" s="75">
        <v>4.1306057701209866</v>
      </c>
      <c r="N11" s="74">
        <v>6.2828448745601853E-2</v>
      </c>
      <c r="O11" s="87" t="s">
        <v>141</v>
      </c>
      <c r="P11" s="74">
        <v>2.5924494763017267E-2</v>
      </c>
      <c r="Q11" s="74">
        <v>3.0940587968693127</v>
      </c>
      <c r="R11" s="77" t="s">
        <v>142</v>
      </c>
    </row>
    <row r="12" spans="1:18" x14ac:dyDescent="0.3">
      <c r="A12" s="77" t="s">
        <v>122</v>
      </c>
      <c r="B12" s="77" t="s">
        <v>127</v>
      </c>
      <c r="C12" s="60">
        <v>50</v>
      </c>
      <c r="D12" s="72">
        <v>42459</v>
      </c>
      <c r="E12" s="78">
        <v>5.35</v>
      </c>
      <c r="F12" s="77">
        <v>156</v>
      </c>
      <c r="G12" s="71">
        <v>4.4669970261672499E-2</v>
      </c>
      <c r="H12" s="71">
        <v>0.18784703799812905</v>
      </c>
      <c r="I12" s="71">
        <v>8.2662787113926441</v>
      </c>
      <c r="J12" s="71" t="s">
        <v>124</v>
      </c>
      <c r="K12" s="71">
        <v>4.53983236069848E-2</v>
      </c>
      <c r="L12" s="71">
        <v>4.9626657586931099E-3</v>
      </c>
      <c r="M12" s="60">
        <v>31.19217131872082</v>
      </c>
      <c r="N12" s="71">
        <f>'[1]Conc.ppm(cation)'!L4</f>
        <v>0.21990069038324117</v>
      </c>
      <c r="O12" s="87" t="s">
        <v>141</v>
      </c>
      <c r="P12" s="71">
        <f>'[1]Conc.ppm(cation)'!N4</f>
        <v>5.2959841592055926E-2</v>
      </c>
      <c r="Q12" s="71">
        <f>1000*'[1]Conc.ppm(cation)'!P4</f>
        <v>6.2031679645364735</v>
      </c>
      <c r="R12" s="77" t="s">
        <v>142</v>
      </c>
    </row>
    <row r="13" spans="1:18" x14ac:dyDescent="0.3">
      <c r="A13" s="77" t="s">
        <v>122</v>
      </c>
      <c r="B13" s="77" t="s">
        <v>128</v>
      </c>
      <c r="C13" s="60">
        <v>50</v>
      </c>
      <c r="D13" s="72">
        <v>42507</v>
      </c>
      <c r="E13" s="78">
        <v>5.22</v>
      </c>
      <c r="F13" s="77">
        <v>401</v>
      </c>
      <c r="G13" s="71">
        <v>9.1469993627180182E-3</v>
      </c>
      <c r="H13" s="71">
        <v>0.11228520947814499</v>
      </c>
      <c r="I13" s="71">
        <v>3.2530912110077046</v>
      </c>
      <c r="J13" s="71" t="s">
        <v>124</v>
      </c>
      <c r="K13" s="71">
        <v>4.2252255803458309E-2</v>
      </c>
      <c r="L13" s="71" t="s">
        <v>124</v>
      </c>
      <c r="M13" s="60">
        <v>35.526870365257047</v>
      </c>
      <c r="N13" s="71">
        <f>'[1]Conc.ppm(cation)'!L14</f>
        <v>0.36059586183227949</v>
      </c>
      <c r="O13" s="71">
        <f>1000*'[1]Conc.ppm(cation)'!M14</f>
        <v>0.24673709451893458</v>
      </c>
      <c r="P13" s="71">
        <f>'[1]Conc.ppm(cation)'!N14</f>
        <v>3.2545545201177799E-2</v>
      </c>
      <c r="Q13" s="71">
        <f>1000*'[1]Conc.ppm(cation)'!P14</f>
        <v>5.8188834905518032</v>
      </c>
      <c r="R13" s="77" t="s">
        <v>142</v>
      </c>
    </row>
    <row r="14" spans="1:18" x14ac:dyDescent="0.3">
      <c r="A14" s="77" t="s">
        <v>122</v>
      </c>
      <c r="B14" s="77" t="s">
        <v>129</v>
      </c>
      <c r="C14" s="60">
        <v>50</v>
      </c>
      <c r="D14" s="72">
        <v>42514</v>
      </c>
      <c r="E14" s="71">
        <v>4.26</v>
      </c>
      <c r="F14" s="77">
        <v>178</v>
      </c>
      <c r="G14" s="71" t="s">
        <v>142</v>
      </c>
      <c r="H14" s="71" t="s">
        <v>142</v>
      </c>
      <c r="I14" s="71" t="s">
        <v>142</v>
      </c>
      <c r="J14" s="71" t="s">
        <v>142</v>
      </c>
      <c r="K14" s="71" t="s">
        <v>142</v>
      </c>
      <c r="L14" s="71" t="s">
        <v>142</v>
      </c>
      <c r="M14" s="60">
        <v>54.948495526532248</v>
      </c>
      <c r="N14" s="71">
        <f>'[1]Conc.ppm(cation)'!L22</f>
        <v>0.40282548960659709</v>
      </c>
      <c r="O14" s="71">
        <f>1000*'[1]Conc.ppm(cation)'!M22</f>
        <v>2.2601866908751371</v>
      </c>
      <c r="P14" s="71">
        <f>'[1]Conc.ppm(cation)'!N22</f>
        <v>4.0387039124515897E-2</v>
      </c>
      <c r="Q14" s="71" t="s">
        <v>141</v>
      </c>
      <c r="R14" s="77" t="s">
        <v>142</v>
      </c>
    </row>
    <row r="15" spans="1:18" x14ac:dyDescent="0.3">
      <c r="A15" s="71" t="s">
        <v>122</v>
      </c>
      <c r="B15" s="71" t="s">
        <v>126</v>
      </c>
      <c r="C15" s="60">
        <v>50</v>
      </c>
      <c r="D15" s="72">
        <v>42826</v>
      </c>
      <c r="E15" s="71">
        <v>4.37</v>
      </c>
      <c r="F15" s="60">
        <v>130</v>
      </c>
      <c r="G15" s="73">
        <v>1.4388098103102648E-2</v>
      </c>
      <c r="H15" s="74">
        <v>0.10034335332101084</v>
      </c>
      <c r="I15" s="74">
        <v>0.40127252305155059</v>
      </c>
      <c r="J15" s="73" t="s">
        <v>124</v>
      </c>
      <c r="K15" s="73">
        <v>0.10745476198742926</v>
      </c>
      <c r="L15" s="73">
        <v>2.7301110098393137E-3</v>
      </c>
      <c r="M15" s="75">
        <v>18.723240951627101</v>
      </c>
      <c r="N15" s="74">
        <v>3.9984311462452363E-2</v>
      </c>
      <c r="O15" s="87" t="s">
        <v>141</v>
      </c>
      <c r="P15" s="74">
        <v>4.5782146384808473E-2</v>
      </c>
      <c r="Q15" s="74">
        <v>4.910682781215872</v>
      </c>
      <c r="R15" s="71">
        <v>0.46587419865123642</v>
      </c>
    </row>
    <row r="16" spans="1:18" x14ac:dyDescent="0.3">
      <c r="A16" s="71" t="s">
        <v>122</v>
      </c>
      <c r="B16" s="71" t="s">
        <v>126</v>
      </c>
      <c r="C16" s="60">
        <v>50</v>
      </c>
      <c r="D16" s="72">
        <v>42830</v>
      </c>
      <c r="E16" s="71">
        <v>6.79</v>
      </c>
      <c r="F16" s="60">
        <v>57</v>
      </c>
      <c r="G16" s="73">
        <v>1.5210914373583894E-2</v>
      </c>
      <c r="H16" s="74">
        <v>0.12193894260065508</v>
      </c>
      <c r="I16" s="74">
        <v>0.38543156318938976</v>
      </c>
      <c r="J16" s="73" t="s">
        <v>124</v>
      </c>
      <c r="K16" s="73">
        <v>8.0577024908588701E-2</v>
      </c>
      <c r="L16" s="73" t="s">
        <v>124</v>
      </c>
      <c r="M16" s="75">
        <v>16.310497729795557</v>
      </c>
      <c r="N16" s="74">
        <v>4.8345919380942827E-2</v>
      </c>
      <c r="O16" s="87" t="s">
        <v>141</v>
      </c>
      <c r="P16" s="74">
        <v>9.2943288453085277E-2</v>
      </c>
      <c r="Q16" s="74">
        <v>4.2674027448125234</v>
      </c>
      <c r="R16" s="71">
        <v>0.49361335442511034</v>
      </c>
    </row>
    <row r="17" spans="1:18" x14ac:dyDescent="0.3">
      <c r="A17" s="71" t="s">
        <v>122</v>
      </c>
      <c r="B17" s="71" t="s">
        <v>126</v>
      </c>
      <c r="C17" s="60">
        <v>50</v>
      </c>
      <c r="D17" s="72">
        <v>42838</v>
      </c>
      <c r="E17" s="71">
        <v>6.37</v>
      </c>
      <c r="F17" s="60">
        <v>85</v>
      </c>
      <c r="G17" s="73">
        <v>2.148232212998278E-2</v>
      </c>
      <c r="H17" s="74">
        <v>0.1046015117492073</v>
      </c>
      <c r="I17" s="74">
        <v>0.50619916351687522</v>
      </c>
      <c r="J17" s="73" t="s">
        <v>124</v>
      </c>
      <c r="K17" s="73">
        <v>8.2793471109434122E-2</v>
      </c>
      <c r="L17" s="73">
        <v>1.6516503949311661E-3</v>
      </c>
      <c r="M17" s="75">
        <v>24.070247382196559</v>
      </c>
      <c r="N17" s="74">
        <v>4.1348222041657695E-2</v>
      </c>
      <c r="O17" s="87" t="s">
        <v>141</v>
      </c>
      <c r="P17" s="74">
        <v>5.0589790568484908E-2</v>
      </c>
      <c r="Q17" s="74">
        <v>4.6282908153422282</v>
      </c>
      <c r="R17" s="71">
        <v>0.52214365997835321</v>
      </c>
    </row>
    <row r="18" spans="1:18" x14ac:dyDescent="0.3">
      <c r="A18" s="71" t="s">
        <v>122</v>
      </c>
      <c r="B18" s="71" t="s">
        <v>126</v>
      </c>
      <c r="C18" s="60">
        <v>50</v>
      </c>
      <c r="D18" s="72">
        <v>42844</v>
      </c>
      <c r="E18" s="71">
        <v>5.72</v>
      </c>
      <c r="F18" s="60">
        <v>78</v>
      </c>
      <c r="G18" s="73">
        <v>1.4165524137778166E-2</v>
      </c>
      <c r="H18" s="74">
        <v>0.12902914497656678</v>
      </c>
      <c r="I18" s="74">
        <v>0.41321541823053498</v>
      </c>
      <c r="J18" s="73" t="s">
        <v>124</v>
      </c>
      <c r="K18" s="73">
        <v>7.0754303727091322E-2</v>
      </c>
      <c r="L18" s="73" t="s">
        <v>124</v>
      </c>
      <c r="M18" s="75">
        <v>20.113215988302333</v>
      </c>
      <c r="N18" s="74">
        <v>4.1326880308726666E-2</v>
      </c>
      <c r="O18" s="87" t="s">
        <v>141</v>
      </c>
      <c r="P18" s="74">
        <v>5.4820427923744496E-2</v>
      </c>
      <c r="Q18" s="74">
        <v>4.5311880506006554</v>
      </c>
      <c r="R18" s="71">
        <v>0.63977395720589469</v>
      </c>
    </row>
    <row r="19" spans="1:18" x14ac:dyDescent="0.3">
      <c r="A19" s="71" t="s">
        <v>122</v>
      </c>
      <c r="B19" s="71" t="s">
        <v>126</v>
      </c>
      <c r="C19" s="60">
        <v>50</v>
      </c>
      <c r="D19" s="72">
        <v>42851</v>
      </c>
      <c r="E19" s="71">
        <v>6.28</v>
      </c>
      <c r="F19" s="60">
        <v>102</v>
      </c>
      <c r="G19" s="73">
        <v>1.1273529284909361E-2</v>
      </c>
      <c r="H19" s="73">
        <v>6.7621141194196446E-2</v>
      </c>
      <c r="I19" s="74">
        <v>1.0309901375177302</v>
      </c>
      <c r="J19" s="73">
        <v>4.3083479831513234E-2</v>
      </c>
      <c r="K19" s="73" t="s">
        <v>124</v>
      </c>
      <c r="L19" s="73" t="s">
        <v>124</v>
      </c>
      <c r="M19" s="75">
        <v>21.504463821284151</v>
      </c>
      <c r="N19" s="74">
        <v>4.0476995745355002E-2</v>
      </c>
      <c r="O19" s="74">
        <v>9.1845847454044057E-3</v>
      </c>
      <c r="P19" s="74">
        <v>4.523416315417593E-2</v>
      </c>
      <c r="Q19" s="74">
        <v>4.6677071751001087</v>
      </c>
      <c r="R19" s="71">
        <v>0.43534260261427021</v>
      </c>
    </row>
    <row r="20" spans="1:18" x14ac:dyDescent="0.3">
      <c r="A20" s="71" t="s">
        <v>122</v>
      </c>
      <c r="B20" s="71" t="s">
        <v>126</v>
      </c>
      <c r="C20" s="60">
        <v>50</v>
      </c>
      <c r="D20" s="72">
        <v>42895</v>
      </c>
      <c r="E20" s="71">
        <v>5.69</v>
      </c>
      <c r="F20" s="60">
        <v>28</v>
      </c>
      <c r="G20" s="73">
        <v>1.5811467508378269E-2</v>
      </c>
      <c r="H20" s="73">
        <v>8.1204411794283629E-2</v>
      </c>
      <c r="I20" s="74">
        <v>1.2587269080344872</v>
      </c>
      <c r="J20" s="73">
        <v>3.3902759945259937E-2</v>
      </c>
      <c r="K20" s="73" t="s">
        <v>124</v>
      </c>
      <c r="L20" s="73" t="s">
        <v>124</v>
      </c>
      <c r="M20" s="75">
        <v>28.931222028616801</v>
      </c>
      <c r="N20" s="74">
        <v>5.462280840891863E-2</v>
      </c>
      <c r="O20" s="87" t="s">
        <v>141</v>
      </c>
      <c r="P20" s="74">
        <v>5.3463485227139472E-2</v>
      </c>
      <c r="Q20" s="74">
        <v>5.0897923917000369</v>
      </c>
      <c r="R20" s="71">
        <v>0.44889268170843399</v>
      </c>
    </row>
    <row r="21" spans="1:18" x14ac:dyDescent="0.3">
      <c r="A21" s="77" t="s">
        <v>122</v>
      </c>
      <c r="B21" s="77" t="s">
        <v>130</v>
      </c>
      <c r="C21" s="60">
        <v>80</v>
      </c>
      <c r="D21" s="72">
        <v>42459</v>
      </c>
      <c r="E21" s="78">
        <v>5.0999999999999996</v>
      </c>
      <c r="F21" s="77">
        <v>659</v>
      </c>
      <c r="G21" s="71">
        <v>4.1534775583491938E-2</v>
      </c>
      <c r="H21" s="71">
        <v>0.13701469306603972</v>
      </c>
      <c r="I21" s="71">
        <v>7.62205219398344</v>
      </c>
      <c r="J21" s="71" t="s">
        <v>124</v>
      </c>
      <c r="K21" s="71">
        <v>4.6494569783426178E-2</v>
      </c>
      <c r="L21" s="71">
        <v>1.6768819862292724E-3</v>
      </c>
      <c r="M21" s="60">
        <v>118.50216395242369</v>
      </c>
      <c r="N21" s="71">
        <f>'[1]Conc.ppm(cation)'!L2</f>
        <v>1.1506366287900021</v>
      </c>
      <c r="O21" s="87" t="s">
        <v>141</v>
      </c>
      <c r="P21" s="71">
        <f>'[1]Conc.ppm(cation)'!N2</f>
        <v>7.3789271518603622E-2</v>
      </c>
      <c r="Q21" s="71">
        <f>1000*'[1]Conc.ppm(cation)'!P2</f>
        <v>11.458917846016428</v>
      </c>
      <c r="R21" s="77" t="s">
        <v>142</v>
      </c>
    </row>
    <row r="22" spans="1:18" x14ac:dyDescent="0.3">
      <c r="A22" s="71" t="s">
        <v>122</v>
      </c>
      <c r="B22" s="71" t="s">
        <v>126</v>
      </c>
      <c r="C22" s="60">
        <v>80</v>
      </c>
      <c r="D22" s="76">
        <v>42826</v>
      </c>
      <c r="E22" s="74">
        <v>6.51</v>
      </c>
      <c r="F22" s="75">
        <v>413</v>
      </c>
      <c r="G22" s="73">
        <v>3.6136594963219949E-2</v>
      </c>
      <c r="H22" s="74">
        <v>6.5424653470460017E-2</v>
      </c>
      <c r="I22" s="74">
        <v>2.1424852926130669</v>
      </c>
      <c r="J22" s="73" t="s">
        <v>124</v>
      </c>
      <c r="K22" s="73">
        <v>0.16160390630895038</v>
      </c>
      <c r="L22" s="73">
        <v>7.4188549262973122E-3</v>
      </c>
      <c r="M22" s="75">
        <v>85.74554072557676</v>
      </c>
      <c r="N22" s="74">
        <v>0.30482009272106997</v>
      </c>
      <c r="O22" s="87" t="s">
        <v>141</v>
      </c>
      <c r="P22" s="74">
        <v>3.539010436345312E-2</v>
      </c>
      <c r="Q22" s="74">
        <v>11.309181527120497</v>
      </c>
      <c r="R22" s="71">
        <v>0.21910823411872454</v>
      </c>
    </row>
    <row r="23" spans="1:18" x14ac:dyDescent="0.3">
      <c r="A23" s="71" t="s">
        <v>122</v>
      </c>
      <c r="B23" s="71" t="s">
        <v>126</v>
      </c>
      <c r="C23" s="60">
        <v>80</v>
      </c>
      <c r="D23" s="76">
        <v>42830</v>
      </c>
      <c r="E23" s="74">
        <v>7.09</v>
      </c>
      <c r="F23" s="75">
        <v>203</v>
      </c>
      <c r="G23" s="73">
        <v>3.8560321090283421E-2</v>
      </c>
      <c r="H23" s="74">
        <v>7.8738369167183367E-2</v>
      </c>
      <c r="I23" s="74">
        <v>2.3374954130057564</v>
      </c>
      <c r="J23" s="73">
        <v>1.4731000751551244E-2</v>
      </c>
      <c r="K23" s="73">
        <v>8.1397531433975087E-2</v>
      </c>
      <c r="L23" s="73">
        <v>6.5831440584279846E-3</v>
      </c>
      <c r="M23" s="75">
        <v>85.125357579916084</v>
      </c>
      <c r="N23" s="74">
        <v>0.31086575094499225</v>
      </c>
      <c r="O23" s="87" t="s">
        <v>141</v>
      </c>
      <c r="P23" s="74">
        <v>2.2103543224717376E-2</v>
      </c>
      <c r="Q23" s="74">
        <v>9.6695280730493884</v>
      </c>
      <c r="R23" s="71">
        <v>0.35111439513779041</v>
      </c>
    </row>
    <row r="24" spans="1:18" x14ac:dyDescent="0.3">
      <c r="A24" s="71" t="s">
        <v>122</v>
      </c>
      <c r="B24" s="71" t="s">
        <v>126</v>
      </c>
      <c r="C24" s="60">
        <v>80</v>
      </c>
      <c r="D24" s="76">
        <v>42838</v>
      </c>
      <c r="E24" s="74">
        <v>6.1</v>
      </c>
      <c r="F24" s="75">
        <v>328</v>
      </c>
      <c r="G24" s="73">
        <v>3.4846485132416179E-2</v>
      </c>
      <c r="H24" s="74">
        <v>9.6107554435806763E-2</v>
      </c>
      <c r="I24" s="74">
        <v>2.2617761145984812</v>
      </c>
      <c r="J24" s="73" t="s">
        <v>124</v>
      </c>
      <c r="K24" s="73">
        <v>0.14379261740401023</v>
      </c>
      <c r="L24" s="73">
        <v>7.9691389488457751E-3</v>
      </c>
      <c r="M24" s="75">
        <v>76.630359979712594</v>
      </c>
      <c r="N24" s="74">
        <v>0.27381636265162085</v>
      </c>
      <c r="O24" s="87" t="s">
        <v>141</v>
      </c>
      <c r="P24" s="74">
        <v>6.0671503196181364E-2</v>
      </c>
      <c r="Q24" s="74">
        <v>8.7228517662031688</v>
      </c>
      <c r="R24" s="71">
        <v>0.37598305719756892</v>
      </c>
    </row>
    <row r="25" spans="1:18" x14ac:dyDescent="0.3">
      <c r="A25" s="71" t="s">
        <v>122</v>
      </c>
      <c r="B25" s="71" t="s">
        <v>126</v>
      </c>
      <c r="C25" s="60">
        <v>80</v>
      </c>
      <c r="D25" s="76">
        <v>42844</v>
      </c>
      <c r="E25" s="74">
        <v>5.84</v>
      </c>
      <c r="F25" s="75">
        <v>153</v>
      </c>
      <c r="G25" s="73">
        <v>3.4560043130968214E-2</v>
      </c>
      <c r="H25" s="74">
        <v>0.1048170423662719</v>
      </c>
      <c r="I25" s="74">
        <v>2.305543325098744</v>
      </c>
      <c r="J25" s="73" t="s">
        <v>124</v>
      </c>
      <c r="K25" s="73">
        <v>6.5709480379479074E-2</v>
      </c>
      <c r="L25" s="73">
        <v>3.9579981241495647E-3</v>
      </c>
      <c r="M25" s="75">
        <v>69.166309107581483</v>
      </c>
      <c r="N25" s="74">
        <v>0.26892842301405812</v>
      </c>
      <c r="O25" s="87" t="s">
        <v>141</v>
      </c>
      <c r="P25" s="74">
        <v>6.5610219790751947E-2</v>
      </c>
      <c r="Q25" s="74">
        <v>9.0309967874044421</v>
      </c>
      <c r="R25" s="71">
        <v>0.22535219798518025</v>
      </c>
    </row>
    <row r="26" spans="1:18" x14ac:dyDescent="0.3">
      <c r="A26" s="71" t="s">
        <v>122</v>
      </c>
      <c r="B26" s="71" t="s">
        <v>126</v>
      </c>
      <c r="C26" s="60">
        <v>80</v>
      </c>
      <c r="D26" s="76">
        <v>42851</v>
      </c>
      <c r="E26" s="74">
        <v>6.12</v>
      </c>
      <c r="F26" s="75">
        <v>406</v>
      </c>
      <c r="G26" s="73">
        <v>3.1984567794196263E-2</v>
      </c>
      <c r="H26" s="73">
        <v>0.11563962122613015</v>
      </c>
      <c r="I26" s="74">
        <v>1.5493179795992491</v>
      </c>
      <c r="J26" s="73" t="s">
        <v>124</v>
      </c>
      <c r="K26" s="73" t="s">
        <v>124</v>
      </c>
      <c r="L26" s="73">
        <v>6.0129154184693258E-3</v>
      </c>
      <c r="M26" s="75">
        <v>69.788354170964013</v>
      </c>
      <c r="N26" s="74">
        <v>0.26995507263924212</v>
      </c>
      <c r="O26" s="87" t="s">
        <v>141</v>
      </c>
      <c r="P26" s="74">
        <v>5.5510589146245397E-2</v>
      </c>
      <c r="Q26" s="74">
        <v>9.0301530269384784</v>
      </c>
      <c r="R26" s="71">
        <v>0.24641578552993093</v>
      </c>
    </row>
    <row r="27" spans="1:18" x14ac:dyDescent="0.3">
      <c r="A27" s="71" t="s">
        <v>122</v>
      </c>
      <c r="B27" s="71" t="s">
        <v>126</v>
      </c>
      <c r="C27" s="60">
        <v>80</v>
      </c>
      <c r="D27" s="76">
        <v>42895</v>
      </c>
      <c r="E27" s="74">
        <v>5.85</v>
      </c>
      <c r="F27" s="75">
        <v>180</v>
      </c>
      <c r="G27" s="73">
        <v>3.4429802450674722E-2</v>
      </c>
      <c r="H27" s="73">
        <v>0.11037229077452108</v>
      </c>
      <c r="I27" s="74">
        <v>1.7020460287795078</v>
      </c>
      <c r="J27" s="73">
        <v>3.6960531037409038E-3</v>
      </c>
      <c r="K27" s="73" t="s">
        <v>124</v>
      </c>
      <c r="L27" s="73">
        <v>7.8557942695291413E-3</v>
      </c>
      <c r="M27" s="75">
        <v>-0.34245622433311279</v>
      </c>
      <c r="N27" s="74">
        <v>0.28254077722842486</v>
      </c>
      <c r="O27" s="87" t="s">
        <v>141</v>
      </c>
      <c r="P27" s="74">
        <v>3.9977740738113476E-3</v>
      </c>
      <c r="Q27" s="74">
        <v>9.3127909537677471</v>
      </c>
      <c r="R27" s="71">
        <v>0.20247481475314294</v>
      </c>
    </row>
    <row r="28" spans="1:18" x14ac:dyDescent="0.3">
      <c r="A28" s="71" t="s">
        <v>122</v>
      </c>
      <c r="B28" s="71" t="s">
        <v>126</v>
      </c>
      <c r="C28" s="60">
        <v>80</v>
      </c>
      <c r="D28" s="76">
        <v>42903</v>
      </c>
      <c r="E28" s="74">
        <v>5.4</v>
      </c>
      <c r="F28" s="75">
        <v>422</v>
      </c>
      <c r="G28" s="73">
        <v>3.2494496712284375E-2</v>
      </c>
      <c r="H28" s="73">
        <v>0.14595776222122264</v>
      </c>
      <c r="I28" s="74">
        <v>1.8474040414537531</v>
      </c>
      <c r="J28" s="73">
        <v>3.3997227195650061E-3</v>
      </c>
      <c r="K28" s="73" t="s">
        <v>124</v>
      </c>
      <c r="L28" s="73">
        <v>6.6385724066253746E-3</v>
      </c>
      <c r="M28" s="75">
        <v>29.287800041307882</v>
      </c>
      <c r="N28" s="74">
        <v>0.28967691166331466</v>
      </c>
      <c r="O28" s="87" t="s">
        <v>141</v>
      </c>
      <c r="P28" s="74">
        <v>7.2034526891854522E-2</v>
      </c>
      <c r="Q28" s="74">
        <v>9.3011305915544238</v>
      </c>
      <c r="R28" s="71">
        <v>0.28547131795853803</v>
      </c>
    </row>
    <row r="29" spans="1:18" x14ac:dyDescent="0.3">
      <c r="A29" s="77" t="s">
        <v>122</v>
      </c>
      <c r="B29" s="77" t="s">
        <v>131</v>
      </c>
      <c r="C29" s="60">
        <v>105</v>
      </c>
      <c r="D29" s="72">
        <v>42459</v>
      </c>
      <c r="E29" s="78">
        <v>4.4000000000000004</v>
      </c>
      <c r="F29" s="77">
        <v>762</v>
      </c>
      <c r="G29" s="71">
        <v>1.9633289994352085E-2</v>
      </c>
      <c r="H29" s="71">
        <v>2.9974677750289988E-2</v>
      </c>
      <c r="I29" s="71">
        <v>0.94257735483629024</v>
      </c>
      <c r="J29" s="71" t="s">
        <v>124</v>
      </c>
      <c r="K29" s="71">
        <v>2.5933716053790994E-3</v>
      </c>
      <c r="L29" s="71">
        <v>1.9375504094628056E-3</v>
      </c>
      <c r="M29" s="60">
        <v>177.46162070984869</v>
      </c>
      <c r="N29" s="71">
        <f>'[1]Conc.ppm(cation)'!L5</f>
        <v>2.2903367510068913</v>
      </c>
      <c r="O29" s="87" t="s">
        <v>141</v>
      </c>
      <c r="P29" s="71">
        <f>'[1]Conc.ppm(cation)'!N5</f>
        <v>7.6599895973356383E-2</v>
      </c>
      <c r="Q29" s="71">
        <f>1000*'[1]Conc.ppm(cation)'!P5</f>
        <v>35.530669090573276</v>
      </c>
      <c r="R29" s="77" t="s">
        <v>142</v>
      </c>
    </row>
    <row r="30" spans="1:18" x14ac:dyDescent="0.3">
      <c r="A30" s="77" t="s">
        <v>122</v>
      </c>
      <c r="B30" s="77" t="s">
        <v>132</v>
      </c>
      <c r="C30" s="60">
        <v>105</v>
      </c>
      <c r="D30" s="72">
        <v>42467</v>
      </c>
      <c r="E30" s="78">
        <v>5.19</v>
      </c>
      <c r="F30" s="77">
        <v>754</v>
      </c>
      <c r="G30" s="71">
        <v>1.3880831145119139E-2</v>
      </c>
      <c r="H30" s="71">
        <v>0.1510903140629086</v>
      </c>
      <c r="I30" s="71">
        <v>2.4101094274488344</v>
      </c>
      <c r="J30" s="71" t="s">
        <v>124</v>
      </c>
      <c r="K30" s="71">
        <v>7.9737625554716529E-2</v>
      </c>
      <c r="L30" s="71">
        <v>1.5579368437175928E-3</v>
      </c>
      <c r="M30" s="60">
        <v>153.91938609377641</v>
      </c>
      <c r="N30" s="71">
        <f>'[1]Conc.ppm(cation)'!L13</f>
        <v>3.9233597753768401</v>
      </c>
      <c r="O30" s="87" t="s">
        <v>141</v>
      </c>
      <c r="P30" s="71">
        <f>'[1]Conc.ppm(cation)'!N13</f>
        <v>3.5801617651109889E-2</v>
      </c>
      <c r="Q30" s="71">
        <f>1000*'[1]Conc.ppm(cation)'!P13</f>
        <v>34.510351497601413</v>
      </c>
      <c r="R30" s="77" t="s">
        <v>142</v>
      </c>
    </row>
    <row r="31" spans="1:18" x14ac:dyDescent="0.3">
      <c r="A31" s="71" t="s">
        <v>122</v>
      </c>
      <c r="B31" s="71" t="s">
        <v>126</v>
      </c>
      <c r="C31" s="60">
        <v>105</v>
      </c>
      <c r="D31" s="72">
        <v>42826</v>
      </c>
      <c r="E31" s="74">
        <v>3.15</v>
      </c>
      <c r="F31" s="60">
        <v>541</v>
      </c>
      <c r="G31" s="73">
        <v>4.7053930817991564E-2</v>
      </c>
      <c r="H31" s="74">
        <v>7.2528467861934037E-2</v>
      </c>
      <c r="I31" s="74">
        <v>2.2554562856550397</v>
      </c>
      <c r="J31" s="73" t="s">
        <v>124</v>
      </c>
      <c r="K31" s="73">
        <v>0.14890825382242912</v>
      </c>
      <c r="L31" s="73">
        <v>1.6456915878570538E-2</v>
      </c>
      <c r="M31" s="75">
        <v>138.41447071109329</v>
      </c>
      <c r="N31" s="74">
        <v>0.62283526724925808</v>
      </c>
      <c r="O31" s="87" t="s">
        <v>141</v>
      </c>
      <c r="P31" s="74">
        <v>4.3334341289549876E-2</v>
      </c>
      <c r="Q31" s="74">
        <v>37.832534728795054</v>
      </c>
      <c r="R31" s="71">
        <v>0.21927732911497799</v>
      </c>
    </row>
    <row r="32" spans="1:18" x14ac:dyDescent="0.3">
      <c r="A32" s="71" t="s">
        <v>122</v>
      </c>
      <c r="B32" s="71" t="s">
        <v>126</v>
      </c>
      <c r="C32" s="60">
        <v>105</v>
      </c>
      <c r="D32" s="72">
        <v>42830</v>
      </c>
      <c r="E32" s="74">
        <v>4.5599999999999996</v>
      </c>
      <c r="F32" s="60">
        <v>269</v>
      </c>
      <c r="G32" s="73">
        <v>4.5407307664121335E-2</v>
      </c>
      <c r="H32" s="74">
        <v>0.17645705910678436</v>
      </c>
      <c r="I32" s="74">
        <v>2.8378718567007395</v>
      </c>
      <c r="J32" s="73" t="s">
        <v>124</v>
      </c>
      <c r="K32" s="73">
        <v>0.10490051676333535</v>
      </c>
      <c r="L32" s="73">
        <v>1.27261680784956E-2</v>
      </c>
      <c r="M32" s="75">
        <v>145.5954774919949</v>
      </c>
      <c r="N32" s="74">
        <v>0.62030460159543666</v>
      </c>
      <c r="O32" s="87" t="s">
        <v>141</v>
      </c>
      <c r="P32" s="74">
        <v>4.0600477751083622E-2</v>
      </c>
      <c r="Q32" s="74">
        <v>36.169442082271573</v>
      </c>
      <c r="R32" s="71">
        <v>0.17903240779285656</v>
      </c>
    </row>
    <row r="33" spans="1:18" x14ac:dyDescent="0.3">
      <c r="A33" s="71" t="s">
        <v>122</v>
      </c>
      <c r="B33" s="71" t="s">
        <v>126</v>
      </c>
      <c r="C33" s="60">
        <v>105</v>
      </c>
      <c r="D33" s="72">
        <v>42838</v>
      </c>
      <c r="E33" s="74">
        <v>4.49</v>
      </c>
      <c r="F33" s="60">
        <v>427</v>
      </c>
      <c r="G33" s="73">
        <v>4.4209278528283429E-2</v>
      </c>
      <c r="H33" s="74">
        <v>0.11701847246809297</v>
      </c>
      <c r="I33" s="74">
        <v>3.693128833681151</v>
      </c>
      <c r="J33" s="73" t="s">
        <v>124</v>
      </c>
      <c r="K33" s="73">
        <v>0.10142229371287945</v>
      </c>
      <c r="L33" s="73">
        <v>7.6136882381255683E-3</v>
      </c>
      <c r="M33" s="75">
        <v>156.72953612560943</v>
      </c>
      <c r="N33" s="74">
        <v>0.69437608477757484</v>
      </c>
      <c r="O33" s="87" t="s">
        <v>141</v>
      </c>
      <c r="P33" s="74">
        <v>3.5990727554489274E-2</v>
      </c>
      <c r="Q33" s="74">
        <v>35.671531555221421</v>
      </c>
      <c r="R33" s="71">
        <v>0.18978848555490802</v>
      </c>
    </row>
    <row r="34" spans="1:18" x14ac:dyDescent="0.3">
      <c r="A34" s="79" t="s">
        <v>122</v>
      </c>
      <c r="B34" s="79" t="s">
        <v>126</v>
      </c>
      <c r="C34" s="54">
        <v>105</v>
      </c>
      <c r="D34" s="80">
        <v>42844</v>
      </c>
      <c r="E34" s="81">
        <v>4.08</v>
      </c>
      <c r="F34" s="54">
        <v>214</v>
      </c>
      <c r="G34" s="89" t="s">
        <v>145</v>
      </c>
      <c r="H34" s="81">
        <v>0.11295807779466641</v>
      </c>
      <c r="I34" s="81">
        <v>2.943396612003633</v>
      </c>
      <c r="J34" s="82" t="s">
        <v>124</v>
      </c>
      <c r="K34" s="82" t="s">
        <v>124</v>
      </c>
      <c r="L34" s="82" t="s">
        <v>124</v>
      </c>
      <c r="M34" s="83">
        <v>138.74051286953269</v>
      </c>
      <c r="N34" s="81">
        <v>0.63949695863539724</v>
      </c>
      <c r="O34" s="87" t="s">
        <v>141</v>
      </c>
      <c r="P34" s="81">
        <v>4.1215258383521317E-2</v>
      </c>
      <c r="Q34" s="81">
        <v>34.561375864579539</v>
      </c>
      <c r="R34" s="79">
        <v>0.24036493630838399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TableS1</vt:lpstr>
      <vt:lpstr>TableS2</vt:lpstr>
      <vt:lpstr>TableS3</vt:lpstr>
      <vt:lpstr>TableS4</vt:lpstr>
      <vt:lpstr>TableS5</vt:lpstr>
      <vt:lpstr>TableS6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Beth</dc:creator>
  <cp:lastModifiedBy>Herndon, Elizabeth</cp:lastModifiedBy>
  <dcterms:created xsi:type="dcterms:W3CDTF">2018-12-20T19:58:39Z</dcterms:created>
  <dcterms:modified xsi:type="dcterms:W3CDTF">2019-02-06T17:56:34Z</dcterms:modified>
</cp:coreProperties>
</file>