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38275\OneDrive - UTS\Papers\UTS\2024\Probabilistic genotyping\"/>
    </mc:Choice>
  </mc:AlternateContent>
  <xr:revisionPtr revIDLastSave="40" documentId="8_{472E8D47-E1D1-4047-ACF4-329C2358416A}" xr6:coauthVersionLast="36" xr6:coauthVersionMax="36" xr10:uidLastSave="{CA29229C-F55B-42E2-AB1E-75C8CAA3DEE7}"/>
  <bookViews>
    <workbookView xWindow="0" yWindow="0" windowWidth="28800" windowHeight="11325" xr2:uid="{0E00FAFC-F5E8-4B56-B254-EEDCE0545742}"/>
  </bookViews>
  <sheets>
    <sheet name="Supplementary Table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M28" i="1" l="1"/>
  <c r="M5" i="1"/>
</calcChain>
</file>

<file path=xl/sharedStrings.xml><?xml version="1.0" encoding="utf-8"?>
<sst xmlns="http://schemas.openxmlformats.org/spreadsheetml/2006/main" count="475" uniqueCount="53">
  <si>
    <t>Template (ng)</t>
  </si>
  <si>
    <t>Assay</t>
  </si>
  <si>
    <t>AmpFLSTR™ Identifiler™ Plus PCR Amplification Kit</t>
  </si>
  <si>
    <t>PCR cycles</t>
  </si>
  <si>
    <t>CE</t>
  </si>
  <si>
    <t>3130 Genetic Analyzer</t>
  </si>
  <si>
    <t>Injection time (s)</t>
  </si>
  <si>
    <t>STR assay</t>
  </si>
  <si>
    <t>Capillary elecrophoresis</t>
  </si>
  <si>
    <t>OSIRIS</t>
  </si>
  <si>
    <t>ILS</t>
  </si>
  <si>
    <t>ABI-LIZ-600-80 to 400</t>
  </si>
  <si>
    <t>EuroForMix</t>
  </si>
  <si>
    <t>Identifiler</t>
  </si>
  <si>
    <t>Hp</t>
  </si>
  <si>
    <t>Hd</t>
  </si>
  <si>
    <r>
      <t xml:space="preserve">2 </t>
    </r>
    <r>
      <rPr>
        <sz val="11"/>
        <color theme="1"/>
        <rFont val="Calibri"/>
        <family val="2"/>
      </rPr>
      <t>× unknowns</t>
    </r>
  </si>
  <si>
    <t>44 + 1 unknown</t>
  </si>
  <si>
    <t>45 + 1 unknown</t>
  </si>
  <si>
    <t>log10LR</t>
  </si>
  <si>
    <t>1 + 1 unknown</t>
  </si>
  <si>
    <t>Unexplained</t>
  </si>
  <si>
    <t>RD14-0003-44_45-1;1-M3a-0.25IP-Q0.5</t>
  </si>
  <si>
    <t>RD14-0003-44_45-1;1-M3a-0.126IP-Q0.5</t>
  </si>
  <si>
    <t>RD14-0003-44_45-1;1-M3a-0.062IP-Q0.5</t>
  </si>
  <si>
    <t>RD14-0003-44_45-1;1-M4a-0.031IP-Q0.5</t>
  </si>
  <si>
    <t>GlobalFiler™ PCR Amplification Kit</t>
  </si>
  <si>
    <t>PowerPlex® Fusion 6C System</t>
  </si>
  <si>
    <t>RD14-0003-44_45-1;1-M3a-0.25GF-Q0.5</t>
  </si>
  <si>
    <t>3500 Genetic Analyzer</t>
  </si>
  <si>
    <t>ABI-LIZ-600-60 to 460</t>
  </si>
  <si>
    <t>GlobalFiler HID</t>
  </si>
  <si>
    <t>RD14-0003-44_45-1;1-M3a-0.126GF-Q0.5</t>
  </si>
  <si>
    <t>RD14-0003-44_45-1;1-M3a-0.062GF-Q0.5</t>
  </si>
  <si>
    <t>RD14-0003-44_45-1;1-M4a-0.031GF-Q0.5</t>
  </si>
  <si>
    <t>Promega-ILS-WEN-500</t>
  </si>
  <si>
    <t>PowerPlex Fusion 6C HID</t>
  </si>
  <si>
    <t>Reaction</t>
  </si>
  <si>
    <t>RD14-0003-44_45-1;1-M2a-0.25F6C-Q0.5</t>
  </si>
  <si>
    <t>RD14-0003-44_45-1;1-M3a-0.126F6C-Q0.5</t>
  </si>
  <si>
    <t>RD14-0003-44_45-1;1-M3a-0.062F6C-Q0.5</t>
  </si>
  <si>
    <t>RD14-0003-44_45-1;1-M4a-0.031F6C-Q0.5</t>
  </si>
  <si>
    <t>Allele 12 at D5S818 dropped out</t>
  </si>
  <si>
    <t>Comments</t>
  </si>
  <si>
    <t>PROVEDIt electropherogram</t>
  </si>
  <si>
    <t>Full</t>
  </si>
  <si>
    <t>Half</t>
  </si>
  <si>
    <r>
      <t>CE mass (ng</t>
    </r>
    <r>
      <rPr>
        <b/>
        <sz val="11"/>
        <color theme="1"/>
        <rFont val="Calibri"/>
        <family val="2"/>
      </rPr>
      <t>∙</t>
    </r>
    <r>
      <rPr>
        <b/>
        <sz val="9.9"/>
        <color theme="1"/>
        <rFont val="Calibri"/>
        <family val="2"/>
      </rPr>
      <t>s)</t>
    </r>
  </si>
  <si>
    <t>Extraneous alleles at D8S1179</t>
  </si>
  <si>
    <t>Propositions pair 1</t>
  </si>
  <si>
    <t>Proposition pair 2</t>
  </si>
  <si>
    <t>Proposition pair 3</t>
  </si>
  <si>
    <t>Allele 15 at D8S1179 dropped 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</si>
</sst>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9.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quotePrefix="1" applyNumberFormat="1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quotePrefix="1" applyNumberFormat="1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NumberFormat="1" applyBorder="1" applyAlignment="1">
      <alignment vertical="center"/>
    </xf>
    <xf numFmtId="0" fontId="0" fillId="0" borderId="3" xfId="0" applyBorder="1" applyAlignment="1">
      <alignment horizontal="right"/>
    </xf>
    <xf numFmtId="0" fontId="0" fillId="0" borderId="0" xfId="0" quotePrefix="1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48559-B56D-414C-88D2-5F91B16310CA}">
  <dimension ref="A1:U38"/>
  <sheetViews>
    <sheetView tabSelected="1" zoomScale="90" zoomScaleNormal="90" workbookViewId="0">
      <pane xSplit="1" ySplit="2" topLeftCell="B3" activePane="bottomRight" state="frozen"/>
      <selection pane="topRight" activeCell="J1" sqref="J1"/>
      <selection pane="bottomLeft" activeCell="A4" sqref="A4"/>
      <selection pane="bottomRight" sqref="A1:A2"/>
    </sheetView>
  </sheetViews>
  <sheetFormatPr defaultRowHeight="15" x14ac:dyDescent="0.25"/>
  <cols>
    <col min="1" max="1" width="38.85546875" customWidth="1"/>
    <col min="2" max="2" width="44.85546875" customWidth="1"/>
    <col min="3" max="3" width="9.140625" customWidth="1"/>
    <col min="4" max="4" width="10.42578125" style="5" customWidth="1"/>
    <col min="5" max="5" width="14" customWidth="1"/>
    <col min="6" max="6" width="20.85546875" customWidth="1"/>
    <col min="7" max="8" width="16.42578125" customWidth="1"/>
    <col min="9" max="9" width="20.28515625" customWidth="1"/>
    <col min="10" max="10" width="23.140625" customWidth="1"/>
    <col min="11" max="11" width="16.28515625" customWidth="1"/>
    <col min="12" max="12" width="14.85546875" customWidth="1"/>
    <col min="13" max="13" width="13.140625" customWidth="1"/>
    <col min="14" max="14" width="16.140625" customWidth="1"/>
    <col min="15" max="15" width="13.7109375" customWidth="1"/>
    <col min="16" max="16" width="13.28515625" style="7" customWidth="1"/>
    <col min="17" max="17" width="16.140625" customWidth="1"/>
    <col min="18" max="18" width="15" customWidth="1"/>
    <col min="19" max="19" width="12.42578125" style="7" customWidth="1"/>
    <col min="20" max="20" width="44.5703125" customWidth="1"/>
    <col min="21" max="21" width="15.140625" style="7" customWidth="1"/>
  </cols>
  <sheetData>
    <row r="1" spans="1:20" x14ac:dyDescent="0.25">
      <c r="A1" s="27" t="s">
        <v>44</v>
      </c>
      <c r="B1" s="29" t="s">
        <v>7</v>
      </c>
      <c r="C1" s="29"/>
      <c r="D1" s="29"/>
      <c r="E1" s="29"/>
      <c r="F1" s="29" t="s">
        <v>8</v>
      </c>
      <c r="G1" s="29"/>
      <c r="H1" s="29"/>
      <c r="I1" s="1" t="s">
        <v>9</v>
      </c>
      <c r="J1" s="1" t="s">
        <v>12</v>
      </c>
      <c r="K1" s="1" t="s">
        <v>49</v>
      </c>
      <c r="M1" s="7"/>
      <c r="N1" s="1" t="s">
        <v>50</v>
      </c>
      <c r="Q1" s="1" t="s">
        <v>51</v>
      </c>
      <c r="T1" s="28" t="s">
        <v>43</v>
      </c>
    </row>
    <row r="2" spans="1:20" s="2" customFormat="1" x14ac:dyDescent="0.25">
      <c r="A2" s="28"/>
      <c r="B2" s="10" t="s">
        <v>1</v>
      </c>
      <c r="C2" s="25" t="s">
        <v>37</v>
      </c>
      <c r="D2" s="11" t="s">
        <v>3</v>
      </c>
      <c r="E2" s="12" t="s">
        <v>0</v>
      </c>
      <c r="F2" s="10" t="s">
        <v>4</v>
      </c>
      <c r="G2" s="12" t="s">
        <v>6</v>
      </c>
      <c r="H2" s="26" t="s">
        <v>47</v>
      </c>
      <c r="I2" s="10" t="s">
        <v>10</v>
      </c>
      <c r="J2" s="10" t="s">
        <v>1</v>
      </c>
      <c r="K2" s="13" t="s">
        <v>14</v>
      </c>
      <c r="L2" s="13" t="s">
        <v>15</v>
      </c>
      <c r="M2" s="12" t="s">
        <v>19</v>
      </c>
      <c r="N2" s="13" t="s">
        <v>14</v>
      </c>
      <c r="O2" s="13" t="s">
        <v>15</v>
      </c>
      <c r="P2" s="12" t="s">
        <v>19</v>
      </c>
      <c r="Q2" s="13" t="s">
        <v>14</v>
      </c>
      <c r="R2" s="13" t="s">
        <v>15</v>
      </c>
      <c r="S2" s="12" t="s">
        <v>19</v>
      </c>
      <c r="T2" s="28"/>
    </row>
    <row r="3" spans="1:20" s="2" customFormat="1" x14ac:dyDescent="0.25">
      <c r="A3" s="14" t="s">
        <v>25</v>
      </c>
      <c r="B3" s="15" t="s">
        <v>2</v>
      </c>
      <c r="C3" s="15" t="s">
        <v>45</v>
      </c>
      <c r="D3" s="16">
        <v>28</v>
      </c>
      <c r="E3" s="17">
        <v>3.125E-2</v>
      </c>
      <c r="F3" s="18" t="s">
        <v>5</v>
      </c>
      <c r="G3" s="17">
        <v>5</v>
      </c>
      <c r="H3" s="21">
        <f>E3*G3</f>
        <v>0.15625</v>
      </c>
      <c r="I3" s="17" t="s">
        <v>11</v>
      </c>
      <c r="J3" s="17" t="s">
        <v>13</v>
      </c>
      <c r="K3" s="17" t="s">
        <v>20</v>
      </c>
      <c r="L3" s="17" t="s">
        <v>16</v>
      </c>
      <c r="M3" s="19">
        <v>5.491E-2</v>
      </c>
      <c r="N3" s="17" t="s">
        <v>17</v>
      </c>
      <c r="O3" s="17" t="s">
        <v>16</v>
      </c>
      <c r="P3" s="19">
        <v>3.3220000000000001</v>
      </c>
      <c r="Q3" s="17" t="s">
        <v>18</v>
      </c>
      <c r="R3" s="17" t="s">
        <v>16</v>
      </c>
      <c r="S3" s="19">
        <v>3.2480000000000002</v>
      </c>
      <c r="T3" s="17"/>
    </row>
    <row r="4" spans="1:20" s="2" customFormat="1" x14ac:dyDescent="0.25">
      <c r="A4" t="s">
        <v>25</v>
      </c>
      <c r="B4" s="3" t="s">
        <v>2</v>
      </c>
      <c r="C4" s="20" t="s">
        <v>45</v>
      </c>
      <c r="D4" s="5">
        <v>28</v>
      </c>
      <c r="E4" s="2">
        <v>3.125E-2</v>
      </c>
      <c r="F4" s="4" t="s">
        <v>5</v>
      </c>
      <c r="G4" s="2">
        <v>10</v>
      </c>
      <c r="H4" s="21">
        <f t="shared" ref="H4:H38" si="0">E4*G4</f>
        <v>0.3125</v>
      </c>
      <c r="I4" s="2" t="s">
        <v>11</v>
      </c>
      <c r="J4" s="2" t="s">
        <v>13</v>
      </c>
      <c r="K4" s="2" t="s">
        <v>20</v>
      </c>
      <c r="L4" s="2" t="s">
        <v>16</v>
      </c>
      <c r="M4" s="7">
        <v>-4.4989999999999997</v>
      </c>
      <c r="N4" s="2" t="s">
        <v>17</v>
      </c>
      <c r="O4" s="2" t="s">
        <v>16</v>
      </c>
      <c r="P4" s="6">
        <v>8.2889999999999997</v>
      </c>
      <c r="Q4" s="2" t="s">
        <v>18</v>
      </c>
      <c r="R4" s="2" t="s">
        <v>16</v>
      </c>
      <c r="S4" s="7">
        <v>9.6349999999999998</v>
      </c>
      <c r="T4"/>
    </row>
    <row r="5" spans="1:20" s="2" customFormat="1" x14ac:dyDescent="0.25">
      <c r="A5" t="s">
        <v>25</v>
      </c>
      <c r="B5" s="3" t="s">
        <v>2</v>
      </c>
      <c r="C5" s="20" t="s">
        <v>45</v>
      </c>
      <c r="D5" s="5">
        <v>28</v>
      </c>
      <c r="E5" s="2">
        <v>3.125E-2</v>
      </c>
      <c r="F5" s="4" t="s">
        <v>5</v>
      </c>
      <c r="G5" s="2">
        <v>20</v>
      </c>
      <c r="H5" s="21">
        <f t="shared" si="0"/>
        <v>0.625</v>
      </c>
      <c r="I5" s="2" t="s">
        <v>11</v>
      </c>
      <c r="J5" s="2" t="s">
        <v>13</v>
      </c>
      <c r="K5" s="2" t="s">
        <v>20</v>
      </c>
      <c r="L5" s="2" t="s">
        <v>16</v>
      </c>
      <c r="M5" s="7">
        <f>-5.513</f>
        <v>-5.5129999999999999</v>
      </c>
      <c r="N5" s="2" t="s">
        <v>17</v>
      </c>
      <c r="O5" s="2" t="s">
        <v>16</v>
      </c>
      <c r="P5" s="6">
        <v>9.548</v>
      </c>
      <c r="Q5" s="2" t="s">
        <v>18</v>
      </c>
      <c r="R5" s="2" t="s">
        <v>16</v>
      </c>
      <c r="S5" s="7">
        <v>9.6159999999999997</v>
      </c>
      <c r="T5"/>
    </row>
    <row r="6" spans="1:20" s="2" customFormat="1" x14ac:dyDescent="0.25">
      <c r="A6" t="s">
        <v>24</v>
      </c>
      <c r="B6" s="3" t="s">
        <v>2</v>
      </c>
      <c r="C6" s="20" t="s">
        <v>45</v>
      </c>
      <c r="D6" s="5">
        <v>28</v>
      </c>
      <c r="E6" s="2">
        <v>6.25E-2</v>
      </c>
      <c r="F6" s="4" t="s">
        <v>5</v>
      </c>
      <c r="G6" s="2">
        <v>5</v>
      </c>
      <c r="H6" s="21">
        <f t="shared" si="0"/>
        <v>0.3125</v>
      </c>
      <c r="I6" s="2" t="s">
        <v>11</v>
      </c>
      <c r="J6" s="2" t="s">
        <v>13</v>
      </c>
      <c r="K6" s="2" t="s">
        <v>20</v>
      </c>
      <c r="L6" s="2" t="s">
        <v>16</v>
      </c>
      <c r="M6" s="7">
        <v>-4.734</v>
      </c>
      <c r="N6" s="2" t="s">
        <v>17</v>
      </c>
      <c r="O6" s="2" t="s">
        <v>16</v>
      </c>
      <c r="P6" s="6" t="s">
        <v>21</v>
      </c>
      <c r="Q6" s="2" t="s">
        <v>18</v>
      </c>
      <c r="R6" s="2" t="s">
        <v>16</v>
      </c>
      <c r="S6" s="7" t="s">
        <v>21</v>
      </c>
    </row>
    <row r="7" spans="1:20" x14ac:dyDescent="0.25">
      <c r="A7" t="s">
        <v>24</v>
      </c>
      <c r="B7" s="3" t="s">
        <v>2</v>
      </c>
      <c r="C7" s="20" t="s">
        <v>45</v>
      </c>
      <c r="D7" s="5">
        <v>28</v>
      </c>
      <c r="E7" s="2">
        <v>6.25E-2</v>
      </c>
      <c r="F7" s="4" t="s">
        <v>5</v>
      </c>
      <c r="G7" s="2">
        <v>10</v>
      </c>
      <c r="H7" s="21">
        <f t="shared" si="0"/>
        <v>0.625</v>
      </c>
      <c r="I7" s="2" t="s">
        <v>11</v>
      </c>
      <c r="J7" s="2" t="s">
        <v>13</v>
      </c>
      <c r="K7" s="2" t="s">
        <v>20</v>
      </c>
      <c r="L7" s="2" t="s">
        <v>16</v>
      </c>
      <c r="M7" s="7">
        <v>-7.3470000000000004</v>
      </c>
      <c r="N7" s="2" t="s">
        <v>17</v>
      </c>
      <c r="O7" s="2" t="s">
        <v>16</v>
      </c>
      <c r="P7" s="6" t="s">
        <v>21</v>
      </c>
      <c r="Q7" s="2" t="s">
        <v>18</v>
      </c>
      <c r="R7" s="2" t="s">
        <v>16</v>
      </c>
      <c r="S7" s="7">
        <v>13.84</v>
      </c>
    </row>
    <row r="8" spans="1:20" x14ac:dyDescent="0.25">
      <c r="A8" t="s">
        <v>24</v>
      </c>
      <c r="B8" s="3" t="s">
        <v>2</v>
      </c>
      <c r="C8" s="20" t="s">
        <v>45</v>
      </c>
      <c r="D8" s="5">
        <v>28</v>
      </c>
      <c r="E8" s="2">
        <v>6.25E-2</v>
      </c>
      <c r="F8" s="4" t="s">
        <v>5</v>
      </c>
      <c r="G8" s="2">
        <v>20</v>
      </c>
      <c r="H8" s="21">
        <f t="shared" si="0"/>
        <v>1.25</v>
      </c>
      <c r="I8" s="2" t="s">
        <v>11</v>
      </c>
      <c r="J8" s="2" t="s">
        <v>13</v>
      </c>
      <c r="K8" s="2" t="s">
        <v>20</v>
      </c>
      <c r="L8" s="2" t="s">
        <v>16</v>
      </c>
      <c r="M8" s="7">
        <v>-10.58</v>
      </c>
      <c r="N8" s="2" t="s">
        <v>17</v>
      </c>
      <c r="O8" s="2" t="s">
        <v>16</v>
      </c>
      <c r="P8" s="6" t="s">
        <v>21</v>
      </c>
      <c r="Q8" s="2" t="s">
        <v>18</v>
      </c>
      <c r="R8" s="2" t="s">
        <v>16</v>
      </c>
      <c r="S8" s="7" t="s">
        <v>21</v>
      </c>
    </row>
    <row r="9" spans="1:20" x14ac:dyDescent="0.25">
      <c r="A9" t="s">
        <v>23</v>
      </c>
      <c r="B9" s="3" t="s">
        <v>2</v>
      </c>
      <c r="C9" s="20" t="s">
        <v>45</v>
      </c>
      <c r="D9" s="5">
        <v>28</v>
      </c>
      <c r="E9" s="2">
        <v>0.125</v>
      </c>
      <c r="F9" s="4" t="s">
        <v>5</v>
      </c>
      <c r="G9" s="2">
        <v>5</v>
      </c>
      <c r="H9" s="21">
        <f t="shared" si="0"/>
        <v>0.625</v>
      </c>
      <c r="I9" s="2" t="s">
        <v>11</v>
      </c>
      <c r="J9" s="2" t="s">
        <v>13</v>
      </c>
      <c r="K9" s="2" t="s">
        <v>20</v>
      </c>
      <c r="L9" s="2" t="s">
        <v>16</v>
      </c>
      <c r="M9" s="7">
        <v>-9.0969999999999995</v>
      </c>
      <c r="N9" s="2" t="s">
        <v>17</v>
      </c>
      <c r="O9" s="2" t="s">
        <v>16</v>
      </c>
      <c r="P9" s="6">
        <v>12.95</v>
      </c>
      <c r="Q9" s="2" t="s">
        <v>18</v>
      </c>
      <c r="R9" s="2" t="s">
        <v>16</v>
      </c>
      <c r="S9" s="7">
        <v>13.8</v>
      </c>
      <c r="T9" s="2"/>
    </row>
    <row r="10" spans="1:20" x14ac:dyDescent="0.25">
      <c r="A10" t="s">
        <v>23</v>
      </c>
      <c r="B10" s="3" t="s">
        <v>2</v>
      </c>
      <c r="C10" s="20" t="s">
        <v>45</v>
      </c>
      <c r="D10" s="5">
        <v>28</v>
      </c>
      <c r="E10" s="2">
        <v>0.125</v>
      </c>
      <c r="F10" s="4" t="s">
        <v>5</v>
      </c>
      <c r="G10" s="2">
        <v>10</v>
      </c>
      <c r="H10" s="21">
        <f t="shared" si="0"/>
        <v>1.25</v>
      </c>
      <c r="I10" s="2" t="s">
        <v>11</v>
      </c>
      <c r="J10" s="2" t="s">
        <v>13</v>
      </c>
      <c r="K10" s="2" t="s">
        <v>20</v>
      </c>
      <c r="L10" s="2" t="s">
        <v>16</v>
      </c>
      <c r="M10" s="7">
        <v>-12.23</v>
      </c>
      <c r="N10" s="2" t="s">
        <v>17</v>
      </c>
      <c r="O10" s="2" t="s">
        <v>16</v>
      </c>
      <c r="P10" s="6">
        <v>12.97</v>
      </c>
      <c r="Q10" s="2" t="s">
        <v>18</v>
      </c>
      <c r="R10" s="2" t="s">
        <v>16</v>
      </c>
      <c r="S10" s="7">
        <v>14.01</v>
      </c>
    </row>
    <row r="11" spans="1:20" x14ac:dyDescent="0.25">
      <c r="A11" t="s">
        <v>23</v>
      </c>
      <c r="B11" s="3" t="s">
        <v>2</v>
      </c>
      <c r="C11" s="20" t="s">
        <v>45</v>
      </c>
      <c r="D11" s="5">
        <v>28</v>
      </c>
      <c r="E11" s="2">
        <v>0.125</v>
      </c>
      <c r="F11" s="4" t="s">
        <v>5</v>
      </c>
      <c r="G11" s="2">
        <v>20</v>
      </c>
      <c r="H11" s="21">
        <f t="shared" si="0"/>
        <v>2.5</v>
      </c>
      <c r="I11" s="2" t="s">
        <v>11</v>
      </c>
      <c r="J11" s="2" t="s">
        <v>13</v>
      </c>
      <c r="K11" s="2" t="s">
        <v>20</v>
      </c>
      <c r="L11" s="2" t="s">
        <v>16</v>
      </c>
      <c r="M11" s="7">
        <v>-16.5</v>
      </c>
      <c r="N11" s="2" t="s">
        <v>17</v>
      </c>
      <c r="O11" s="2" t="s">
        <v>16</v>
      </c>
      <c r="P11" s="6">
        <v>13.13</v>
      </c>
      <c r="Q11" s="2" t="s">
        <v>18</v>
      </c>
      <c r="R11" s="2" t="s">
        <v>16</v>
      </c>
      <c r="S11" s="7">
        <v>14</v>
      </c>
    </row>
    <row r="12" spans="1:20" x14ac:dyDescent="0.25">
      <c r="A12" s="8" t="s">
        <v>22</v>
      </c>
      <c r="B12" s="20" t="s">
        <v>2</v>
      </c>
      <c r="C12" s="20" t="s">
        <v>45</v>
      </c>
      <c r="D12" s="9">
        <v>28</v>
      </c>
      <c r="E12" s="21">
        <v>0.25</v>
      </c>
      <c r="F12" s="22" t="s">
        <v>5</v>
      </c>
      <c r="G12" s="21">
        <v>5</v>
      </c>
      <c r="H12" s="21">
        <f t="shared" si="0"/>
        <v>1.25</v>
      </c>
      <c r="I12" s="21" t="s">
        <v>11</v>
      </c>
      <c r="J12" s="21" t="s">
        <v>13</v>
      </c>
      <c r="K12" s="21" t="s">
        <v>20</v>
      </c>
      <c r="L12" s="21" t="s">
        <v>16</v>
      </c>
      <c r="M12" s="23">
        <v>-15.03</v>
      </c>
      <c r="N12" s="21" t="s">
        <v>17</v>
      </c>
      <c r="O12" s="21" t="s">
        <v>16</v>
      </c>
      <c r="P12" s="24">
        <v>14.04</v>
      </c>
      <c r="Q12" s="21" t="s">
        <v>18</v>
      </c>
      <c r="R12" s="21" t="s">
        <v>16</v>
      </c>
      <c r="S12" s="23">
        <v>14.03</v>
      </c>
      <c r="T12" s="21"/>
    </row>
    <row r="13" spans="1:20" x14ac:dyDescent="0.25">
      <c r="A13" t="s">
        <v>22</v>
      </c>
      <c r="B13" s="3" t="s">
        <v>2</v>
      </c>
      <c r="C13" s="20" t="s">
        <v>45</v>
      </c>
      <c r="D13" s="5">
        <v>28</v>
      </c>
      <c r="E13" s="2">
        <v>0.25</v>
      </c>
      <c r="F13" s="4" t="s">
        <v>5</v>
      </c>
      <c r="G13" s="2">
        <v>10</v>
      </c>
      <c r="H13" s="21">
        <f t="shared" si="0"/>
        <v>2.5</v>
      </c>
      <c r="I13" s="2" t="s">
        <v>11</v>
      </c>
      <c r="J13" s="2" t="s">
        <v>13</v>
      </c>
      <c r="K13" s="2" t="s">
        <v>20</v>
      </c>
      <c r="L13" s="2" t="s">
        <v>16</v>
      </c>
      <c r="M13" s="7">
        <v>-21.07</v>
      </c>
      <c r="N13" s="2" t="s">
        <v>17</v>
      </c>
      <c r="O13" s="2" t="s">
        <v>16</v>
      </c>
      <c r="P13" s="6">
        <v>14.12</v>
      </c>
      <c r="Q13" s="2" t="s">
        <v>18</v>
      </c>
      <c r="R13" s="2" t="s">
        <v>16</v>
      </c>
      <c r="S13" s="7">
        <v>14.05</v>
      </c>
    </row>
    <row r="14" spans="1:20" x14ac:dyDescent="0.25">
      <c r="A14" t="s">
        <v>22</v>
      </c>
      <c r="B14" s="3" t="s">
        <v>2</v>
      </c>
      <c r="C14" s="20" t="s">
        <v>45</v>
      </c>
      <c r="D14" s="5">
        <v>28</v>
      </c>
      <c r="E14" s="2">
        <v>0.25</v>
      </c>
      <c r="F14" s="4" t="s">
        <v>5</v>
      </c>
      <c r="G14" s="2">
        <v>20</v>
      </c>
      <c r="H14" s="21">
        <f t="shared" si="0"/>
        <v>5</v>
      </c>
      <c r="I14" s="2" t="s">
        <v>11</v>
      </c>
      <c r="J14" s="2" t="s">
        <v>13</v>
      </c>
      <c r="K14" s="2" t="s">
        <v>20</v>
      </c>
      <c r="L14" s="2" t="s">
        <v>16</v>
      </c>
      <c r="M14" s="7">
        <v>-27.06</v>
      </c>
      <c r="N14" s="2" t="s">
        <v>17</v>
      </c>
      <c r="O14" s="2" t="s">
        <v>16</v>
      </c>
      <c r="P14" s="6">
        <v>14.03</v>
      </c>
      <c r="Q14" s="2" t="s">
        <v>18</v>
      </c>
      <c r="R14" s="2" t="s">
        <v>16</v>
      </c>
      <c r="S14" s="7">
        <v>14.02</v>
      </c>
    </row>
    <row r="15" spans="1:20" x14ac:dyDescent="0.25">
      <c r="A15" t="s">
        <v>34</v>
      </c>
      <c r="B15" s="4" t="s">
        <v>26</v>
      </c>
      <c r="C15" s="20" t="s">
        <v>45</v>
      </c>
      <c r="D15" s="5">
        <v>29</v>
      </c>
      <c r="E15" s="2">
        <v>3.125E-2</v>
      </c>
      <c r="F15" s="4" t="s">
        <v>29</v>
      </c>
      <c r="G15" s="2">
        <v>5</v>
      </c>
      <c r="H15" s="21">
        <f t="shared" si="0"/>
        <v>0.15625</v>
      </c>
      <c r="I15" s="2" t="s">
        <v>30</v>
      </c>
      <c r="J15" s="2" t="s">
        <v>31</v>
      </c>
      <c r="K15" s="2" t="s">
        <v>20</v>
      </c>
      <c r="L15" s="2" t="s">
        <v>16</v>
      </c>
      <c r="M15" s="7" t="s">
        <v>21</v>
      </c>
      <c r="N15" s="2" t="s">
        <v>17</v>
      </c>
      <c r="O15" s="2" t="s">
        <v>16</v>
      </c>
      <c r="P15" s="6">
        <v>9.3870000000000005</v>
      </c>
      <c r="Q15" s="2" t="s">
        <v>18</v>
      </c>
      <c r="R15" s="2" t="s">
        <v>16</v>
      </c>
      <c r="S15" s="7">
        <v>4.6079999999999997</v>
      </c>
    </row>
    <row r="16" spans="1:20" x14ac:dyDescent="0.25">
      <c r="A16" t="s">
        <v>34</v>
      </c>
      <c r="B16" s="4" t="s">
        <v>26</v>
      </c>
      <c r="C16" s="20" t="s">
        <v>45</v>
      </c>
      <c r="D16" s="5">
        <v>29</v>
      </c>
      <c r="E16" s="2">
        <v>3.125E-2</v>
      </c>
      <c r="F16" s="4" t="s">
        <v>29</v>
      </c>
      <c r="G16" s="2">
        <v>15</v>
      </c>
      <c r="H16" s="21">
        <f t="shared" si="0"/>
        <v>0.46875</v>
      </c>
      <c r="I16" s="2" t="s">
        <v>30</v>
      </c>
      <c r="J16" s="2" t="s">
        <v>31</v>
      </c>
      <c r="K16" s="2" t="s">
        <v>20</v>
      </c>
      <c r="L16" s="2" t="s">
        <v>16</v>
      </c>
      <c r="M16" s="7">
        <v>-4.9390000000000001</v>
      </c>
      <c r="N16" s="2" t="s">
        <v>17</v>
      </c>
      <c r="O16" s="2" t="s">
        <v>16</v>
      </c>
      <c r="P16" s="6">
        <v>10.02</v>
      </c>
      <c r="Q16" s="2" t="s">
        <v>18</v>
      </c>
      <c r="R16" s="2" t="s">
        <v>16</v>
      </c>
      <c r="S16" s="7">
        <v>6.0279999999999996</v>
      </c>
      <c r="T16" s="5"/>
    </row>
    <row r="17" spans="1:20" x14ac:dyDescent="0.25">
      <c r="A17" t="s">
        <v>34</v>
      </c>
      <c r="B17" s="4" t="s">
        <v>26</v>
      </c>
      <c r="C17" s="20" t="s">
        <v>45</v>
      </c>
      <c r="D17" s="5">
        <v>29</v>
      </c>
      <c r="E17" s="2">
        <v>3.125E-2</v>
      </c>
      <c r="F17" s="4" t="s">
        <v>29</v>
      </c>
      <c r="G17" s="2">
        <v>25</v>
      </c>
      <c r="H17" s="21">
        <f t="shared" si="0"/>
        <v>0.78125</v>
      </c>
      <c r="I17" s="2" t="s">
        <v>30</v>
      </c>
      <c r="J17" s="2" t="s">
        <v>31</v>
      </c>
      <c r="K17" s="2" t="s">
        <v>20</v>
      </c>
      <c r="L17" s="2" t="s">
        <v>16</v>
      </c>
      <c r="M17" s="6">
        <v>-3.44</v>
      </c>
      <c r="N17" s="2" t="s">
        <v>17</v>
      </c>
      <c r="O17" s="2" t="s">
        <v>16</v>
      </c>
      <c r="P17" s="6" t="s">
        <v>21</v>
      </c>
      <c r="Q17" s="2" t="s">
        <v>18</v>
      </c>
      <c r="R17" s="2" t="s">
        <v>16</v>
      </c>
      <c r="S17" s="6" t="s">
        <v>21</v>
      </c>
    </row>
    <row r="18" spans="1:20" x14ac:dyDescent="0.25">
      <c r="A18" t="s">
        <v>33</v>
      </c>
      <c r="B18" s="4" t="s">
        <v>26</v>
      </c>
      <c r="C18" s="20" t="s">
        <v>45</v>
      </c>
      <c r="D18" s="5">
        <v>29</v>
      </c>
      <c r="E18" s="2">
        <v>6.25E-2</v>
      </c>
      <c r="F18" s="4" t="s">
        <v>29</v>
      </c>
      <c r="G18" s="2">
        <v>5</v>
      </c>
      <c r="H18" s="21">
        <f t="shared" si="0"/>
        <v>0.3125</v>
      </c>
      <c r="I18" s="2" t="s">
        <v>30</v>
      </c>
      <c r="J18" s="2" t="s">
        <v>31</v>
      </c>
      <c r="K18" s="2" t="s">
        <v>20</v>
      </c>
      <c r="L18" s="2" t="s">
        <v>16</v>
      </c>
      <c r="M18" s="7">
        <v>-10.1</v>
      </c>
      <c r="N18" s="2" t="s">
        <v>17</v>
      </c>
      <c r="O18" s="2" t="s">
        <v>16</v>
      </c>
      <c r="P18" s="6">
        <v>7.9550000000000001</v>
      </c>
      <c r="Q18" s="2" t="s">
        <v>18</v>
      </c>
      <c r="R18" s="2" t="s">
        <v>16</v>
      </c>
      <c r="S18" s="7">
        <v>10.25</v>
      </c>
    </row>
    <row r="19" spans="1:20" x14ac:dyDescent="0.25">
      <c r="A19" t="s">
        <v>33</v>
      </c>
      <c r="B19" s="4" t="s">
        <v>26</v>
      </c>
      <c r="C19" s="20" t="s">
        <v>45</v>
      </c>
      <c r="D19" s="5">
        <v>29</v>
      </c>
      <c r="E19" s="2">
        <v>6.25E-2</v>
      </c>
      <c r="F19" s="4" t="s">
        <v>29</v>
      </c>
      <c r="G19" s="2">
        <v>15</v>
      </c>
      <c r="H19" s="21">
        <f t="shared" si="0"/>
        <v>0.9375</v>
      </c>
      <c r="I19" s="2" t="s">
        <v>30</v>
      </c>
      <c r="J19" s="2" t="s">
        <v>31</v>
      </c>
      <c r="K19" s="2" t="s">
        <v>20</v>
      </c>
      <c r="L19" s="2" t="s">
        <v>16</v>
      </c>
      <c r="M19" s="7">
        <v>-11.51</v>
      </c>
      <c r="N19" s="2" t="s">
        <v>17</v>
      </c>
      <c r="O19" s="2" t="s">
        <v>16</v>
      </c>
      <c r="P19" s="6">
        <v>12.52</v>
      </c>
      <c r="Q19" s="2" t="s">
        <v>18</v>
      </c>
      <c r="R19" s="2" t="s">
        <v>16</v>
      </c>
      <c r="S19" s="7">
        <v>13.7</v>
      </c>
      <c r="T19" s="5"/>
    </row>
    <row r="20" spans="1:20" x14ac:dyDescent="0.25">
      <c r="A20" t="s">
        <v>33</v>
      </c>
      <c r="B20" s="4" t="s">
        <v>26</v>
      </c>
      <c r="C20" s="20" t="s">
        <v>45</v>
      </c>
      <c r="D20" s="5">
        <v>29</v>
      </c>
      <c r="E20" s="2">
        <v>6.25E-2</v>
      </c>
      <c r="F20" s="4" t="s">
        <v>29</v>
      </c>
      <c r="G20" s="2">
        <v>25</v>
      </c>
      <c r="H20" s="21">
        <f t="shared" si="0"/>
        <v>1.5625</v>
      </c>
      <c r="I20" s="2" t="s">
        <v>30</v>
      </c>
      <c r="J20" s="2" t="s">
        <v>31</v>
      </c>
      <c r="K20" s="2" t="s">
        <v>20</v>
      </c>
      <c r="L20" s="2" t="s">
        <v>16</v>
      </c>
      <c r="M20" s="6">
        <v>-14.65</v>
      </c>
      <c r="N20" s="2" t="s">
        <v>17</v>
      </c>
      <c r="O20" s="2" t="s">
        <v>16</v>
      </c>
      <c r="P20" s="6">
        <v>6.8730000000000002</v>
      </c>
      <c r="Q20" s="2" t="s">
        <v>18</v>
      </c>
      <c r="R20" s="2" t="s">
        <v>16</v>
      </c>
      <c r="S20" s="6">
        <v>14.49</v>
      </c>
      <c r="T20" t="s">
        <v>52</v>
      </c>
    </row>
    <row r="21" spans="1:20" x14ac:dyDescent="0.25">
      <c r="A21" t="s">
        <v>32</v>
      </c>
      <c r="B21" s="4" t="s">
        <v>26</v>
      </c>
      <c r="C21" s="20" t="s">
        <v>45</v>
      </c>
      <c r="D21" s="5">
        <v>29</v>
      </c>
      <c r="E21" s="2">
        <v>0.125</v>
      </c>
      <c r="F21" s="4" t="s">
        <v>29</v>
      </c>
      <c r="G21" s="2">
        <v>5</v>
      </c>
      <c r="H21" s="21">
        <f t="shared" si="0"/>
        <v>0.625</v>
      </c>
      <c r="I21" s="2" t="s">
        <v>30</v>
      </c>
      <c r="J21" s="2" t="s">
        <v>31</v>
      </c>
      <c r="K21" s="2" t="s">
        <v>20</v>
      </c>
      <c r="L21" s="2" t="s">
        <v>16</v>
      </c>
      <c r="M21" s="7">
        <v>-11.12</v>
      </c>
      <c r="N21" s="2" t="s">
        <v>17</v>
      </c>
      <c r="O21" s="2" t="s">
        <v>16</v>
      </c>
      <c r="P21" s="6">
        <v>11.16</v>
      </c>
      <c r="Q21" s="2" t="s">
        <v>18</v>
      </c>
      <c r="R21" s="2" t="s">
        <v>16</v>
      </c>
      <c r="S21" s="7">
        <v>14.95</v>
      </c>
      <c r="T21" t="s">
        <v>42</v>
      </c>
    </row>
    <row r="22" spans="1:20" x14ac:dyDescent="0.25">
      <c r="A22" t="s">
        <v>32</v>
      </c>
      <c r="B22" s="4" t="s">
        <v>26</v>
      </c>
      <c r="C22" s="20" t="s">
        <v>45</v>
      </c>
      <c r="D22" s="5">
        <v>29</v>
      </c>
      <c r="E22" s="2">
        <v>0.125</v>
      </c>
      <c r="F22" s="4" t="s">
        <v>29</v>
      </c>
      <c r="G22" s="2">
        <v>15</v>
      </c>
      <c r="H22" s="21">
        <f t="shared" si="0"/>
        <v>1.875</v>
      </c>
      <c r="I22" s="2" t="s">
        <v>30</v>
      </c>
      <c r="J22" s="2" t="s">
        <v>31</v>
      </c>
      <c r="K22" s="2" t="s">
        <v>20</v>
      </c>
      <c r="L22" s="2" t="s">
        <v>16</v>
      </c>
      <c r="M22" s="7">
        <v>-16.71</v>
      </c>
      <c r="N22" s="2" t="s">
        <v>17</v>
      </c>
      <c r="O22" s="2" t="s">
        <v>16</v>
      </c>
      <c r="P22" s="6">
        <v>10.18</v>
      </c>
      <c r="Q22" s="2" t="s">
        <v>18</v>
      </c>
      <c r="R22" s="2" t="s">
        <v>16</v>
      </c>
      <c r="S22" s="7">
        <v>14.92</v>
      </c>
      <c r="T22" t="s">
        <v>42</v>
      </c>
    </row>
    <row r="23" spans="1:20" x14ac:dyDescent="0.25">
      <c r="A23" t="s">
        <v>32</v>
      </c>
      <c r="B23" s="4" t="s">
        <v>26</v>
      </c>
      <c r="C23" s="20" t="s">
        <v>45</v>
      </c>
      <c r="D23" s="5">
        <v>29</v>
      </c>
      <c r="E23" s="2">
        <v>0.125</v>
      </c>
      <c r="F23" s="4" t="s">
        <v>29</v>
      </c>
      <c r="G23" s="2">
        <v>25</v>
      </c>
      <c r="H23" s="21">
        <f t="shared" si="0"/>
        <v>3.125</v>
      </c>
      <c r="I23" s="2" t="s">
        <v>30</v>
      </c>
      <c r="J23" s="2" t="s">
        <v>31</v>
      </c>
      <c r="K23" s="2" t="s">
        <v>20</v>
      </c>
      <c r="L23" s="2" t="s">
        <v>16</v>
      </c>
      <c r="M23" s="6">
        <v>-21.87</v>
      </c>
      <c r="N23" s="2" t="s">
        <v>17</v>
      </c>
      <c r="O23" s="2" t="s">
        <v>16</v>
      </c>
      <c r="P23" s="6">
        <v>9.423</v>
      </c>
      <c r="Q23" s="2" t="s">
        <v>18</v>
      </c>
      <c r="R23" s="2" t="s">
        <v>16</v>
      </c>
      <c r="S23" s="6">
        <v>14.93</v>
      </c>
      <c r="T23" t="s">
        <v>42</v>
      </c>
    </row>
    <row r="24" spans="1:20" x14ac:dyDescent="0.25">
      <c r="A24" t="s">
        <v>28</v>
      </c>
      <c r="B24" s="4" t="s">
        <v>26</v>
      </c>
      <c r="C24" s="20" t="s">
        <v>45</v>
      </c>
      <c r="D24" s="5">
        <v>29</v>
      </c>
      <c r="E24" s="2">
        <v>0.25</v>
      </c>
      <c r="F24" s="4" t="s">
        <v>29</v>
      </c>
      <c r="G24" s="2">
        <v>5</v>
      </c>
      <c r="H24" s="21">
        <f t="shared" si="0"/>
        <v>1.25</v>
      </c>
      <c r="I24" s="2" t="s">
        <v>30</v>
      </c>
      <c r="J24" s="2" t="s">
        <v>31</v>
      </c>
      <c r="K24" s="2" t="s">
        <v>20</v>
      </c>
      <c r="L24" s="2" t="s">
        <v>16</v>
      </c>
      <c r="M24" s="7">
        <v>-12.34</v>
      </c>
      <c r="N24" s="2" t="s">
        <v>17</v>
      </c>
      <c r="O24" s="2" t="s">
        <v>16</v>
      </c>
      <c r="P24" s="6">
        <v>11.64</v>
      </c>
      <c r="Q24" s="2" t="s">
        <v>18</v>
      </c>
      <c r="R24" s="2" t="s">
        <v>16</v>
      </c>
      <c r="S24" s="7">
        <v>13.25</v>
      </c>
    </row>
    <row r="25" spans="1:20" x14ac:dyDescent="0.25">
      <c r="A25" t="s">
        <v>28</v>
      </c>
      <c r="B25" s="4" t="s">
        <v>26</v>
      </c>
      <c r="C25" s="20" t="s">
        <v>45</v>
      </c>
      <c r="D25" s="5">
        <v>29</v>
      </c>
      <c r="E25" s="2">
        <v>0.25</v>
      </c>
      <c r="F25" s="4" t="s">
        <v>29</v>
      </c>
      <c r="G25" s="2">
        <v>15</v>
      </c>
      <c r="H25" s="21">
        <f t="shared" si="0"/>
        <v>3.75</v>
      </c>
      <c r="I25" s="2" t="s">
        <v>30</v>
      </c>
      <c r="J25" s="2" t="s">
        <v>31</v>
      </c>
      <c r="K25" s="2" t="s">
        <v>20</v>
      </c>
      <c r="L25" s="2" t="s">
        <v>16</v>
      </c>
      <c r="M25" s="7">
        <v>-27.2</v>
      </c>
      <c r="N25" s="2" t="s">
        <v>17</v>
      </c>
      <c r="O25" s="2" t="s">
        <v>16</v>
      </c>
      <c r="P25" s="6">
        <v>13.34</v>
      </c>
      <c r="Q25" s="2" t="s">
        <v>18</v>
      </c>
      <c r="R25" s="2" t="s">
        <v>16</v>
      </c>
      <c r="S25" s="7">
        <v>14.19</v>
      </c>
    </row>
    <row r="26" spans="1:20" x14ac:dyDescent="0.25">
      <c r="A26" t="s">
        <v>28</v>
      </c>
      <c r="B26" s="4" t="s">
        <v>26</v>
      </c>
      <c r="C26" s="20" t="s">
        <v>45</v>
      </c>
      <c r="D26" s="5">
        <v>29</v>
      </c>
      <c r="E26" s="2">
        <v>0.25</v>
      </c>
      <c r="F26" s="4" t="s">
        <v>29</v>
      </c>
      <c r="G26" s="2">
        <v>25</v>
      </c>
      <c r="H26" s="21">
        <f t="shared" si="0"/>
        <v>6.25</v>
      </c>
      <c r="I26" s="2" t="s">
        <v>30</v>
      </c>
      <c r="J26" s="2" t="s">
        <v>31</v>
      </c>
      <c r="K26" s="2" t="s">
        <v>20</v>
      </c>
      <c r="L26" s="2" t="s">
        <v>16</v>
      </c>
      <c r="M26" s="6">
        <v>-37.32</v>
      </c>
      <c r="N26" s="2" t="s">
        <v>17</v>
      </c>
      <c r="O26" s="2" t="s">
        <v>16</v>
      </c>
      <c r="P26" s="6">
        <v>13.29</v>
      </c>
      <c r="Q26" s="2" t="s">
        <v>18</v>
      </c>
      <c r="R26" s="2" t="s">
        <v>16</v>
      </c>
      <c r="S26" s="6">
        <v>14.2</v>
      </c>
    </row>
    <row r="27" spans="1:20" x14ac:dyDescent="0.25">
      <c r="A27" t="s">
        <v>41</v>
      </c>
      <c r="B27" s="4" t="s">
        <v>27</v>
      </c>
      <c r="C27" s="3" t="s">
        <v>46</v>
      </c>
      <c r="D27" s="5">
        <v>29</v>
      </c>
      <c r="E27" s="2">
        <v>3.125E-2</v>
      </c>
      <c r="F27" s="4" t="s">
        <v>29</v>
      </c>
      <c r="G27" s="2">
        <v>5</v>
      </c>
      <c r="H27" s="21">
        <f t="shared" si="0"/>
        <v>0.15625</v>
      </c>
      <c r="I27" s="2" t="s">
        <v>35</v>
      </c>
      <c r="J27" s="2" t="s">
        <v>36</v>
      </c>
      <c r="K27" s="2" t="s">
        <v>20</v>
      </c>
      <c r="L27" s="2" t="s">
        <v>16</v>
      </c>
      <c r="M27" s="6">
        <v>-8.5410000000000004</v>
      </c>
      <c r="N27" s="2" t="s">
        <v>17</v>
      </c>
      <c r="O27" s="2" t="s">
        <v>16</v>
      </c>
      <c r="P27" s="6">
        <v>10.77</v>
      </c>
      <c r="Q27" s="2" t="s">
        <v>18</v>
      </c>
      <c r="R27" s="2" t="s">
        <v>16</v>
      </c>
      <c r="S27" s="6">
        <v>3.323</v>
      </c>
    </row>
    <row r="28" spans="1:20" x14ac:dyDescent="0.25">
      <c r="A28" t="s">
        <v>41</v>
      </c>
      <c r="B28" s="4" t="s">
        <v>27</v>
      </c>
      <c r="C28" s="3" t="s">
        <v>46</v>
      </c>
      <c r="D28" s="5">
        <v>29</v>
      </c>
      <c r="E28" s="2">
        <v>3.125E-2</v>
      </c>
      <c r="F28" s="4" t="s">
        <v>29</v>
      </c>
      <c r="G28" s="2">
        <v>15</v>
      </c>
      <c r="H28" s="21">
        <f t="shared" si="0"/>
        <v>0.46875</v>
      </c>
      <c r="I28" s="2" t="s">
        <v>35</v>
      </c>
      <c r="J28" s="2" t="s">
        <v>36</v>
      </c>
      <c r="K28" s="2" t="s">
        <v>20</v>
      </c>
      <c r="L28" s="2" t="s">
        <v>16</v>
      </c>
      <c r="M28" s="6">
        <f>-6.369</f>
        <v>-6.3689999999999998</v>
      </c>
      <c r="N28" s="2" t="s">
        <v>17</v>
      </c>
      <c r="O28" s="2" t="s">
        <v>16</v>
      </c>
      <c r="P28" s="6">
        <v>10.23</v>
      </c>
      <c r="Q28" s="2" t="s">
        <v>18</v>
      </c>
      <c r="R28" s="2" t="s">
        <v>16</v>
      </c>
      <c r="S28" s="6">
        <v>3.9580000000000002</v>
      </c>
    </row>
    <row r="29" spans="1:20" x14ac:dyDescent="0.25">
      <c r="A29" t="s">
        <v>41</v>
      </c>
      <c r="B29" s="4" t="s">
        <v>27</v>
      </c>
      <c r="C29" s="3" t="s">
        <v>46</v>
      </c>
      <c r="D29" s="5">
        <v>29</v>
      </c>
      <c r="E29" s="2">
        <v>3.125E-2</v>
      </c>
      <c r="F29" s="4" t="s">
        <v>29</v>
      </c>
      <c r="G29" s="2">
        <v>25</v>
      </c>
      <c r="H29" s="21">
        <f t="shared" si="0"/>
        <v>0.78125</v>
      </c>
      <c r="I29" s="2" t="s">
        <v>35</v>
      </c>
      <c r="J29" s="2" t="s">
        <v>36</v>
      </c>
      <c r="K29" s="2" t="s">
        <v>20</v>
      </c>
      <c r="L29" s="2" t="s">
        <v>16</v>
      </c>
      <c r="M29" s="6">
        <v>-9.1419999999999995</v>
      </c>
      <c r="N29" s="2" t="s">
        <v>17</v>
      </c>
      <c r="O29" s="2" t="s">
        <v>16</v>
      </c>
      <c r="P29" s="6">
        <v>8.64</v>
      </c>
      <c r="Q29" s="2" t="s">
        <v>18</v>
      </c>
      <c r="R29" s="2" t="s">
        <v>16</v>
      </c>
      <c r="S29" s="6">
        <v>1.4259999999999999</v>
      </c>
    </row>
    <row r="30" spans="1:20" x14ac:dyDescent="0.25">
      <c r="A30" t="s">
        <v>40</v>
      </c>
      <c r="B30" s="4" t="s">
        <v>27</v>
      </c>
      <c r="C30" s="3" t="s">
        <v>46</v>
      </c>
      <c r="D30" s="5">
        <v>29</v>
      </c>
      <c r="E30" s="2">
        <v>6.25E-2</v>
      </c>
      <c r="F30" s="4" t="s">
        <v>29</v>
      </c>
      <c r="G30" s="2">
        <v>5</v>
      </c>
      <c r="H30" s="21">
        <f t="shared" si="0"/>
        <v>0.3125</v>
      </c>
      <c r="I30" s="2" t="s">
        <v>35</v>
      </c>
      <c r="J30" s="2" t="s">
        <v>36</v>
      </c>
      <c r="K30" s="2" t="s">
        <v>20</v>
      </c>
      <c r="L30" s="2" t="s">
        <v>16</v>
      </c>
      <c r="M30" s="6">
        <v>-22.06</v>
      </c>
      <c r="N30" s="2" t="s">
        <v>17</v>
      </c>
      <c r="O30" s="2" t="s">
        <v>16</v>
      </c>
      <c r="P30" s="6">
        <v>-9.3010000000000002</v>
      </c>
      <c r="Q30" s="2" t="s">
        <v>18</v>
      </c>
      <c r="R30" s="2" t="s">
        <v>16</v>
      </c>
      <c r="S30" s="6">
        <v>-8.2650000000000006</v>
      </c>
      <c r="T30" s="2" t="s">
        <v>48</v>
      </c>
    </row>
    <row r="31" spans="1:20" x14ac:dyDescent="0.25">
      <c r="A31" t="s">
        <v>40</v>
      </c>
      <c r="B31" s="4" t="s">
        <v>27</v>
      </c>
      <c r="C31" s="3" t="s">
        <v>46</v>
      </c>
      <c r="D31" s="5">
        <v>29</v>
      </c>
      <c r="E31" s="2">
        <v>6.25E-2</v>
      </c>
      <c r="F31" s="4" t="s">
        <v>29</v>
      </c>
      <c r="G31" s="2">
        <v>15</v>
      </c>
      <c r="H31" s="21">
        <f t="shared" si="0"/>
        <v>0.9375</v>
      </c>
      <c r="I31" s="2" t="s">
        <v>35</v>
      </c>
      <c r="J31" s="2" t="s">
        <v>36</v>
      </c>
      <c r="K31" s="2" t="s">
        <v>20</v>
      </c>
      <c r="L31" s="2" t="s">
        <v>16</v>
      </c>
      <c r="M31" s="6">
        <v>-10.01</v>
      </c>
      <c r="N31" s="2" t="s">
        <v>17</v>
      </c>
      <c r="O31" s="2" t="s">
        <v>16</v>
      </c>
      <c r="P31" s="6">
        <v>6.8150000000000004</v>
      </c>
      <c r="Q31" s="2" t="s">
        <v>18</v>
      </c>
      <c r="R31" s="2" t="s">
        <v>16</v>
      </c>
      <c r="S31" s="6">
        <v>9.1349999999999998</v>
      </c>
    </row>
    <row r="32" spans="1:20" x14ac:dyDescent="0.25">
      <c r="A32" t="s">
        <v>40</v>
      </c>
      <c r="B32" s="4" t="s">
        <v>27</v>
      </c>
      <c r="C32" s="3" t="s">
        <v>46</v>
      </c>
      <c r="D32" s="5">
        <v>29</v>
      </c>
      <c r="E32" s="2">
        <v>6.25E-2</v>
      </c>
      <c r="F32" s="4" t="s">
        <v>29</v>
      </c>
      <c r="G32" s="2">
        <v>25</v>
      </c>
      <c r="H32" s="21">
        <f t="shared" si="0"/>
        <v>1.5625</v>
      </c>
      <c r="I32" s="2" t="s">
        <v>35</v>
      </c>
      <c r="J32" s="2" t="s">
        <v>36</v>
      </c>
      <c r="K32" s="2" t="s">
        <v>20</v>
      </c>
      <c r="L32" s="2" t="s">
        <v>16</v>
      </c>
      <c r="M32" s="6">
        <v>-8.6920000000000002</v>
      </c>
      <c r="N32" s="2" t="s">
        <v>17</v>
      </c>
      <c r="O32" s="2" t="s">
        <v>16</v>
      </c>
      <c r="P32" s="6">
        <v>11.66</v>
      </c>
      <c r="Q32" s="2" t="s">
        <v>18</v>
      </c>
      <c r="R32" s="2" t="s">
        <v>16</v>
      </c>
      <c r="S32" s="6">
        <v>7.2880000000000003</v>
      </c>
    </row>
    <row r="33" spans="1:20" x14ac:dyDescent="0.25">
      <c r="A33" t="s">
        <v>39</v>
      </c>
      <c r="B33" s="4" t="s">
        <v>27</v>
      </c>
      <c r="C33" s="3" t="s">
        <v>46</v>
      </c>
      <c r="D33" s="5">
        <v>29</v>
      </c>
      <c r="E33" s="2">
        <v>0.125</v>
      </c>
      <c r="F33" s="4" t="s">
        <v>29</v>
      </c>
      <c r="G33" s="2">
        <v>5</v>
      </c>
      <c r="H33" s="21">
        <f t="shared" si="0"/>
        <v>0.625</v>
      </c>
      <c r="I33" s="2" t="s">
        <v>35</v>
      </c>
      <c r="J33" s="2" t="s">
        <v>36</v>
      </c>
      <c r="K33" s="2" t="s">
        <v>20</v>
      </c>
      <c r="L33" s="2" t="s">
        <v>16</v>
      </c>
      <c r="M33" s="6">
        <v>-15.03</v>
      </c>
      <c r="N33" s="2" t="s">
        <v>17</v>
      </c>
      <c r="O33" s="2" t="s">
        <v>16</v>
      </c>
      <c r="P33" s="6">
        <v>12.53</v>
      </c>
      <c r="Q33" s="2" t="s">
        <v>18</v>
      </c>
      <c r="R33" s="2" t="s">
        <v>16</v>
      </c>
      <c r="S33" s="6">
        <v>15.24</v>
      </c>
      <c r="T33" t="s">
        <v>42</v>
      </c>
    </row>
    <row r="34" spans="1:20" x14ac:dyDescent="0.25">
      <c r="A34" t="s">
        <v>39</v>
      </c>
      <c r="B34" s="4" t="s">
        <v>27</v>
      </c>
      <c r="C34" s="3" t="s">
        <v>46</v>
      </c>
      <c r="D34" s="5">
        <v>29</v>
      </c>
      <c r="E34" s="2">
        <v>0.125</v>
      </c>
      <c r="F34" s="4" t="s">
        <v>29</v>
      </c>
      <c r="G34" s="2">
        <v>15</v>
      </c>
      <c r="H34" s="21">
        <f t="shared" si="0"/>
        <v>1.875</v>
      </c>
      <c r="I34" s="2" t="s">
        <v>35</v>
      </c>
      <c r="J34" s="2" t="s">
        <v>36</v>
      </c>
      <c r="K34" s="2" t="s">
        <v>20</v>
      </c>
      <c r="L34" s="2" t="s">
        <v>16</v>
      </c>
      <c r="M34" s="6">
        <v>-26.43</v>
      </c>
      <c r="N34" s="2" t="s">
        <v>17</v>
      </c>
      <c r="O34" s="2" t="s">
        <v>16</v>
      </c>
      <c r="P34" s="6">
        <v>10.54</v>
      </c>
      <c r="Q34" s="2" t="s">
        <v>18</v>
      </c>
      <c r="R34" s="2" t="s">
        <v>16</v>
      </c>
      <c r="S34" s="6">
        <v>15.31</v>
      </c>
      <c r="T34" t="s">
        <v>42</v>
      </c>
    </row>
    <row r="35" spans="1:20" x14ac:dyDescent="0.25">
      <c r="A35" t="s">
        <v>39</v>
      </c>
      <c r="B35" s="4" t="s">
        <v>27</v>
      </c>
      <c r="C35" s="3" t="s">
        <v>46</v>
      </c>
      <c r="D35" s="5">
        <v>29</v>
      </c>
      <c r="E35" s="2">
        <v>0.125</v>
      </c>
      <c r="F35" s="4" t="s">
        <v>29</v>
      </c>
      <c r="G35" s="2">
        <v>25</v>
      </c>
      <c r="H35" s="21">
        <f t="shared" si="0"/>
        <v>3.125</v>
      </c>
      <c r="I35" s="2" t="s">
        <v>35</v>
      </c>
      <c r="J35" s="2" t="s">
        <v>36</v>
      </c>
      <c r="K35" s="2" t="s">
        <v>20</v>
      </c>
      <c r="L35" s="2" t="s">
        <v>16</v>
      </c>
      <c r="M35" s="6">
        <v>-27</v>
      </c>
      <c r="N35" s="2" t="s">
        <v>17</v>
      </c>
      <c r="O35" s="2" t="s">
        <v>16</v>
      </c>
      <c r="P35" s="6">
        <v>5.5720000000000001</v>
      </c>
      <c r="Q35" s="2" t="s">
        <v>18</v>
      </c>
      <c r="R35" s="2" t="s">
        <v>16</v>
      </c>
      <c r="S35" s="6">
        <v>15.43</v>
      </c>
      <c r="T35" t="s">
        <v>42</v>
      </c>
    </row>
    <row r="36" spans="1:20" x14ac:dyDescent="0.25">
      <c r="A36" t="s">
        <v>38</v>
      </c>
      <c r="B36" s="4" t="s">
        <v>27</v>
      </c>
      <c r="C36" s="3" t="s">
        <v>46</v>
      </c>
      <c r="D36" s="5">
        <v>29</v>
      </c>
      <c r="E36" s="2">
        <v>0.25</v>
      </c>
      <c r="F36" s="4" t="s">
        <v>29</v>
      </c>
      <c r="G36" s="2">
        <v>5</v>
      </c>
      <c r="H36" s="21">
        <f t="shared" si="0"/>
        <v>1.25</v>
      </c>
      <c r="I36" s="2" t="s">
        <v>35</v>
      </c>
      <c r="J36" s="2" t="s">
        <v>36</v>
      </c>
      <c r="K36" s="2" t="s">
        <v>20</v>
      </c>
      <c r="L36" s="2" t="s">
        <v>16</v>
      </c>
      <c r="M36" s="6">
        <v>-19.98</v>
      </c>
      <c r="N36" s="2" t="s">
        <v>17</v>
      </c>
      <c r="O36" s="2" t="s">
        <v>16</v>
      </c>
      <c r="P36" s="6">
        <v>13.43</v>
      </c>
      <c r="Q36" s="2" t="s">
        <v>18</v>
      </c>
      <c r="R36" s="2" t="s">
        <v>16</v>
      </c>
      <c r="S36" s="6">
        <v>13.93</v>
      </c>
    </row>
    <row r="37" spans="1:20" x14ac:dyDescent="0.25">
      <c r="A37" t="s">
        <v>38</v>
      </c>
      <c r="B37" s="4" t="s">
        <v>27</v>
      </c>
      <c r="C37" s="3" t="s">
        <v>46</v>
      </c>
      <c r="D37" s="5">
        <v>29</v>
      </c>
      <c r="E37" s="2">
        <v>0.25</v>
      </c>
      <c r="F37" s="4" t="s">
        <v>29</v>
      </c>
      <c r="G37" s="2">
        <v>15</v>
      </c>
      <c r="H37" s="21">
        <f t="shared" si="0"/>
        <v>3.75</v>
      </c>
      <c r="I37" s="2" t="s">
        <v>35</v>
      </c>
      <c r="J37" s="2" t="s">
        <v>36</v>
      </c>
      <c r="K37" s="2" t="s">
        <v>20</v>
      </c>
      <c r="L37" s="2" t="s">
        <v>16</v>
      </c>
      <c r="M37" s="6">
        <v>-35.200000000000003</v>
      </c>
      <c r="N37" s="2" t="s">
        <v>17</v>
      </c>
      <c r="O37" s="2" t="s">
        <v>16</v>
      </c>
      <c r="P37" s="6">
        <v>13.48</v>
      </c>
      <c r="Q37" s="2" t="s">
        <v>18</v>
      </c>
      <c r="R37" s="2" t="s">
        <v>16</v>
      </c>
      <c r="S37" s="6">
        <v>13.95</v>
      </c>
    </row>
    <row r="38" spans="1:20" x14ac:dyDescent="0.25">
      <c r="A38" t="s">
        <v>38</v>
      </c>
      <c r="B38" s="4" t="s">
        <v>27</v>
      </c>
      <c r="C38" s="3" t="s">
        <v>46</v>
      </c>
      <c r="D38" s="5">
        <v>29</v>
      </c>
      <c r="E38" s="2">
        <v>0.25</v>
      </c>
      <c r="F38" s="4" t="s">
        <v>29</v>
      </c>
      <c r="G38" s="2">
        <v>25</v>
      </c>
      <c r="H38" s="21">
        <f t="shared" si="0"/>
        <v>6.25</v>
      </c>
      <c r="I38" s="2" t="s">
        <v>35</v>
      </c>
      <c r="J38" s="2" t="s">
        <v>36</v>
      </c>
      <c r="K38" s="2" t="s">
        <v>20</v>
      </c>
      <c r="L38" s="2" t="s">
        <v>16</v>
      </c>
      <c r="M38" s="6">
        <v>-46.91</v>
      </c>
      <c r="N38" s="2" t="s">
        <v>17</v>
      </c>
      <c r="O38" s="2" t="s">
        <v>16</v>
      </c>
      <c r="P38" s="6">
        <v>13.46</v>
      </c>
      <c r="Q38" s="2" t="s">
        <v>18</v>
      </c>
      <c r="R38" s="2" t="s">
        <v>16</v>
      </c>
      <c r="S38" s="6">
        <v>13.93</v>
      </c>
    </row>
  </sheetData>
  <sortState ref="A4:T38">
    <sortCondition ref="B3:B38"/>
    <sortCondition ref="E3:E38"/>
    <sortCondition ref="G3:G38"/>
  </sortState>
  <mergeCells count="4">
    <mergeCell ref="A1:A2"/>
    <mergeCell ref="B1:E1"/>
    <mergeCell ref="T1:T2"/>
    <mergeCell ref="F1:H1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BCA7827A5685449DEC018A08D00C94" ma:contentTypeVersion="41" ma:contentTypeDescription="Create a new document." ma:contentTypeScope="" ma:versionID="36aafbfaeb96487ca66e8d688a4c79c5">
  <xsd:schema xmlns:xsd="http://www.w3.org/2001/XMLSchema" xmlns:xs="http://www.w3.org/2001/XMLSchema" xmlns:p="http://schemas.microsoft.com/office/2006/metadata/properties" xmlns:ns1="http://schemas.microsoft.com/sharepoint/v3" xmlns:ns3="f7facc33-98bb-43a0-8e29-8b17e7673277" xmlns:ns4="df504d37-2828-4cf2-846f-d2605b9e3505" targetNamespace="http://schemas.microsoft.com/office/2006/metadata/properties" ma:root="true" ma:fieldsID="224ac1873733dbbe5763c8787aefcfde" ns1:_="" ns3:_="" ns4:_="">
    <xsd:import namespace="http://schemas.microsoft.com/sharepoint/v3"/>
    <xsd:import namespace="f7facc33-98bb-43a0-8e29-8b17e7673277"/>
    <xsd:import namespace="df504d37-2828-4cf2-846f-d2605b9e35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MediaServiceGenerationTime" minOccurs="0"/>
                <xsd:element ref="ns3:MediaServiceEventHashCode" minOccurs="0"/>
                <xsd:element ref="ns3:NotebookType" minOccurs="0"/>
                <xsd:element ref="ns3:FolderType" minOccurs="0"/>
                <xsd:element ref="ns3:CultureName" minOccurs="0"/>
                <xsd:element ref="ns3:AppVersion" minOccurs="0"/>
                <xsd:element ref="ns3:TeamsChannelId" minOccurs="0"/>
                <xsd:element ref="ns3:Owner" minOccurs="0"/>
                <xsd:element ref="ns3:Math_Settings" minOccurs="0"/>
                <xsd:element ref="ns3:DefaultSectionNames" minOccurs="0"/>
                <xsd:element ref="ns3:Templates" minOccurs="0"/>
                <xsd:element ref="ns3:Teachers" minOccurs="0"/>
                <xsd:element ref="ns3:Students" minOccurs="0"/>
                <xsd:element ref="ns3:Student_Groups" minOccurs="0"/>
                <xsd:element ref="ns3:Distribution_Groups" minOccurs="0"/>
                <xsd:element ref="ns3:LMS_Mappings" minOccurs="0"/>
                <xsd:element ref="ns3:Invited_Teachers" minOccurs="0"/>
                <xsd:element ref="ns3:Invited_Students" minOccurs="0"/>
                <xsd:element ref="ns3:Self_Registration_Enabled" minOccurs="0"/>
                <xsd:element ref="ns3:Has_Teacher_Only_SectionGroup" minOccurs="0"/>
                <xsd:element ref="ns3:Is_Collaboration_Space_Locked" minOccurs="0"/>
                <xsd:element ref="ns3:IsNotebookLocked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Teams_Channel_Section_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facc33-98bb-43a0-8e29-8b17e76732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NotebookType" ma:index="18" nillable="true" ma:displayName="Notebook Type" ma:internalName="NotebookType">
      <xsd:simpleType>
        <xsd:restriction base="dms:Text"/>
      </xsd:simpleType>
    </xsd:element>
    <xsd:element name="FolderType" ma:index="19" nillable="true" ma:displayName="Folder Type" ma:internalName="FolderType">
      <xsd:simpleType>
        <xsd:restriction base="dms:Text"/>
      </xsd:simpleType>
    </xsd:element>
    <xsd:element name="CultureName" ma:index="20" nillable="true" ma:displayName="Culture Name" ma:internalName="CultureName">
      <xsd:simpleType>
        <xsd:restriction base="dms:Text"/>
      </xsd:simpleType>
    </xsd:element>
    <xsd:element name="AppVersion" ma:index="21" nillable="true" ma:displayName="App Version" ma:internalName="AppVersion">
      <xsd:simpleType>
        <xsd:restriction base="dms:Text"/>
      </xsd:simpleType>
    </xsd:element>
    <xsd:element name="TeamsChannelId" ma:index="22" nillable="true" ma:displayName="Teams Channel Id" ma:internalName="TeamsChannelId">
      <xsd:simpleType>
        <xsd:restriction base="dms:Text"/>
      </xsd:simpleType>
    </xsd:element>
    <xsd:element name="Owner" ma:index="23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ath_Settings" ma:index="24" nillable="true" ma:displayName="Math Settings" ma:internalName="Math_Settings">
      <xsd:simpleType>
        <xsd:restriction base="dms:Text"/>
      </xsd:simpleType>
    </xsd:element>
    <xsd:element name="DefaultSectionNames" ma:index="25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Templates" ma:index="26" nillable="true" ma:displayName="Templates" ma:internalName="Templates">
      <xsd:simpleType>
        <xsd:restriction base="dms:Note">
          <xsd:maxLength value="255"/>
        </xsd:restriction>
      </xsd:simpleType>
    </xsd:element>
    <xsd:element name="Teachers" ma:index="27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28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29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istribution_Groups" ma:index="30" nillable="true" ma:displayName="Distribution Groups" ma:internalName="Distribution_Groups">
      <xsd:simpleType>
        <xsd:restriction base="dms:Note">
          <xsd:maxLength value="255"/>
        </xsd:restriction>
      </xsd:simpleType>
    </xsd:element>
    <xsd:element name="LMS_Mappings" ma:index="31" nillable="true" ma:displayName="LMS Mappings" ma:internalName="LMS_Mappings">
      <xsd:simpleType>
        <xsd:restriction base="dms:Note">
          <xsd:maxLength value="255"/>
        </xsd:restriction>
      </xsd:simpleType>
    </xsd:element>
    <xsd:element name="Invited_Teachers" ma:index="32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33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34" nillable="true" ma:displayName="Self Registration Enabled" ma:internalName="Self_Registration_Enabled">
      <xsd:simpleType>
        <xsd:restriction base="dms:Boolean"/>
      </xsd:simpleType>
    </xsd:element>
    <xsd:element name="Has_Teacher_Only_SectionGroup" ma:index="35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36" nillable="true" ma:displayName="Is Collaboration Space Locked" ma:internalName="Is_Collaboration_Space_Locked">
      <xsd:simpleType>
        <xsd:restriction base="dms:Boolean"/>
      </xsd:simpleType>
    </xsd:element>
    <xsd:element name="IsNotebookLocked" ma:index="37" nillable="true" ma:displayName="Is Notebook Locked" ma:internalName="IsNotebookLocked">
      <xsd:simpleType>
        <xsd:restriction base="dms:Boolean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43" nillable="true" ma:displayName="Length (seconds)" ma:internalName="MediaLengthInSeconds" ma:readOnly="true">
      <xsd:simpleType>
        <xsd:restriction base="dms:Unknown"/>
      </xsd:simpleType>
    </xsd:element>
    <xsd:element name="Teams_Channel_Section_Location" ma:index="44" nillable="true" ma:displayName="Teams Channel Section Location" ma:internalName="Teams_Channel_Section_Location">
      <xsd:simpleType>
        <xsd:restriction base="dms:Text"/>
      </xsd:simpleType>
    </xsd:element>
    <xsd:element name="_activity" ma:index="45" nillable="true" ma:displayName="_activity" ma:hidden="true" ma:internalName="_activity">
      <xsd:simpleType>
        <xsd:restriction base="dms:Note"/>
      </xsd:simpleType>
    </xsd:element>
    <xsd:element name="MediaServiceObjectDetectorVersions" ma:index="4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4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4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504d37-2828-4cf2-846f-d2605b9e3505" elementFormDefault="qualified">
    <xsd:import namespace="http://schemas.microsoft.com/office/2006/documentManagement/types"/>
    <xsd:import namespace="http://schemas.microsoft.com/office/infopath/2007/PartnerControls"/>
    <xsd:element name="SharedWithUsers" ma:index="3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4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vited_Students xmlns="f7facc33-98bb-43a0-8e29-8b17e7673277" xsi:nil="true"/>
    <IsNotebookLocked xmlns="f7facc33-98bb-43a0-8e29-8b17e7673277" xsi:nil="true"/>
    <_ip_UnifiedCompliancePolicyUIAction xmlns="http://schemas.microsoft.com/sharepoint/v3" xsi:nil="true"/>
    <FolderType xmlns="f7facc33-98bb-43a0-8e29-8b17e7673277" xsi:nil="true"/>
    <CultureName xmlns="f7facc33-98bb-43a0-8e29-8b17e7673277" xsi:nil="true"/>
    <Math_Settings xmlns="f7facc33-98bb-43a0-8e29-8b17e7673277" xsi:nil="true"/>
    <Self_Registration_Enabled xmlns="f7facc33-98bb-43a0-8e29-8b17e7673277" xsi:nil="true"/>
    <Teachers xmlns="f7facc33-98bb-43a0-8e29-8b17e7673277">
      <UserInfo>
        <DisplayName/>
        <AccountId xsi:nil="true"/>
        <AccountType/>
      </UserInfo>
    </Teachers>
    <Students xmlns="f7facc33-98bb-43a0-8e29-8b17e7673277">
      <UserInfo>
        <DisplayName/>
        <AccountId xsi:nil="true"/>
        <AccountType/>
      </UserInfo>
    </Students>
    <Student_Groups xmlns="f7facc33-98bb-43a0-8e29-8b17e7673277">
      <UserInfo>
        <DisplayName/>
        <AccountId xsi:nil="true"/>
        <AccountType/>
      </UserInfo>
    </Student_Groups>
    <AppVersion xmlns="f7facc33-98bb-43a0-8e29-8b17e7673277" xsi:nil="true"/>
    <Invited_Teachers xmlns="f7facc33-98bb-43a0-8e29-8b17e7673277" xsi:nil="true"/>
    <DefaultSectionNames xmlns="f7facc33-98bb-43a0-8e29-8b17e7673277" xsi:nil="true"/>
    <_ip_UnifiedCompliancePolicyProperties xmlns="http://schemas.microsoft.com/sharepoint/v3" xsi:nil="true"/>
    <Has_Teacher_Only_SectionGroup xmlns="f7facc33-98bb-43a0-8e29-8b17e7673277" xsi:nil="true"/>
    <Distribution_Groups xmlns="f7facc33-98bb-43a0-8e29-8b17e7673277" xsi:nil="true"/>
    <TeamsChannelId xmlns="f7facc33-98bb-43a0-8e29-8b17e7673277" xsi:nil="true"/>
    <Is_Collaboration_Space_Locked xmlns="f7facc33-98bb-43a0-8e29-8b17e7673277" xsi:nil="true"/>
    <Teams_Channel_Section_Location xmlns="f7facc33-98bb-43a0-8e29-8b17e7673277" xsi:nil="true"/>
    <Templates xmlns="f7facc33-98bb-43a0-8e29-8b17e7673277" xsi:nil="true"/>
    <NotebookType xmlns="f7facc33-98bb-43a0-8e29-8b17e7673277" xsi:nil="true"/>
    <LMS_Mappings xmlns="f7facc33-98bb-43a0-8e29-8b17e7673277" xsi:nil="true"/>
    <_activity xmlns="f7facc33-98bb-43a0-8e29-8b17e7673277" xsi:nil="true"/>
    <Owner xmlns="f7facc33-98bb-43a0-8e29-8b17e7673277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1D5FA4D9-68EE-435E-8FFC-3B3F8B5140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7facc33-98bb-43a0-8e29-8b17e7673277"/>
    <ds:schemaRef ds:uri="df504d37-2828-4cf2-846f-d2605b9e35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6F4104-5C62-43E1-B017-01884589CD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4CF0B4-A519-4FB6-ACC4-2ADE36FA53FD}">
  <ds:schemaRefs>
    <ds:schemaRef ds:uri="http://schemas.microsoft.com/office/infopath/2007/PartnerControls"/>
    <ds:schemaRef ds:uri="f7facc33-98bb-43a0-8e29-8b17e7673277"/>
    <ds:schemaRef ds:uri="http://schemas.microsoft.com/office/2006/metadata/properties"/>
    <ds:schemaRef ds:uri="http://purl.org/dc/terms/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df504d37-2828-4cf2-846f-d2605b9e3505"/>
    <ds:schemaRef ds:uri="http://schemas.microsoft.com/sharepoint/v3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1</vt:lpstr>
    </vt:vector>
  </TitlesOfParts>
  <Company>University of Technology Sydney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McNevin</dc:creator>
  <cp:lastModifiedBy>Dennis McNevin</cp:lastModifiedBy>
  <dcterms:created xsi:type="dcterms:W3CDTF">2024-02-27T23:22:39Z</dcterms:created>
  <dcterms:modified xsi:type="dcterms:W3CDTF">2024-04-10T06:36:33Z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1a6c3db-1667-4f49-995a-8b9973972958_Enabled">
    <vt:lpwstr>true</vt:lpwstr>
  </property>
  <property fmtid="{D5CDD505-2E9C-101B-9397-08002B2CF9AE}" pid="3" name="MSIP_Label_51a6c3db-1667-4f49-995a-8b9973972958_SetDate">
    <vt:lpwstr>2024-02-27T23:22:40Z</vt:lpwstr>
  </property>
  <property fmtid="{D5CDD505-2E9C-101B-9397-08002B2CF9AE}" pid="4" name="MSIP_Label_51a6c3db-1667-4f49-995a-8b9973972958_Method">
    <vt:lpwstr>Standard</vt:lpwstr>
  </property>
  <property fmtid="{D5CDD505-2E9C-101B-9397-08002B2CF9AE}" pid="5" name="MSIP_Label_51a6c3db-1667-4f49-995a-8b9973972958_Name">
    <vt:lpwstr>UTS-Internal</vt:lpwstr>
  </property>
  <property fmtid="{D5CDD505-2E9C-101B-9397-08002B2CF9AE}" pid="6" name="MSIP_Label_51a6c3db-1667-4f49-995a-8b9973972958_SiteId">
    <vt:lpwstr>e8911c26-cf9f-4a9c-878e-527807be8791</vt:lpwstr>
  </property>
  <property fmtid="{D5CDD505-2E9C-101B-9397-08002B2CF9AE}" pid="7" name="MSIP_Label_51a6c3db-1667-4f49-995a-8b9973972958_ActionId">
    <vt:lpwstr>a3ff1bc3-2606-46aa-ae9d-91afbe8516ca</vt:lpwstr>
  </property>
  <property fmtid="{D5CDD505-2E9C-101B-9397-08002B2CF9AE}" pid="8" name="MSIP_Label_51a6c3db-1667-4f49-995a-8b9973972958_ContentBits">
    <vt:lpwstr>0</vt:lpwstr>
  </property>
  <property fmtid="{D5CDD505-2E9C-101B-9397-08002B2CF9AE}" pid="9" name="ContentTypeId">
    <vt:lpwstr>0x01010002BCA7827A5685449DEC018A08D00C94</vt:lpwstr>
  </property>
</Properties>
</file>