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laud\Desktop\"/>
    </mc:Choice>
  </mc:AlternateContent>
  <xr:revisionPtr revIDLastSave="0" documentId="13_ncr:1_{6B9D7B85-4051-41AF-8BE5-82C01913117F}" xr6:coauthVersionLast="47" xr6:coauthVersionMax="47" xr10:uidLastSave="{00000000-0000-0000-0000-000000000000}"/>
  <bookViews>
    <workbookView xWindow="-108" yWindow="-108" windowWidth="23256" windowHeight="12456" tabRatio="413" activeTab="2" xr2:uid="{2E9D6D6A-9768-4F93-B89D-4A52D6E953CA}"/>
  </bookViews>
  <sheets>
    <sheet name="Autosomal C+" sheetId="1" r:id="rId1"/>
    <sheet name="Autosomal imbalance" sheetId="2" r:id="rId2"/>
    <sheet name="Y-chromosome C+" sheetId="3" r:id="rId3"/>
  </sheets>
  <externalReferences>
    <externalReference r:id="rId4"/>
    <externalReference r:id="rId5"/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1" i="2" l="1"/>
  <c r="N131" i="2"/>
  <c r="K131" i="2"/>
  <c r="H131" i="2"/>
  <c r="E131" i="2"/>
  <c r="Q130" i="2"/>
  <c r="N130" i="2"/>
  <c r="K130" i="2"/>
  <c r="H130" i="2"/>
  <c r="E130" i="2"/>
  <c r="Q129" i="2"/>
  <c r="N129" i="2"/>
  <c r="K129" i="2"/>
  <c r="H129" i="2"/>
  <c r="E129" i="2"/>
  <c r="Q128" i="2"/>
  <c r="N128" i="2"/>
  <c r="K128" i="2"/>
  <c r="H128" i="2"/>
  <c r="E128" i="2"/>
  <c r="Q127" i="2"/>
  <c r="N127" i="2"/>
  <c r="K127" i="2"/>
  <c r="H127" i="2"/>
  <c r="E127" i="2"/>
  <c r="Q126" i="2"/>
  <c r="N126" i="2"/>
  <c r="K126" i="2"/>
  <c r="H126" i="2"/>
  <c r="E126" i="2"/>
  <c r="Q123" i="2"/>
  <c r="N123" i="2"/>
  <c r="K123" i="2"/>
  <c r="H123" i="2"/>
  <c r="E123" i="2"/>
  <c r="Q122" i="2"/>
  <c r="N122" i="2"/>
  <c r="K122" i="2"/>
  <c r="H122" i="2"/>
  <c r="E122" i="2"/>
  <c r="Q121" i="2"/>
  <c r="N121" i="2"/>
  <c r="K121" i="2"/>
  <c r="H121" i="2"/>
  <c r="E121" i="2"/>
  <c r="Q120" i="2"/>
  <c r="N120" i="2"/>
  <c r="K120" i="2"/>
  <c r="H120" i="2"/>
  <c r="E120" i="2"/>
  <c r="Q119" i="2"/>
  <c r="N119" i="2"/>
  <c r="K119" i="2"/>
  <c r="H119" i="2"/>
  <c r="E119" i="2"/>
  <c r="Q117" i="2"/>
  <c r="N117" i="2"/>
  <c r="K117" i="2"/>
  <c r="H117" i="2"/>
  <c r="E117" i="2"/>
  <c r="Q116" i="2"/>
  <c r="N116" i="2"/>
  <c r="K116" i="2"/>
  <c r="H116" i="2"/>
  <c r="E116" i="2"/>
  <c r="Q115" i="2"/>
  <c r="N115" i="2"/>
  <c r="K115" i="2"/>
  <c r="H115" i="2"/>
  <c r="E115" i="2"/>
  <c r="Q114" i="2"/>
  <c r="N114" i="2"/>
  <c r="K114" i="2"/>
  <c r="H114" i="2"/>
  <c r="E114" i="2"/>
  <c r="Q111" i="2"/>
  <c r="N111" i="2"/>
  <c r="K111" i="2"/>
  <c r="H111" i="2"/>
  <c r="E111" i="2"/>
  <c r="Q110" i="2"/>
  <c r="N110" i="2"/>
  <c r="K110" i="2"/>
  <c r="H110" i="2"/>
  <c r="E110" i="2"/>
  <c r="Q109" i="2"/>
  <c r="N109" i="2"/>
  <c r="K109" i="2"/>
  <c r="H109" i="2"/>
  <c r="E109" i="2"/>
  <c r="Q108" i="2"/>
  <c r="N108" i="2"/>
  <c r="K108" i="2"/>
  <c r="H108" i="2"/>
  <c r="E108" i="2"/>
  <c r="Q99" i="2"/>
  <c r="N99" i="2"/>
  <c r="K99" i="2"/>
  <c r="H99" i="2"/>
  <c r="E99" i="2"/>
  <c r="Q98" i="2"/>
  <c r="N98" i="2"/>
  <c r="K98" i="2"/>
  <c r="H98" i="2"/>
  <c r="E98" i="2"/>
  <c r="Q97" i="2"/>
  <c r="N97" i="2"/>
  <c r="K97" i="2"/>
  <c r="H97" i="2"/>
  <c r="E97" i="2"/>
  <c r="Q96" i="2"/>
  <c r="N96" i="2"/>
  <c r="K96" i="2"/>
  <c r="H96" i="2"/>
  <c r="E96" i="2"/>
  <c r="Q95" i="2"/>
  <c r="N95" i="2"/>
  <c r="K95" i="2"/>
  <c r="H95" i="2"/>
  <c r="E95" i="2"/>
  <c r="Q94" i="2"/>
  <c r="N94" i="2"/>
  <c r="K94" i="2"/>
  <c r="H94" i="2"/>
  <c r="E94" i="2"/>
  <c r="Q91" i="2"/>
  <c r="N91" i="2"/>
  <c r="K91" i="2"/>
  <c r="H91" i="2"/>
  <c r="E91" i="2"/>
  <c r="Q90" i="2"/>
  <c r="N90" i="2"/>
  <c r="K90" i="2"/>
  <c r="H90" i="2"/>
  <c r="E90" i="2"/>
  <c r="Q89" i="2"/>
  <c r="N89" i="2"/>
  <c r="K89" i="2"/>
  <c r="H89" i="2"/>
  <c r="E89" i="2"/>
  <c r="Q88" i="2"/>
  <c r="N88" i="2"/>
  <c r="K88" i="2"/>
  <c r="H88" i="2"/>
  <c r="E88" i="2"/>
  <c r="Q87" i="2"/>
  <c r="N87" i="2"/>
  <c r="K87" i="2"/>
  <c r="H87" i="2"/>
  <c r="E87" i="2"/>
  <c r="Q85" i="2"/>
  <c r="N85" i="2"/>
  <c r="K85" i="2"/>
  <c r="H85" i="2"/>
  <c r="E85" i="2"/>
  <c r="Q84" i="2"/>
  <c r="N84" i="2"/>
  <c r="K84" i="2"/>
  <c r="H84" i="2"/>
  <c r="E84" i="2"/>
  <c r="Q83" i="2"/>
  <c r="N83" i="2"/>
  <c r="K83" i="2"/>
  <c r="H83" i="2"/>
  <c r="E83" i="2"/>
  <c r="Q82" i="2"/>
  <c r="N82" i="2"/>
  <c r="K82" i="2"/>
  <c r="H82" i="2"/>
  <c r="E82" i="2"/>
  <c r="Q79" i="2"/>
  <c r="N79" i="2"/>
  <c r="K79" i="2"/>
  <c r="H79" i="2"/>
  <c r="E79" i="2"/>
  <c r="Q78" i="2"/>
  <c r="N78" i="2"/>
  <c r="K78" i="2"/>
  <c r="H78" i="2"/>
  <c r="E78" i="2"/>
  <c r="Q77" i="2"/>
  <c r="N77" i="2"/>
  <c r="K77" i="2"/>
  <c r="H77" i="2"/>
  <c r="E77" i="2"/>
  <c r="Q76" i="2"/>
  <c r="N76" i="2"/>
  <c r="K76" i="2"/>
  <c r="H76" i="2"/>
  <c r="E76" i="2"/>
  <c r="Q66" i="2"/>
  <c r="N66" i="2"/>
  <c r="K66" i="2"/>
  <c r="H66" i="2"/>
  <c r="E66" i="2"/>
  <c r="Q65" i="2"/>
  <c r="N65" i="2"/>
  <c r="K65" i="2"/>
  <c r="H65" i="2"/>
  <c r="E65" i="2"/>
  <c r="Q64" i="2"/>
  <c r="N64" i="2"/>
  <c r="K64" i="2"/>
  <c r="H64" i="2"/>
  <c r="E64" i="2"/>
  <c r="Q63" i="2"/>
  <c r="N63" i="2"/>
  <c r="K63" i="2"/>
  <c r="H63" i="2"/>
  <c r="E63" i="2"/>
  <c r="Q62" i="2"/>
  <c r="N62" i="2"/>
  <c r="K62" i="2"/>
  <c r="H62" i="2"/>
  <c r="E62" i="2"/>
  <c r="Q61" i="2"/>
  <c r="N61" i="2"/>
  <c r="K61" i="2"/>
  <c r="H61" i="2"/>
  <c r="E61" i="2"/>
  <c r="Q58" i="2"/>
  <c r="N58" i="2"/>
  <c r="K58" i="2"/>
  <c r="H58" i="2"/>
  <c r="E58" i="2"/>
  <c r="Q57" i="2"/>
  <c r="N57" i="2"/>
  <c r="K57" i="2"/>
  <c r="H57" i="2"/>
  <c r="E57" i="2"/>
  <c r="Q56" i="2"/>
  <c r="N56" i="2"/>
  <c r="K56" i="2"/>
  <c r="H56" i="2"/>
  <c r="E56" i="2"/>
  <c r="Q55" i="2"/>
  <c r="N55" i="2"/>
  <c r="K55" i="2"/>
  <c r="H55" i="2"/>
  <c r="E55" i="2"/>
  <c r="Q54" i="2"/>
  <c r="N54" i="2"/>
  <c r="K54" i="2"/>
  <c r="H54" i="2"/>
  <c r="E54" i="2"/>
  <c r="Q52" i="2"/>
  <c r="N52" i="2"/>
  <c r="K52" i="2"/>
  <c r="H52" i="2"/>
  <c r="E52" i="2"/>
  <c r="Q51" i="2"/>
  <c r="N51" i="2"/>
  <c r="K51" i="2"/>
  <c r="H51" i="2"/>
  <c r="E51" i="2"/>
  <c r="Q50" i="2"/>
  <c r="N50" i="2"/>
  <c r="K50" i="2"/>
  <c r="H50" i="2"/>
  <c r="E50" i="2"/>
  <c r="Q49" i="2"/>
  <c r="N49" i="2"/>
  <c r="K49" i="2"/>
  <c r="H49" i="2"/>
  <c r="E49" i="2"/>
  <c r="Q46" i="2"/>
  <c r="N46" i="2"/>
  <c r="K46" i="2"/>
  <c r="H46" i="2"/>
  <c r="E46" i="2"/>
  <c r="Q45" i="2"/>
  <c r="N45" i="2"/>
  <c r="K45" i="2"/>
  <c r="H45" i="2"/>
  <c r="E45" i="2"/>
  <c r="Q44" i="2"/>
  <c r="N44" i="2"/>
  <c r="K44" i="2"/>
  <c r="H44" i="2"/>
  <c r="E44" i="2"/>
  <c r="Q43" i="2"/>
  <c r="N43" i="2"/>
  <c r="K43" i="2"/>
  <c r="H43" i="2"/>
  <c r="E43" i="2"/>
  <c r="Q35" i="2"/>
  <c r="N35" i="2"/>
  <c r="K35" i="2"/>
  <c r="H35" i="2"/>
  <c r="E35" i="2"/>
  <c r="Q34" i="2"/>
  <c r="N34" i="2"/>
  <c r="K34" i="2"/>
  <c r="H34" i="2"/>
  <c r="E34" i="2"/>
  <c r="Q33" i="2"/>
  <c r="N33" i="2"/>
  <c r="K33" i="2"/>
  <c r="H33" i="2"/>
  <c r="E33" i="2"/>
  <c r="Q32" i="2"/>
  <c r="N32" i="2"/>
  <c r="K32" i="2"/>
  <c r="H32" i="2"/>
  <c r="E32" i="2"/>
  <c r="Q31" i="2"/>
  <c r="N31" i="2"/>
  <c r="K31" i="2"/>
  <c r="H31" i="2"/>
  <c r="E31" i="2"/>
  <c r="Q30" i="2"/>
  <c r="N30" i="2"/>
  <c r="K30" i="2"/>
  <c r="H30" i="2"/>
  <c r="E30" i="2"/>
  <c r="Q27" i="2"/>
  <c r="N27" i="2"/>
  <c r="K27" i="2"/>
  <c r="H27" i="2"/>
  <c r="E27" i="2"/>
  <c r="Q26" i="2"/>
  <c r="N26" i="2"/>
  <c r="K26" i="2"/>
  <c r="H26" i="2"/>
  <c r="E26" i="2"/>
  <c r="Q25" i="2"/>
  <c r="N25" i="2"/>
  <c r="K25" i="2"/>
  <c r="H25" i="2"/>
  <c r="E25" i="2"/>
  <c r="Q24" i="2"/>
  <c r="N24" i="2"/>
  <c r="K24" i="2"/>
  <c r="H24" i="2"/>
  <c r="E24" i="2"/>
  <c r="Q23" i="2"/>
  <c r="N23" i="2"/>
  <c r="K23" i="2"/>
  <c r="H23" i="2"/>
  <c r="E23" i="2"/>
  <c r="Q21" i="2"/>
  <c r="N21" i="2"/>
  <c r="K21" i="2"/>
  <c r="H21" i="2"/>
  <c r="E21" i="2"/>
  <c r="Q20" i="2"/>
  <c r="N20" i="2"/>
  <c r="K20" i="2"/>
  <c r="H20" i="2"/>
  <c r="E20" i="2"/>
  <c r="Q19" i="2"/>
  <c r="N19" i="2"/>
  <c r="K19" i="2"/>
  <c r="H19" i="2"/>
  <c r="E19" i="2"/>
  <c r="Q18" i="2"/>
  <c r="N18" i="2"/>
  <c r="K18" i="2"/>
  <c r="H18" i="2"/>
  <c r="E18" i="2"/>
  <c r="Q15" i="2"/>
  <c r="N15" i="2"/>
  <c r="K15" i="2"/>
  <c r="H15" i="2"/>
  <c r="E15" i="2"/>
  <c r="Q14" i="2"/>
  <c r="N14" i="2"/>
  <c r="K14" i="2"/>
  <c r="H14" i="2"/>
  <c r="E14" i="2"/>
  <c r="Q13" i="2"/>
  <c r="N13" i="2"/>
  <c r="K13" i="2"/>
  <c r="H13" i="2"/>
  <c r="E13" i="2"/>
  <c r="Q12" i="2"/>
  <c r="N12" i="2"/>
  <c r="K12" i="2"/>
  <c r="H12" i="2"/>
  <c r="E12" i="2"/>
  <c r="F129" i="1"/>
  <c r="F128" i="1"/>
  <c r="P125" i="1"/>
  <c r="O125" i="1"/>
  <c r="P124" i="1"/>
  <c r="O124" i="1"/>
  <c r="P123" i="1"/>
  <c r="O123" i="1"/>
  <c r="P122" i="1"/>
  <c r="O122" i="1"/>
  <c r="P121" i="1"/>
  <c r="O121" i="1"/>
  <c r="P120" i="1"/>
  <c r="O120" i="1"/>
  <c r="P119" i="1"/>
  <c r="O119" i="1"/>
  <c r="P118" i="1"/>
  <c r="O118" i="1"/>
  <c r="P117" i="1"/>
  <c r="O117" i="1"/>
  <c r="P116" i="1"/>
  <c r="O116" i="1"/>
  <c r="P115" i="1"/>
  <c r="O115" i="1"/>
  <c r="P114" i="1"/>
  <c r="O114" i="1"/>
  <c r="P113" i="1"/>
  <c r="O113" i="1"/>
  <c r="P112" i="1"/>
  <c r="O112" i="1"/>
  <c r="P111" i="1"/>
  <c r="O111" i="1"/>
  <c r="P110" i="1"/>
  <c r="O110" i="1"/>
  <c r="P109" i="1"/>
  <c r="O109" i="1"/>
  <c r="P108" i="1"/>
  <c r="O108" i="1"/>
  <c r="P107" i="1"/>
  <c r="O107" i="1"/>
  <c r="P106" i="1"/>
  <c r="O106" i="1"/>
  <c r="P105" i="1"/>
  <c r="O105" i="1"/>
  <c r="P104" i="1"/>
  <c r="O104" i="1"/>
  <c r="P103" i="1"/>
  <c r="O103" i="1"/>
  <c r="P102" i="1"/>
  <c r="O102" i="1"/>
  <c r="F96" i="1"/>
  <c r="F95" i="1"/>
  <c r="P93" i="1"/>
  <c r="O93" i="1"/>
  <c r="P92" i="1"/>
  <c r="O92" i="1"/>
  <c r="P91" i="1"/>
  <c r="O91" i="1"/>
  <c r="P90" i="1"/>
  <c r="O90" i="1"/>
  <c r="P89" i="1"/>
  <c r="O89" i="1"/>
  <c r="P88" i="1"/>
  <c r="O88" i="1"/>
  <c r="P87" i="1"/>
  <c r="O87" i="1"/>
  <c r="P86" i="1"/>
  <c r="O86" i="1"/>
  <c r="P85" i="1"/>
  <c r="O85" i="1"/>
  <c r="P84" i="1"/>
  <c r="O84" i="1"/>
  <c r="P83" i="1"/>
  <c r="O83" i="1"/>
  <c r="P82" i="1"/>
  <c r="O82" i="1"/>
  <c r="P81" i="1"/>
  <c r="O81" i="1"/>
  <c r="P80" i="1"/>
  <c r="O80" i="1"/>
  <c r="P79" i="1"/>
  <c r="O79" i="1"/>
  <c r="P78" i="1"/>
  <c r="O78" i="1"/>
  <c r="P77" i="1"/>
  <c r="O77" i="1"/>
  <c r="P76" i="1"/>
  <c r="O76" i="1"/>
  <c r="P75" i="1"/>
  <c r="O75" i="1"/>
  <c r="P74" i="1"/>
  <c r="O74" i="1"/>
  <c r="P73" i="1"/>
  <c r="O73" i="1"/>
  <c r="P72" i="1"/>
  <c r="O72" i="1"/>
  <c r="P71" i="1"/>
  <c r="O71" i="1"/>
  <c r="P70" i="1"/>
  <c r="O70" i="1"/>
  <c r="F64" i="1"/>
  <c r="F63" i="1"/>
  <c r="P60" i="1"/>
  <c r="O60" i="1"/>
  <c r="P59" i="1"/>
  <c r="O59" i="1"/>
  <c r="P58" i="1"/>
  <c r="O58" i="1"/>
  <c r="P57" i="1"/>
  <c r="O57" i="1"/>
  <c r="P56" i="1"/>
  <c r="O56" i="1"/>
  <c r="P55" i="1"/>
  <c r="O55" i="1"/>
  <c r="P54" i="1"/>
  <c r="O54" i="1"/>
  <c r="P53" i="1"/>
  <c r="O53" i="1"/>
  <c r="P52" i="1"/>
  <c r="O52" i="1"/>
  <c r="P51" i="1"/>
  <c r="O51" i="1"/>
  <c r="P50" i="1"/>
  <c r="O50" i="1"/>
  <c r="P49" i="1"/>
  <c r="O49" i="1"/>
  <c r="P48" i="1"/>
  <c r="O48" i="1"/>
  <c r="P47" i="1"/>
  <c r="O47" i="1"/>
  <c r="P46" i="1"/>
  <c r="O46" i="1"/>
  <c r="P45" i="1"/>
  <c r="O45" i="1"/>
  <c r="P44" i="1"/>
  <c r="O44" i="1"/>
  <c r="P43" i="1"/>
  <c r="O43" i="1"/>
  <c r="P42" i="1"/>
  <c r="O42" i="1"/>
  <c r="P41" i="1"/>
  <c r="O41" i="1"/>
  <c r="P40" i="1"/>
  <c r="O40" i="1"/>
  <c r="P39" i="1"/>
  <c r="O39" i="1"/>
  <c r="P38" i="1"/>
  <c r="O38" i="1"/>
  <c r="P37" i="1"/>
  <c r="O37" i="1"/>
  <c r="F32" i="1"/>
  <c r="F31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P7" i="1"/>
  <c r="O7" i="1"/>
  <c r="P6" i="1"/>
  <c r="O6" i="1"/>
  <c r="AU30" i="3"/>
  <c r="AT30" i="3"/>
  <c r="AJ30" i="3"/>
  <c r="AI30" i="3"/>
  <c r="Y30" i="3"/>
  <c r="X30" i="3"/>
  <c r="N30" i="3"/>
  <c r="M30" i="3"/>
  <c r="AU29" i="3"/>
  <c r="AT29" i="3"/>
  <c r="AJ29" i="3"/>
  <c r="AI29" i="3"/>
  <c r="Y29" i="3"/>
  <c r="X29" i="3"/>
  <c r="N29" i="3"/>
  <c r="M29" i="3"/>
  <c r="AU28" i="3"/>
  <c r="AT28" i="3"/>
  <c r="AJ28" i="3"/>
  <c r="AI28" i="3"/>
  <c r="Y28" i="3"/>
  <c r="X28" i="3"/>
  <c r="N28" i="3"/>
  <c r="M28" i="3"/>
  <c r="AU27" i="3"/>
  <c r="AT27" i="3"/>
  <c r="AJ27" i="3"/>
  <c r="AI27" i="3"/>
  <c r="Y27" i="3"/>
  <c r="X27" i="3"/>
  <c r="N27" i="3"/>
  <c r="M27" i="3"/>
  <c r="AU26" i="3"/>
  <c r="AT26" i="3"/>
  <c r="AJ26" i="3"/>
  <c r="AI26" i="3"/>
  <c r="Y26" i="3"/>
  <c r="X26" i="3"/>
  <c r="N26" i="3"/>
  <c r="M26" i="3"/>
  <c r="AU25" i="3"/>
  <c r="AT25" i="3"/>
  <c r="AJ25" i="3"/>
  <c r="AI25" i="3"/>
  <c r="Y25" i="3"/>
  <c r="X25" i="3"/>
  <c r="N25" i="3"/>
  <c r="M25" i="3"/>
  <c r="AU24" i="3"/>
  <c r="AT24" i="3"/>
  <c r="AJ24" i="3"/>
  <c r="AI24" i="3"/>
  <c r="Y24" i="3"/>
  <c r="X24" i="3"/>
  <c r="N24" i="3"/>
  <c r="M24" i="3"/>
  <c r="AU23" i="3"/>
  <c r="AT23" i="3"/>
  <c r="AJ23" i="3"/>
  <c r="AI23" i="3"/>
  <c r="Y23" i="3"/>
  <c r="X23" i="3"/>
  <c r="N23" i="3"/>
  <c r="M23" i="3"/>
  <c r="AU22" i="3"/>
  <c r="AT22" i="3"/>
  <c r="AJ22" i="3"/>
  <c r="AI22" i="3"/>
  <c r="Y22" i="3"/>
  <c r="X22" i="3"/>
  <c r="N22" i="3"/>
  <c r="M22" i="3"/>
  <c r="AU21" i="3"/>
  <c r="AT21" i="3"/>
  <c r="AJ21" i="3"/>
  <c r="AI21" i="3"/>
  <c r="Y21" i="3"/>
  <c r="X21" i="3"/>
  <c r="N21" i="3"/>
  <c r="M21" i="3"/>
  <c r="AU20" i="3"/>
  <c r="AT20" i="3"/>
  <c r="AJ20" i="3"/>
  <c r="AI20" i="3"/>
  <c r="Y20" i="3"/>
  <c r="X20" i="3"/>
  <c r="N20" i="3"/>
  <c r="M20" i="3"/>
  <c r="AU19" i="3"/>
  <c r="AT19" i="3"/>
  <c r="AJ19" i="3"/>
  <c r="AI19" i="3"/>
  <c r="Y19" i="3"/>
  <c r="X19" i="3"/>
  <c r="N19" i="3"/>
  <c r="M19" i="3"/>
  <c r="AU18" i="3"/>
  <c r="AT18" i="3"/>
  <c r="AJ18" i="3"/>
  <c r="AI18" i="3"/>
  <c r="Y18" i="3"/>
  <c r="X18" i="3"/>
  <c r="N18" i="3"/>
  <c r="M18" i="3"/>
  <c r="AU17" i="3"/>
  <c r="AT17" i="3"/>
  <c r="AJ17" i="3"/>
  <c r="AI17" i="3"/>
  <c r="Y17" i="3"/>
  <c r="X17" i="3"/>
  <c r="N17" i="3"/>
  <c r="M17" i="3"/>
  <c r="AU16" i="3"/>
  <c r="AT16" i="3"/>
  <c r="AJ16" i="3"/>
  <c r="AI16" i="3"/>
  <c r="Y16" i="3"/>
  <c r="X16" i="3"/>
  <c r="N16" i="3"/>
  <c r="M16" i="3"/>
  <c r="AU15" i="3"/>
  <c r="AT15" i="3"/>
  <c r="AJ15" i="3"/>
  <c r="AI15" i="3"/>
  <c r="Y15" i="3"/>
  <c r="X15" i="3"/>
  <c r="N15" i="3"/>
  <c r="M15" i="3"/>
  <c r="AU14" i="3"/>
  <c r="AT14" i="3"/>
  <c r="AJ14" i="3"/>
  <c r="AI14" i="3"/>
  <c r="Y14" i="3"/>
  <c r="X14" i="3"/>
  <c r="N14" i="3"/>
  <c r="M14" i="3"/>
  <c r="AU13" i="3"/>
  <c r="AT13" i="3"/>
  <c r="AJ13" i="3"/>
  <c r="AI13" i="3"/>
  <c r="Y13" i="3"/>
  <c r="X13" i="3"/>
  <c r="N13" i="3"/>
  <c r="M13" i="3"/>
  <c r="AU12" i="3"/>
  <c r="AT12" i="3"/>
  <c r="AJ12" i="3"/>
  <c r="AI12" i="3"/>
  <c r="Y12" i="3"/>
  <c r="X12" i="3"/>
  <c r="N12" i="3"/>
  <c r="M12" i="3"/>
  <c r="AU11" i="3"/>
  <c r="AT11" i="3"/>
  <c r="AJ11" i="3"/>
  <c r="AI11" i="3"/>
  <c r="Y11" i="3"/>
  <c r="X11" i="3"/>
  <c r="N11" i="3"/>
  <c r="M11" i="3"/>
  <c r="AU10" i="3"/>
  <c r="AT10" i="3"/>
  <c r="AJ10" i="3"/>
  <c r="AI10" i="3"/>
  <c r="Y10" i="3"/>
  <c r="X10" i="3"/>
  <c r="N10" i="3"/>
  <c r="M10" i="3"/>
  <c r="AU9" i="3"/>
  <c r="AT9" i="3"/>
  <c r="AJ9" i="3"/>
  <c r="AI9" i="3"/>
  <c r="Y9" i="3"/>
  <c r="X9" i="3"/>
  <c r="N9" i="3"/>
  <c r="M9" i="3"/>
  <c r="AU8" i="3"/>
  <c r="AT8" i="3"/>
  <c r="AJ8" i="3"/>
  <c r="AI8" i="3"/>
  <c r="Y8" i="3"/>
  <c r="X8" i="3"/>
  <c r="N8" i="3"/>
  <c r="M8" i="3"/>
  <c r="AU7" i="3"/>
  <c r="AT7" i="3"/>
  <c r="AJ7" i="3"/>
  <c r="AI7" i="3"/>
  <c r="Y7" i="3"/>
  <c r="X7" i="3"/>
  <c r="N7" i="3"/>
  <c r="M7" i="3"/>
  <c r="AU6" i="3"/>
  <c r="AT6" i="3"/>
  <c r="AJ6" i="3"/>
  <c r="AI6" i="3"/>
  <c r="Y6" i="3"/>
  <c r="X6" i="3"/>
  <c r="N6" i="3"/>
  <c r="M6" i="3"/>
</calcChain>
</file>

<file path=xl/sharedStrings.xml><?xml version="1.0" encoding="utf-8"?>
<sst xmlns="http://schemas.openxmlformats.org/spreadsheetml/2006/main" count="438" uniqueCount="93">
  <si>
    <t xml:space="preserve">  </t>
  </si>
  <si>
    <t>25µl (1ng/µl)</t>
  </si>
  <si>
    <t>12µl (1ng/µl)</t>
  </si>
  <si>
    <t>6µl (1ng/µl)</t>
  </si>
  <si>
    <t>3µl (1ng/µl)</t>
  </si>
  <si>
    <t>Expected profile (1ng/µl; 25µl)</t>
  </si>
  <si>
    <t>Allele 1 Height (RFUs)</t>
  </si>
  <si>
    <t>Allele 2 Height (RFUs)</t>
  </si>
  <si>
    <t>Average 25ul</t>
  </si>
  <si>
    <t>SDeviation</t>
  </si>
  <si>
    <t>Average 12ul</t>
  </si>
  <si>
    <t>Average  6ul</t>
  </si>
  <si>
    <t>Average 3ul</t>
  </si>
  <si>
    <t>Marker</t>
  </si>
  <si>
    <t>Allele 1</t>
  </si>
  <si>
    <t>Allele 2</t>
  </si>
  <si>
    <t>DYS576</t>
  </si>
  <si>
    <t>DYS389I</t>
  </si>
  <si>
    <t>DYS635</t>
  </si>
  <si>
    <t>DYS389II</t>
  </si>
  <si>
    <t>DYS627</t>
  </si>
  <si>
    <t>DYS460</t>
  </si>
  <si>
    <t>DYS458</t>
  </si>
  <si>
    <t>DYS19</t>
  </si>
  <si>
    <t>YGATAH4</t>
  </si>
  <si>
    <t>DYS448</t>
  </si>
  <si>
    <t>DYS391</t>
  </si>
  <si>
    <t>DYS456</t>
  </si>
  <si>
    <t>DYS390</t>
  </si>
  <si>
    <t>DYS438</t>
  </si>
  <si>
    <t>DYS392</t>
  </si>
  <si>
    <t>DYS518</t>
  </si>
  <si>
    <t>DYS570</t>
  </si>
  <si>
    <t>DYS437</t>
  </si>
  <si>
    <t>DYS385</t>
  </si>
  <si>
    <t>DYS449</t>
  </si>
  <si>
    <t>DYS393</t>
  </si>
  <si>
    <t>DYS439</t>
  </si>
  <si>
    <t>DYS481</t>
  </si>
  <si>
    <t>DYF387S1</t>
  </si>
  <si>
    <t>DYS533</t>
  </si>
  <si>
    <t xml:space="preserve">S1.2 Distribution of the average allelic heights obtained for each marker, according to the amplification volume. </t>
  </si>
  <si>
    <t>Final reaction volumen</t>
  </si>
  <si>
    <t>25ul</t>
  </si>
  <si>
    <t>Average Height</t>
  </si>
  <si>
    <t>12ul</t>
  </si>
  <si>
    <t>6ul</t>
  </si>
  <si>
    <t>3ul</t>
  </si>
  <si>
    <t xml:space="preserve">S1.2. Distribution of the average allelic heights obtained for each marker, according to the amplification volume. </t>
  </si>
  <si>
    <t>25µl   (0.1 ng/µl)</t>
  </si>
  <si>
    <t>D3S1358</t>
  </si>
  <si>
    <t>vWA</t>
  </si>
  <si>
    <t>D16S539</t>
  </si>
  <si>
    <t>CSF1PO</t>
  </si>
  <si>
    <t>TPOX</t>
  </si>
  <si>
    <t>INDEL</t>
  </si>
  <si>
    <t>AMELOGENINA</t>
  </si>
  <si>
    <t>X</t>
  </si>
  <si>
    <t>Y</t>
  </si>
  <si>
    <t>D8S1179</t>
  </si>
  <si>
    <t>D21S11</t>
  </si>
  <si>
    <t>D18S51</t>
  </si>
  <si>
    <t>D2S441</t>
  </si>
  <si>
    <t>D19S433</t>
  </si>
  <si>
    <t>TH01</t>
  </si>
  <si>
    <t>9.3</t>
  </si>
  <si>
    <t>FGA</t>
  </si>
  <si>
    <t>D22S1045</t>
  </si>
  <si>
    <t>D5S818</t>
  </si>
  <si>
    <t>D13S317</t>
  </si>
  <si>
    <t>D7S820</t>
  </si>
  <si>
    <t>SE33</t>
  </si>
  <si>
    <t>25.2</t>
  </si>
  <si>
    <t>D10S1248</t>
  </si>
  <si>
    <t>D1S1656</t>
  </si>
  <si>
    <t>D12S391</t>
  </si>
  <si>
    <t>D2S1338</t>
  </si>
  <si>
    <t>Average height of all alleles</t>
  </si>
  <si>
    <t>12µl   (0.1 ng/µl)</t>
  </si>
  <si>
    <t xml:space="preserve">Average 12.5ul </t>
  </si>
  <si>
    <t>761O</t>
  </si>
  <si>
    <t>6µl   (0.1 ng/µl)</t>
  </si>
  <si>
    <t>Average 6ul</t>
  </si>
  <si>
    <t>3µl   (0.1 ng/µl)</t>
  </si>
  <si>
    <t>Volumes</t>
  </si>
  <si>
    <r>
      <t xml:space="preserve">25 </t>
    </r>
    <r>
      <rPr>
        <b/>
        <sz val="11"/>
        <color theme="4" tint="-0.499984740745262"/>
        <rFont val="Calibri"/>
        <family val="2"/>
      </rPr>
      <t>µl</t>
    </r>
  </si>
  <si>
    <t>12 µl</t>
  </si>
  <si>
    <t>6 µl</t>
  </si>
  <si>
    <t>3 µl</t>
  </si>
  <si>
    <t>Heterozygote imbalance   %</t>
  </si>
  <si>
    <t>S3. Genetic profiles obtained for DNA control 007, considering the four volumes (25µl, 12µl, 6µl and 3µl).</t>
  </si>
  <si>
    <t>S2. Values of the imbalance between heights of heterozygotes for a concentration of 0.1 ng/µl.</t>
  </si>
  <si>
    <t>S1. Genetic profiles obtained for DNA control 007, considering the four volumes (25µl, 12µl, 6µl and 3µl).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</si>
</sst>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indexed="8"/>
      <name val="Calibri"/>
      <family val="2"/>
    </font>
    <font>
      <b/>
      <sz val="11"/>
      <color rgb="FF0070C0"/>
      <name val="Calibri"/>
      <family val="2"/>
    </font>
    <font>
      <b/>
      <sz val="11"/>
      <color rgb="FF00B050"/>
      <name val="Calibri"/>
      <family val="2"/>
    </font>
    <font>
      <b/>
      <sz val="11"/>
      <color rgb="FFFFC000"/>
      <name val="Calibri"/>
      <family val="2"/>
    </font>
    <font>
      <b/>
      <sz val="11"/>
      <color indexed="10"/>
      <name val="Calibri"/>
      <family val="2"/>
    </font>
    <font>
      <b/>
      <sz val="11"/>
      <color rgb="FF7030A0"/>
      <name val="Calibri"/>
      <family val="2"/>
    </font>
    <font>
      <sz val="18"/>
      <color indexed="8"/>
      <name val="Calibri"/>
      <family val="2"/>
    </font>
    <font>
      <b/>
      <sz val="20"/>
      <color indexed="8"/>
      <name val="Calibri"/>
      <family val="2"/>
    </font>
    <font>
      <b/>
      <sz val="12"/>
      <color indexed="8"/>
      <name val="Calibri"/>
      <family val="2"/>
    </font>
    <font>
      <sz val="12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b/>
      <sz val="12"/>
      <color theme="4" tint="-0.499984740745262"/>
      <name val="Aptos Narrow"/>
      <family val="2"/>
      <scheme val="minor"/>
    </font>
    <font>
      <b/>
      <sz val="12"/>
      <color theme="9" tint="-0.499984740745262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b/>
      <sz val="12"/>
      <color rgb="FF7030A0"/>
      <name val="Aptos Narrow"/>
      <family val="2"/>
      <scheme val="minor"/>
    </font>
    <font>
      <b/>
      <sz val="11"/>
      <color theme="4" tint="-0.499984740745262"/>
      <name val="Aptos Narrow"/>
      <family val="2"/>
      <scheme val="minor"/>
    </font>
    <font>
      <b/>
      <sz val="11"/>
      <color theme="4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/>
    <xf numFmtId="0" fontId="2" fillId="0" borderId="3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0" xfId="0" applyFont="1"/>
    <xf numFmtId="1" fontId="2" fillId="0" borderId="3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1" fontId="2" fillId="0" borderId="0" xfId="0" applyNumberFormat="1" applyFont="1" applyAlignment="1">
      <alignment horizontal="center" vertical="center"/>
    </xf>
    <xf numFmtId="0" fontId="12" fillId="0" borderId="0" xfId="0" applyFont="1"/>
    <xf numFmtId="1" fontId="0" fillId="0" borderId="0" xfId="0" applyNumberForma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/>
    <xf numFmtId="2" fontId="5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20" fillId="0" borderId="0" xfId="0" applyFont="1"/>
    <xf numFmtId="49" fontId="6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2" xfId="0" applyFont="1" applyBorder="1" applyAlignment="1">
      <alignment horizontal="center"/>
    </xf>
    <xf numFmtId="0" fontId="22" fillId="0" borderId="0" xfId="0" applyFont="1"/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 vertical="center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0" fillId="0" borderId="0" xfId="0" applyFont="1" applyAlignment="1">
      <alignment horizontal="right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1" fillId="0" borderId="0" xfId="0" applyFont="1"/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6" fillId="0" borderId="0" xfId="0" applyNumberFormat="1" applyFont="1" applyAlignment="1">
      <alignment horizontal="center" vertical="center"/>
    </xf>
    <xf numFmtId="164" fontId="16" fillId="0" borderId="0" xfId="0" applyNumberFormat="1" applyFont="1"/>
    <xf numFmtId="164" fontId="6" fillId="0" borderId="0" xfId="0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16" fillId="0" borderId="3" xfId="0" applyNumberFormat="1" applyFont="1" applyBorder="1" applyAlignment="1">
      <alignment horizontal="center" vertical="center"/>
    </xf>
    <xf numFmtId="164" fontId="16" fillId="0" borderId="0" xfId="0" applyNumberFormat="1" applyFont="1" applyAlignment="1">
      <alignment horizontal="center"/>
    </xf>
    <xf numFmtId="164" fontId="16" fillId="0" borderId="3" xfId="0" applyNumberFormat="1" applyFont="1" applyBorder="1" applyAlignment="1">
      <alignment horizontal="center"/>
    </xf>
    <xf numFmtId="164" fontId="0" fillId="0" borderId="0" xfId="0" applyNumberFormat="1"/>
    <xf numFmtId="164" fontId="6" fillId="0" borderId="0" xfId="0" applyNumberFormat="1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0" fillId="0" borderId="1" xfId="0" applyNumberFormat="1" applyBorder="1"/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400" b="0" i="0" u="none" strike="noStrike" kern="1200" spc="0" baseline="0">
                <a:solidFill>
                  <a:schemeClr val="tx1"/>
                </a:solidFill>
              </a:rPr>
              <a:t>Final volume 25µl</a:t>
            </a:r>
          </a:p>
        </c:rich>
      </c:tx>
      <c:layout>
        <c:manualLayout>
          <c:xMode val="edge"/>
          <c:yMode val="edge"/>
          <c:x val="0.44670174196352946"/>
          <c:y val="3.22147651006711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'[1]S1. Positive Controls 0,1'!$O$5</c:f>
              <c:strCache>
                <c:ptCount val="1"/>
                <c:pt idx="0">
                  <c:v>Average 25ul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0,1'!$O$6:$O$29</c:f>
              <c:numCache>
                <c:formatCode>General</c:formatCode>
                <c:ptCount val="24"/>
                <c:pt idx="0">
                  <c:v>5740.7</c:v>
                </c:pt>
                <c:pt idx="1">
                  <c:v>4171.1000000000004</c:v>
                </c:pt>
                <c:pt idx="2">
                  <c:v>4241.5</c:v>
                </c:pt>
                <c:pt idx="3">
                  <c:v>4567.8</c:v>
                </c:pt>
                <c:pt idx="4">
                  <c:v>8085</c:v>
                </c:pt>
                <c:pt idx="5">
                  <c:v>7535.2</c:v>
                </c:pt>
                <c:pt idx="6">
                  <c:v>9106.4</c:v>
                </c:pt>
                <c:pt idx="7">
                  <c:v>7961.9</c:v>
                </c:pt>
                <c:pt idx="8">
                  <c:v>5053.3</c:v>
                </c:pt>
                <c:pt idx="9">
                  <c:v>6424.4</c:v>
                </c:pt>
                <c:pt idx="10">
                  <c:v>5571.4</c:v>
                </c:pt>
                <c:pt idx="11">
                  <c:v>5233</c:v>
                </c:pt>
                <c:pt idx="12">
                  <c:v>4296.3</c:v>
                </c:pt>
                <c:pt idx="13">
                  <c:v>5807.7</c:v>
                </c:pt>
                <c:pt idx="14">
                  <c:v>4916.6000000000004</c:v>
                </c:pt>
                <c:pt idx="15">
                  <c:v>4696.8</c:v>
                </c:pt>
                <c:pt idx="16">
                  <c:v>12559.2</c:v>
                </c:pt>
                <c:pt idx="17">
                  <c:v>13537.8</c:v>
                </c:pt>
                <c:pt idx="18">
                  <c:v>5362</c:v>
                </c:pt>
                <c:pt idx="19">
                  <c:v>5882.5</c:v>
                </c:pt>
                <c:pt idx="20">
                  <c:v>6320.2</c:v>
                </c:pt>
                <c:pt idx="21">
                  <c:v>6414.9</c:v>
                </c:pt>
                <c:pt idx="22">
                  <c:v>5763.7</c:v>
                </c:pt>
                <c:pt idx="23">
                  <c:v>6756.2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9-4EFF-9F09-14DF10511F54}"/>
            </c:ext>
          </c:extLst>
        </c:ser>
        <c:ser>
          <c:idx val="1"/>
          <c:order val="1"/>
          <c:tx>
            <c:strRef>
              <c:f>'[1]S1. Positive Controls 0,1'!$P$5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0,1'!$P$6:$P$29</c:f>
              <c:numCache>
                <c:formatCode>General</c:formatCode>
                <c:ptCount val="24"/>
                <c:pt idx="0">
                  <c:v>3654.6404611124199</c:v>
                </c:pt>
                <c:pt idx="1">
                  <c:v>3004.8536459091206</c:v>
                </c:pt>
                <c:pt idx="2">
                  <c:v>3194.139120674336</c:v>
                </c:pt>
                <c:pt idx="3">
                  <c:v>3496.9066584308162</c:v>
                </c:pt>
                <c:pt idx="4">
                  <c:v>5885.1469395419517</c:v>
                </c:pt>
                <c:pt idx="5">
                  <c:v>6375.7124856756209</c:v>
                </c:pt>
                <c:pt idx="6">
                  <c:v>7018.5409246588497</c:v>
                </c:pt>
                <c:pt idx="7">
                  <c:v>5362.6476762882712</c:v>
                </c:pt>
                <c:pt idx="8">
                  <c:v>3752.6408197724204</c:v>
                </c:pt>
                <c:pt idx="9">
                  <c:v>4737.7451786454039</c:v>
                </c:pt>
                <c:pt idx="10">
                  <c:v>4595.4198176009986</c:v>
                </c:pt>
                <c:pt idx="11">
                  <c:v>2949.2004942959634</c:v>
                </c:pt>
                <c:pt idx="12">
                  <c:v>2152.1303683146662</c:v>
                </c:pt>
                <c:pt idx="13">
                  <c:v>2018.4358658239421</c:v>
                </c:pt>
                <c:pt idx="14">
                  <c:v>2372.6009731469339</c:v>
                </c:pt>
                <c:pt idx="15">
                  <c:v>3421.3719730216089</c:v>
                </c:pt>
                <c:pt idx="16">
                  <c:v>11211.2150411987</c:v>
                </c:pt>
                <c:pt idx="17">
                  <c:v>10786.187310630203</c:v>
                </c:pt>
                <c:pt idx="18">
                  <c:v>4484.6006635051808</c:v>
                </c:pt>
                <c:pt idx="19">
                  <c:v>4716.5334080115335</c:v>
                </c:pt>
                <c:pt idx="20">
                  <c:v>4903.2702420595451</c:v>
                </c:pt>
                <c:pt idx="21">
                  <c:v>5306.8974080907192</c:v>
                </c:pt>
                <c:pt idx="22">
                  <c:v>4328.8798409955643</c:v>
                </c:pt>
                <c:pt idx="23">
                  <c:v>5344.2540857759877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9-4EFF-9F09-14DF10511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9734511"/>
        <c:axId val="1739719631"/>
      </c:barChart>
      <c:catAx>
        <c:axId val="173973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719631"/>
        <c:crosses val="autoZero"/>
        <c:auto val="1"/>
        <c:lblAlgn val="ctr"/>
        <c:lblOffset val="100"/>
        <c:noMultiLvlLbl val="0"/>
      </c:catAx>
      <c:valAx>
        <c:axId val="173971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734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400" b="0" i="0" u="none" strike="noStrike" kern="1200" spc="0" baseline="0">
                <a:solidFill>
                  <a:schemeClr val="tx1"/>
                </a:solidFill>
              </a:rPr>
              <a:t>Final volume 12µl</a:t>
            </a:r>
          </a:p>
        </c:rich>
      </c:tx>
      <c:layout>
        <c:manualLayout>
          <c:xMode val="edge"/>
          <c:yMode val="edge"/>
          <c:x val="0.44670174196352946"/>
          <c:y val="3.22147651006711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'[1]S1. Positive Controls 0,1'!$O$36</c:f>
              <c:strCache>
                <c:ptCount val="1"/>
                <c:pt idx="0">
                  <c:v>Average 12.5ul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0,1'!$O$37:$O$60</c:f>
              <c:numCache>
                <c:formatCode>General</c:formatCode>
                <c:ptCount val="24"/>
                <c:pt idx="0">
                  <c:v>10859.7</c:v>
                </c:pt>
                <c:pt idx="1">
                  <c:v>7989.4</c:v>
                </c:pt>
                <c:pt idx="2">
                  <c:v>8976.2000000000007</c:v>
                </c:pt>
                <c:pt idx="3">
                  <c:v>7804.9</c:v>
                </c:pt>
                <c:pt idx="4">
                  <c:v>13956.6</c:v>
                </c:pt>
                <c:pt idx="5">
                  <c:v>16091.6</c:v>
                </c:pt>
                <c:pt idx="6">
                  <c:v>17255.099999999999</c:v>
                </c:pt>
                <c:pt idx="7">
                  <c:v>12504.9</c:v>
                </c:pt>
                <c:pt idx="8">
                  <c:v>10078.5</c:v>
                </c:pt>
                <c:pt idx="9">
                  <c:v>10664</c:v>
                </c:pt>
                <c:pt idx="10">
                  <c:v>8802.6</c:v>
                </c:pt>
                <c:pt idx="11">
                  <c:v>6853.7</c:v>
                </c:pt>
                <c:pt idx="12">
                  <c:v>4782.7</c:v>
                </c:pt>
                <c:pt idx="13">
                  <c:v>6375.4</c:v>
                </c:pt>
                <c:pt idx="14">
                  <c:v>5696.5</c:v>
                </c:pt>
                <c:pt idx="15">
                  <c:v>10065.6</c:v>
                </c:pt>
                <c:pt idx="16">
                  <c:v>20450.8</c:v>
                </c:pt>
                <c:pt idx="17">
                  <c:v>21809.8</c:v>
                </c:pt>
                <c:pt idx="18">
                  <c:v>9549.6666666666661</c:v>
                </c:pt>
                <c:pt idx="19">
                  <c:v>8137</c:v>
                </c:pt>
                <c:pt idx="20">
                  <c:v>12562.4</c:v>
                </c:pt>
                <c:pt idx="21">
                  <c:v>15016.4</c:v>
                </c:pt>
                <c:pt idx="22">
                  <c:v>11358.6</c:v>
                </c:pt>
                <c:pt idx="23">
                  <c:v>8744.7000000000007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0D-4B48-8E2A-548749B214C5}"/>
            </c:ext>
          </c:extLst>
        </c:ser>
        <c:ser>
          <c:idx val="3"/>
          <c:order val="1"/>
          <c:tx>
            <c:strRef>
              <c:f>'[1]S1. Positive Controls 0,1'!$P$36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0,1'!$P$37:$P$60</c:f>
              <c:numCache>
                <c:formatCode>General</c:formatCode>
                <c:ptCount val="24"/>
                <c:pt idx="0">
                  <c:v>2555.5110839125682</c:v>
                </c:pt>
                <c:pt idx="1">
                  <c:v>2468.3727523298508</c:v>
                </c:pt>
                <c:pt idx="2">
                  <c:v>3396.1366547560747</c:v>
                </c:pt>
                <c:pt idx="3">
                  <c:v>2650.2761889617796</c:v>
                </c:pt>
                <c:pt idx="4">
                  <c:v>2989.8847469425996</c:v>
                </c:pt>
                <c:pt idx="5">
                  <c:v>5835.8665851782471</c:v>
                </c:pt>
                <c:pt idx="6">
                  <c:v>5850.9218162610932</c:v>
                </c:pt>
                <c:pt idx="7">
                  <c:v>4297.9227915613183</c:v>
                </c:pt>
                <c:pt idx="8">
                  <c:v>3547.5205504063761</c:v>
                </c:pt>
                <c:pt idx="9">
                  <c:v>3314.6780973254231</c:v>
                </c:pt>
                <c:pt idx="10">
                  <c:v>4027.4929919243805</c:v>
                </c:pt>
                <c:pt idx="11">
                  <c:v>1253.095903929323</c:v>
                </c:pt>
                <c:pt idx="12">
                  <c:v>1032.9265919921143</c:v>
                </c:pt>
                <c:pt idx="13">
                  <c:v>1359.4051149920924</c:v>
                </c:pt>
                <c:pt idx="14">
                  <c:v>1211.1819066973842</c:v>
                </c:pt>
                <c:pt idx="15">
                  <c:v>2624.4385304289367</c:v>
                </c:pt>
                <c:pt idx="16">
                  <c:v>6097.1499653526635</c:v>
                </c:pt>
                <c:pt idx="17">
                  <c:v>6368.0900747398391</c:v>
                </c:pt>
                <c:pt idx="18">
                  <c:v>3426.4597983925041</c:v>
                </c:pt>
                <c:pt idx="19">
                  <c:v>2548.21532318863</c:v>
                </c:pt>
                <c:pt idx="20">
                  <c:v>4621.0272354868375</c:v>
                </c:pt>
                <c:pt idx="21">
                  <c:v>5563.6920635291981</c:v>
                </c:pt>
                <c:pt idx="22">
                  <c:v>4738.6709153985839</c:v>
                </c:pt>
                <c:pt idx="23">
                  <c:v>2613.036975117906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0D-4B48-8E2A-548749B21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9734511"/>
        <c:axId val="1739719631"/>
      </c:barChart>
      <c:catAx>
        <c:axId val="173973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719631"/>
        <c:crosses val="autoZero"/>
        <c:auto val="1"/>
        <c:lblAlgn val="ctr"/>
        <c:lblOffset val="100"/>
        <c:noMultiLvlLbl val="0"/>
      </c:catAx>
      <c:valAx>
        <c:axId val="173971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739734511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  <c:extLst/>
  </c:chart>
  <c:spPr>
    <a:solidFill>
      <a:schemeClr val="bg1"/>
    </a:solidFill>
    <a:ln w="12700" cap="flat" cmpd="sng" algn="ctr">
      <a:solidFill>
        <a:schemeClr val="tx1">
          <a:tint val="75000"/>
        </a:schemeClr>
      </a:solidFill>
      <a:prstDash val="solid"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400" b="0" i="0" u="none" strike="noStrike" kern="1200" spc="0" baseline="0">
                <a:solidFill>
                  <a:schemeClr val="tx1"/>
                </a:solidFill>
              </a:rPr>
              <a:t>Final volume 6µl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'[1]S1. Positive Controls 0,1'!$O$69</c:f>
              <c:strCache>
                <c:ptCount val="1"/>
                <c:pt idx="0">
                  <c:v>Average 6ul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0,1'!$O$70:$O$93</c:f>
              <c:numCache>
                <c:formatCode>General</c:formatCode>
                <c:ptCount val="24"/>
                <c:pt idx="0">
                  <c:v>9194.1</c:v>
                </c:pt>
                <c:pt idx="1">
                  <c:v>7705.3</c:v>
                </c:pt>
                <c:pt idx="2">
                  <c:v>7958.5</c:v>
                </c:pt>
                <c:pt idx="3">
                  <c:v>7113</c:v>
                </c:pt>
                <c:pt idx="4">
                  <c:v>14382</c:v>
                </c:pt>
                <c:pt idx="5">
                  <c:v>14585.8</c:v>
                </c:pt>
                <c:pt idx="6">
                  <c:v>17137.3</c:v>
                </c:pt>
                <c:pt idx="7">
                  <c:v>14218.7</c:v>
                </c:pt>
                <c:pt idx="8">
                  <c:v>8603.7000000000007</c:v>
                </c:pt>
                <c:pt idx="9">
                  <c:v>10009.6</c:v>
                </c:pt>
                <c:pt idx="10">
                  <c:v>10296.4</c:v>
                </c:pt>
                <c:pt idx="11">
                  <c:v>7522.2</c:v>
                </c:pt>
                <c:pt idx="12">
                  <c:v>5384.6</c:v>
                </c:pt>
                <c:pt idx="13">
                  <c:v>6546.8</c:v>
                </c:pt>
                <c:pt idx="14">
                  <c:v>5909.8</c:v>
                </c:pt>
                <c:pt idx="15">
                  <c:v>8923.7999999999993</c:v>
                </c:pt>
                <c:pt idx="16">
                  <c:v>21708.799999999999</c:v>
                </c:pt>
                <c:pt idx="17">
                  <c:v>22954.400000000001</c:v>
                </c:pt>
                <c:pt idx="18">
                  <c:v>10056.299999999999</c:v>
                </c:pt>
                <c:pt idx="19">
                  <c:v>10309.5</c:v>
                </c:pt>
                <c:pt idx="20">
                  <c:v>11954</c:v>
                </c:pt>
                <c:pt idx="21">
                  <c:v>12758.2</c:v>
                </c:pt>
                <c:pt idx="22">
                  <c:v>10585.1</c:v>
                </c:pt>
                <c:pt idx="23">
                  <c:v>11951.6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61-4458-8609-35006CC01C46}"/>
            </c:ext>
          </c:extLst>
        </c:ser>
        <c:ser>
          <c:idx val="1"/>
          <c:order val="1"/>
          <c:tx>
            <c:strRef>
              <c:f>'[1]S1. Positive Controls 0,1'!$P$69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0,1'!$P$70:$P$93</c:f>
              <c:numCache>
                <c:formatCode>General</c:formatCode>
                <c:ptCount val="24"/>
                <c:pt idx="0">
                  <c:v>2723.7569417585291</c:v>
                </c:pt>
                <c:pt idx="1">
                  <c:v>2957.0533775665567</c:v>
                </c:pt>
                <c:pt idx="2">
                  <c:v>2770.2974669799551</c:v>
                </c:pt>
                <c:pt idx="3">
                  <c:v>2333.6192205813413</c:v>
                </c:pt>
                <c:pt idx="4">
                  <c:v>4097.027459024408</c:v>
                </c:pt>
                <c:pt idx="5">
                  <c:v>5359.6660530297959</c:v>
                </c:pt>
                <c:pt idx="6">
                  <c:v>5919.1072722159706</c:v>
                </c:pt>
                <c:pt idx="7">
                  <c:v>5298.619905220603</c:v>
                </c:pt>
                <c:pt idx="8">
                  <c:v>2930.6595408618255</c:v>
                </c:pt>
                <c:pt idx="9">
                  <c:v>3047.3438415920323</c:v>
                </c:pt>
                <c:pt idx="10">
                  <c:v>3080.4537490441239</c:v>
                </c:pt>
                <c:pt idx="11">
                  <c:v>1330.4059363801555</c:v>
                </c:pt>
                <c:pt idx="12">
                  <c:v>1158.9575008984955</c:v>
                </c:pt>
                <c:pt idx="13">
                  <c:v>2492.2135096692218</c:v>
                </c:pt>
                <c:pt idx="14">
                  <c:v>1364.0628691930272</c:v>
                </c:pt>
                <c:pt idx="15">
                  <c:v>2784.1985401747329</c:v>
                </c:pt>
                <c:pt idx="16">
                  <c:v>6302.0248492052178</c:v>
                </c:pt>
                <c:pt idx="17">
                  <c:v>5699.640365847652</c:v>
                </c:pt>
                <c:pt idx="18">
                  <c:v>2651.5928148106673</c:v>
                </c:pt>
                <c:pt idx="19">
                  <c:v>3237.3628928496723</c:v>
                </c:pt>
                <c:pt idx="20">
                  <c:v>4145.6657152045227</c:v>
                </c:pt>
                <c:pt idx="21">
                  <c:v>4087.8559661514482</c:v>
                </c:pt>
                <c:pt idx="22">
                  <c:v>3607.1061485166579</c:v>
                </c:pt>
                <c:pt idx="23">
                  <c:v>4740.5596762876485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61-4458-8609-35006CC01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9955903"/>
        <c:axId val="1679946783"/>
      </c:barChart>
      <c:catAx>
        <c:axId val="167995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9946783"/>
        <c:crosses val="autoZero"/>
        <c:auto val="1"/>
        <c:lblAlgn val="ctr"/>
        <c:lblOffset val="100"/>
        <c:noMultiLvlLbl val="0"/>
      </c:catAx>
      <c:valAx>
        <c:axId val="1679946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9955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400" b="0" i="0" u="none" strike="noStrike" kern="1200" spc="0" baseline="0">
                <a:solidFill>
                  <a:schemeClr val="tx1"/>
                </a:solidFill>
              </a:rPr>
              <a:t>Final volume 3µl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'[1]S1. Positive Controls 0,1'!$O$101</c:f>
              <c:strCache>
                <c:ptCount val="1"/>
                <c:pt idx="0">
                  <c:v>Average 3ul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0,1'!$O$102:$O$125</c:f>
              <c:numCache>
                <c:formatCode>General</c:formatCode>
                <c:ptCount val="24"/>
                <c:pt idx="0">
                  <c:v>11897.5</c:v>
                </c:pt>
                <c:pt idx="1">
                  <c:v>10829.8</c:v>
                </c:pt>
                <c:pt idx="2">
                  <c:v>11099.3</c:v>
                </c:pt>
                <c:pt idx="3">
                  <c:v>10366.9</c:v>
                </c:pt>
                <c:pt idx="4">
                  <c:v>16685.599999999999</c:v>
                </c:pt>
                <c:pt idx="5">
                  <c:v>20250.400000000001</c:v>
                </c:pt>
                <c:pt idx="6">
                  <c:v>19959.400000000001</c:v>
                </c:pt>
                <c:pt idx="7">
                  <c:v>17739.599999999999</c:v>
                </c:pt>
                <c:pt idx="8">
                  <c:v>12996.6</c:v>
                </c:pt>
                <c:pt idx="9">
                  <c:v>15567.5</c:v>
                </c:pt>
                <c:pt idx="10">
                  <c:v>12155.2</c:v>
                </c:pt>
                <c:pt idx="11">
                  <c:v>7300.5</c:v>
                </c:pt>
                <c:pt idx="12">
                  <c:v>5444.9</c:v>
                </c:pt>
                <c:pt idx="13">
                  <c:v>8366</c:v>
                </c:pt>
                <c:pt idx="14">
                  <c:v>6559.5</c:v>
                </c:pt>
                <c:pt idx="15">
                  <c:v>12832.3</c:v>
                </c:pt>
                <c:pt idx="16">
                  <c:v>29130.400000000001</c:v>
                </c:pt>
                <c:pt idx="17">
                  <c:v>29694.2</c:v>
                </c:pt>
                <c:pt idx="18">
                  <c:v>11853.7</c:v>
                </c:pt>
                <c:pt idx="19">
                  <c:v>11665.5</c:v>
                </c:pt>
                <c:pt idx="20">
                  <c:v>18272.8</c:v>
                </c:pt>
                <c:pt idx="21">
                  <c:v>16241.8</c:v>
                </c:pt>
                <c:pt idx="22">
                  <c:v>19023</c:v>
                </c:pt>
                <c:pt idx="23">
                  <c:v>14919.5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3-4FC9-9206-18C8B35FB239}"/>
            </c:ext>
          </c:extLst>
        </c:ser>
        <c:ser>
          <c:idx val="1"/>
          <c:order val="1"/>
          <c:tx>
            <c:strRef>
              <c:f>'[1]S1. Positive Controls 0,1'!$P$101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'[1]S1. Positive Controls 0,1'!$A$6:$A$29</c:f>
              <c:strCache>
                <c:ptCount val="24"/>
                <c:pt idx="0">
                  <c:v>D3S1358</c:v>
                </c:pt>
                <c:pt idx="1">
                  <c:v>vWA</c:v>
                </c:pt>
                <c:pt idx="2">
                  <c:v>D16S539</c:v>
                </c:pt>
                <c:pt idx="3">
                  <c:v>CSF1PO</c:v>
                </c:pt>
                <c:pt idx="4">
                  <c:v>TPOX</c:v>
                </c:pt>
                <c:pt idx="5">
                  <c:v>INDEL</c:v>
                </c:pt>
                <c:pt idx="6">
                  <c:v>AMELOGENINA</c:v>
                </c:pt>
                <c:pt idx="7">
                  <c:v>D8S1179</c:v>
                </c:pt>
                <c:pt idx="8">
                  <c:v>D21S11</c:v>
                </c:pt>
                <c:pt idx="9">
                  <c:v>D18S51</c:v>
                </c:pt>
                <c:pt idx="10">
                  <c:v>DYS391</c:v>
                </c:pt>
                <c:pt idx="11">
                  <c:v>D2S441</c:v>
                </c:pt>
                <c:pt idx="12">
                  <c:v>D19S433</c:v>
                </c:pt>
                <c:pt idx="13">
                  <c:v>TH01</c:v>
                </c:pt>
                <c:pt idx="14">
                  <c:v>FGA</c:v>
                </c:pt>
                <c:pt idx="15">
                  <c:v>D22S1045</c:v>
                </c:pt>
                <c:pt idx="16">
                  <c:v>D5S818</c:v>
                </c:pt>
                <c:pt idx="17">
                  <c:v>D13S317</c:v>
                </c:pt>
                <c:pt idx="18">
                  <c:v>D7S820</c:v>
                </c:pt>
                <c:pt idx="19">
                  <c:v>SE33</c:v>
                </c:pt>
                <c:pt idx="20">
                  <c:v>D10S1248</c:v>
                </c:pt>
                <c:pt idx="21">
                  <c:v>D1S1656</c:v>
                </c:pt>
                <c:pt idx="22">
                  <c:v>D12S391</c:v>
                </c:pt>
                <c:pt idx="23">
                  <c:v>D2S1338</c:v>
                </c:pt>
              </c:strCache>
            </c:strRef>
          </c:cat>
          <c:val>
            <c:numRef>
              <c:f>'[1]S1. Positive Controls 0,1'!$P$102:$P$125</c:f>
              <c:numCache>
                <c:formatCode>General</c:formatCode>
                <c:ptCount val="24"/>
                <c:pt idx="0">
                  <c:v>3282.4428318623377</c:v>
                </c:pt>
                <c:pt idx="1">
                  <c:v>4651.9714530508454</c:v>
                </c:pt>
                <c:pt idx="2">
                  <c:v>4215.0876371540462</c:v>
                </c:pt>
                <c:pt idx="3">
                  <c:v>2947.4062589937557</c:v>
                </c:pt>
                <c:pt idx="4">
                  <c:v>2596.1057952248425</c:v>
                </c:pt>
                <c:pt idx="5">
                  <c:v>8720.9011747639943</c:v>
                </c:pt>
                <c:pt idx="6">
                  <c:v>6532.8924885280858</c:v>
                </c:pt>
                <c:pt idx="7">
                  <c:v>5026.4847491396358</c:v>
                </c:pt>
                <c:pt idx="8">
                  <c:v>4582.9795063425236</c:v>
                </c:pt>
                <c:pt idx="9">
                  <c:v>3577.964450789179</c:v>
                </c:pt>
                <c:pt idx="10">
                  <c:v>6335.6268592776187</c:v>
                </c:pt>
                <c:pt idx="11">
                  <c:v>1293.0896892499161</c:v>
                </c:pt>
                <c:pt idx="12">
                  <c:v>1542.7745172613879</c:v>
                </c:pt>
                <c:pt idx="13">
                  <c:v>2870.6478556435845</c:v>
                </c:pt>
                <c:pt idx="14">
                  <c:v>2143.8620524651301</c:v>
                </c:pt>
                <c:pt idx="15">
                  <c:v>3009.7850440041561</c:v>
                </c:pt>
                <c:pt idx="16">
                  <c:v>1946.8937567314761</c:v>
                </c:pt>
                <c:pt idx="17">
                  <c:v>3376.5401226699569</c:v>
                </c:pt>
                <c:pt idx="18">
                  <c:v>6475.6834568509694</c:v>
                </c:pt>
                <c:pt idx="19">
                  <c:v>4527.2889177127236</c:v>
                </c:pt>
                <c:pt idx="20">
                  <c:v>5431.3203796744174</c:v>
                </c:pt>
                <c:pt idx="21">
                  <c:v>5356.3310992174893</c:v>
                </c:pt>
                <c:pt idx="22">
                  <c:v>6201.1516313952161</c:v>
                </c:pt>
                <c:pt idx="23">
                  <c:v>5961.506861151428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3-4FC9-9206-18C8B35FB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79945343"/>
        <c:axId val="1679943903"/>
      </c:barChart>
      <c:catAx>
        <c:axId val="1679945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9943903"/>
        <c:crosses val="autoZero"/>
        <c:auto val="1"/>
        <c:lblAlgn val="ctr"/>
        <c:lblOffset val="100"/>
        <c:noMultiLvlLbl val="0"/>
      </c:catAx>
      <c:valAx>
        <c:axId val="16799439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799453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[2]Promedios!$M$5:$P$5</c:f>
                <c:numCache>
                  <c:formatCode>General</c:formatCode>
                  <c:ptCount val="4"/>
                  <c:pt idx="0">
                    <c:v>4936.2058513201473</c:v>
                  </c:pt>
                  <c:pt idx="1">
                    <c:v>5196.7138179825852</c:v>
                  </c:pt>
                  <c:pt idx="2">
                    <c:v>5181.7013091249873</c:v>
                  </c:pt>
                  <c:pt idx="3">
                    <c:v>6886.9062058548234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[2]Promedios!$M$3:$P$3</c:f>
              <c:strCache>
                <c:ptCount val="4"/>
                <c:pt idx="0">
                  <c:v>25 µl</c:v>
                </c:pt>
                <c:pt idx="1">
                  <c:v>12 µl</c:v>
                </c:pt>
                <c:pt idx="2">
                  <c:v>6 µl</c:v>
                </c:pt>
                <c:pt idx="3">
                  <c:v>3 µl</c:v>
                </c:pt>
              </c:strCache>
            </c:strRef>
          </c:cat>
          <c:val>
            <c:numRef>
              <c:f>[2]Promedios!$M$4:$P$4</c:f>
              <c:numCache>
                <c:formatCode>General</c:formatCode>
                <c:ptCount val="4"/>
                <c:pt idx="0">
                  <c:v>6156.3395348837212</c:v>
                </c:pt>
                <c:pt idx="1">
                  <c:v>10508.228971962617</c:v>
                </c:pt>
                <c:pt idx="2">
                  <c:v>10502.595348837209</c:v>
                </c:pt>
                <c:pt idx="3">
                  <c:v>13809.023255813954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04-4442-9D67-7AE25D31545B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15681440"/>
        <c:axId val="415678488"/>
      </c:barChart>
      <c:catAx>
        <c:axId val="415681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2000" b="1">
                    <a:solidFill>
                      <a:sysClr val="windowText" lastClr="000000"/>
                    </a:solidFill>
                  </a:rPr>
                  <a:t>Final volume reaction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678488"/>
        <c:crosses val="autoZero"/>
        <c:auto val="1"/>
        <c:lblAlgn val="ctr"/>
        <c:lblOffset val="100"/>
        <c:noMultiLvlLbl val="0"/>
      </c:catAx>
      <c:valAx>
        <c:axId val="415678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600" b="1">
                    <a:solidFill>
                      <a:sysClr val="windowText" lastClr="000000"/>
                    </a:solidFill>
                  </a:rPr>
                  <a:t>RFUs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68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" sz="3200">
                <a:solidFill>
                  <a:schemeClr val="tx1"/>
                </a:solidFill>
              </a:rPr>
              <a:t>Final volume 25ul (1ng/µl)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'[3]S1. Positive Controls'!$B$39</c:f>
              <c:strCache>
                <c:ptCount val="1"/>
                <c:pt idx="0">
                  <c:v>Average Height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Controls'!$A$40:$A$64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Controls'!$B$40:$B$64</c:f>
              <c:numCache>
                <c:formatCode>General</c:formatCode>
                <c:ptCount val="25"/>
                <c:pt idx="0">
                  <c:v>3964.75</c:v>
                </c:pt>
                <c:pt idx="1">
                  <c:v>4072.25</c:v>
                </c:pt>
                <c:pt idx="2">
                  <c:v>3479.5</c:v>
                </c:pt>
                <c:pt idx="3">
                  <c:v>2852.75</c:v>
                </c:pt>
                <c:pt idx="4">
                  <c:v>4229.75</c:v>
                </c:pt>
                <c:pt idx="5">
                  <c:v>4903</c:v>
                </c:pt>
                <c:pt idx="6">
                  <c:v>6354.75</c:v>
                </c:pt>
                <c:pt idx="7">
                  <c:v>5949.5</c:v>
                </c:pt>
                <c:pt idx="8">
                  <c:v>4802.75</c:v>
                </c:pt>
                <c:pt idx="9">
                  <c:v>5885</c:v>
                </c:pt>
                <c:pt idx="10">
                  <c:v>4492.75</c:v>
                </c:pt>
                <c:pt idx="11">
                  <c:v>3474</c:v>
                </c:pt>
                <c:pt idx="12">
                  <c:v>3775.25</c:v>
                </c:pt>
                <c:pt idx="13">
                  <c:v>4068.25</c:v>
                </c:pt>
                <c:pt idx="14">
                  <c:v>3525</c:v>
                </c:pt>
                <c:pt idx="15">
                  <c:v>2657</c:v>
                </c:pt>
                <c:pt idx="16">
                  <c:v>4036.5</c:v>
                </c:pt>
                <c:pt idx="17">
                  <c:v>5736.5</c:v>
                </c:pt>
                <c:pt idx="18">
                  <c:v>3885.5714285714284</c:v>
                </c:pt>
                <c:pt idx="19">
                  <c:v>3417</c:v>
                </c:pt>
                <c:pt idx="20">
                  <c:v>4377.5</c:v>
                </c:pt>
                <c:pt idx="21">
                  <c:v>5433.25</c:v>
                </c:pt>
                <c:pt idx="22">
                  <c:v>5439</c:v>
                </c:pt>
                <c:pt idx="23">
                  <c:v>4554.8571428571431</c:v>
                </c:pt>
                <c:pt idx="24">
                  <c:v>4634.5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73-4A2C-94DC-0234F755D4AA}"/>
            </c:ext>
          </c:extLst>
        </c:ser>
        <c:ser>
          <c:idx val="1"/>
          <c:order val="1"/>
          <c:tx>
            <c:strRef>
              <c:f>'[3]S1. Positive Controls'!$C$39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Controls'!$A$40:$A$64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Controls'!$C$40:$C$64</c:f>
              <c:numCache>
                <c:formatCode>General</c:formatCode>
                <c:ptCount val="25"/>
                <c:pt idx="0">
                  <c:v>1122.9352534021423</c:v>
                </c:pt>
                <c:pt idx="1">
                  <c:v>2056.3442278308689</c:v>
                </c:pt>
                <c:pt idx="2">
                  <c:v>554.67558085785606</c:v>
                </c:pt>
                <c:pt idx="3">
                  <c:v>1190.3275109537431</c:v>
                </c:pt>
                <c:pt idx="4">
                  <c:v>1197.0642909495991</c:v>
                </c:pt>
                <c:pt idx="5">
                  <c:v>1467.1602957186831</c:v>
                </c:pt>
                <c:pt idx="6">
                  <c:v>1289.0178108415207</c:v>
                </c:pt>
                <c:pt idx="7">
                  <c:v>2419.5614616427224</c:v>
                </c:pt>
                <c:pt idx="8">
                  <c:v>2032.962595983179</c:v>
                </c:pt>
                <c:pt idx="9">
                  <c:v>2016.4559669545642</c:v>
                </c:pt>
                <c:pt idx="10">
                  <c:v>1932.3923644022195</c:v>
                </c:pt>
                <c:pt idx="11">
                  <c:v>1029.2874557997229</c:v>
                </c:pt>
                <c:pt idx="12">
                  <c:v>1022.9918132614747</c:v>
                </c:pt>
                <c:pt idx="13">
                  <c:v>1269.3009559070956</c:v>
                </c:pt>
                <c:pt idx="14">
                  <c:v>1239.0337633279678</c:v>
                </c:pt>
                <c:pt idx="15">
                  <c:v>769.253750938748</c:v>
                </c:pt>
                <c:pt idx="16">
                  <c:v>462.41503724107702</c:v>
                </c:pt>
                <c:pt idx="17">
                  <c:v>1087.7176410570285</c:v>
                </c:pt>
                <c:pt idx="18">
                  <c:v>787.7580756261948</c:v>
                </c:pt>
                <c:pt idx="19">
                  <c:v>552.16664151323016</c:v>
                </c:pt>
                <c:pt idx="20">
                  <c:v>1659.0417917179382</c:v>
                </c:pt>
                <c:pt idx="21">
                  <c:v>805.26532894444176</c:v>
                </c:pt>
                <c:pt idx="22">
                  <c:v>2110.5811206079397</c:v>
                </c:pt>
                <c:pt idx="23">
                  <c:v>981.33319483532932</c:v>
                </c:pt>
                <c:pt idx="24">
                  <c:v>1421.0002345765699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73-4A2C-94DC-0234F755D4AA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338220911"/>
        <c:axId val="1338220431"/>
      </c:barChart>
      <c:catAx>
        <c:axId val="1338220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38220431"/>
        <c:crosses val="autoZero"/>
        <c:auto val="1"/>
        <c:lblAlgn val="ctr"/>
        <c:lblOffset val="100"/>
        <c:noMultiLvlLbl val="0"/>
      </c:catAx>
      <c:valAx>
        <c:axId val="1338220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38220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" sz="3200" b="0" i="0" u="none" strike="noStrike" kern="1200" spc="0" baseline="0">
                <a:solidFill>
                  <a:schemeClr val="tx1"/>
                </a:solidFill>
              </a:rPr>
              <a:t>Final volume  </a:t>
            </a:r>
            <a:r>
              <a:rPr lang="es-ES" sz="3200">
                <a:solidFill>
                  <a:schemeClr val="tx1"/>
                </a:solidFill>
              </a:rPr>
              <a:t>12ul (1ng/µl)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'[3]S1. Positive Controls'!$B$68</c:f>
              <c:strCache>
                <c:ptCount val="1"/>
                <c:pt idx="0">
                  <c:v>Average Height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Controls'!$A$40:$A$64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Controls'!$B$69:$B$93</c:f>
              <c:numCache>
                <c:formatCode>General</c:formatCode>
                <c:ptCount val="25"/>
                <c:pt idx="0">
                  <c:v>5302.25</c:v>
                </c:pt>
                <c:pt idx="1">
                  <c:v>4257</c:v>
                </c:pt>
                <c:pt idx="2">
                  <c:v>4424.5</c:v>
                </c:pt>
                <c:pt idx="3">
                  <c:v>2970</c:v>
                </c:pt>
                <c:pt idx="4">
                  <c:v>4230.25</c:v>
                </c:pt>
                <c:pt idx="5">
                  <c:v>6049.5</c:v>
                </c:pt>
                <c:pt idx="6">
                  <c:v>7686</c:v>
                </c:pt>
                <c:pt idx="7">
                  <c:v>6688.5</c:v>
                </c:pt>
                <c:pt idx="8">
                  <c:v>5808.75</c:v>
                </c:pt>
                <c:pt idx="9">
                  <c:v>6350</c:v>
                </c:pt>
                <c:pt idx="10">
                  <c:v>4379.5</c:v>
                </c:pt>
                <c:pt idx="11">
                  <c:v>3942</c:v>
                </c:pt>
                <c:pt idx="12">
                  <c:v>4273</c:v>
                </c:pt>
                <c:pt idx="13">
                  <c:v>3954.5</c:v>
                </c:pt>
                <c:pt idx="14">
                  <c:v>3488.75</c:v>
                </c:pt>
                <c:pt idx="15">
                  <c:v>2879.5</c:v>
                </c:pt>
                <c:pt idx="16">
                  <c:v>5174.75</c:v>
                </c:pt>
                <c:pt idx="17">
                  <c:v>6557.5</c:v>
                </c:pt>
                <c:pt idx="18">
                  <c:v>5104.875</c:v>
                </c:pt>
                <c:pt idx="19">
                  <c:v>3792</c:v>
                </c:pt>
                <c:pt idx="20">
                  <c:v>5776.5</c:v>
                </c:pt>
                <c:pt idx="21">
                  <c:v>7040.75</c:v>
                </c:pt>
                <c:pt idx="22">
                  <c:v>6282.25</c:v>
                </c:pt>
                <c:pt idx="23">
                  <c:v>5006.1428571428569</c:v>
                </c:pt>
                <c:pt idx="24">
                  <c:v>5678.75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90-4DFC-90B9-40465A03B47D}"/>
            </c:ext>
          </c:extLst>
        </c:ser>
        <c:ser>
          <c:idx val="1"/>
          <c:order val="1"/>
          <c:tx>
            <c:strRef>
              <c:f>'[3]S1. Positive Controls'!$C$68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Controls'!$A$40:$A$64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Controls'!$C$69:$C$93</c:f>
              <c:numCache>
                <c:formatCode>General</c:formatCode>
                <c:ptCount val="25"/>
                <c:pt idx="0">
                  <c:v>942.48656047005079</c:v>
                </c:pt>
                <c:pt idx="1">
                  <c:v>2379.1058544475627</c:v>
                </c:pt>
                <c:pt idx="2">
                  <c:v>1438.802627186926</c:v>
                </c:pt>
                <c:pt idx="3">
                  <c:v>975.17417247723836</c:v>
                </c:pt>
                <c:pt idx="4">
                  <c:v>1079.9087538614856</c:v>
                </c:pt>
                <c:pt idx="5">
                  <c:v>1005.9239533881276</c:v>
                </c:pt>
                <c:pt idx="6">
                  <c:v>2521.3323197600644</c:v>
                </c:pt>
                <c:pt idx="7">
                  <c:v>1901.0603181733434</c:v>
                </c:pt>
                <c:pt idx="8">
                  <c:v>1588.0053263974485</c:v>
                </c:pt>
                <c:pt idx="9">
                  <c:v>1495.9665771667494</c:v>
                </c:pt>
                <c:pt idx="10">
                  <c:v>1487.9741261191339</c:v>
                </c:pt>
                <c:pt idx="11">
                  <c:v>1445.0778525740404</c:v>
                </c:pt>
                <c:pt idx="12">
                  <c:v>1693.3810360734922</c:v>
                </c:pt>
                <c:pt idx="13">
                  <c:v>1158.7687431062334</c:v>
                </c:pt>
                <c:pt idx="14">
                  <c:v>1205.1725671731276</c:v>
                </c:pt>
                <c:pt idx="15">
                  <c:v>895.60128777635566</c:v>
                </c:pt>
                <c:pt idx="16">
                  <c:v>1444.0153219408719</c:v>
                </c:pt>
                <c:pt idx="17">
                  <c:v>1392.0202345272619</c:v>
                </c:pt>
                <c:pt idx="18">
                  <c:v>1009.277172393335</c:v>
                </c:pt>
                <c:pt idx="19">
                  <c:v>520.04294694444866</c:v>
                </c:pt>
                <c:pt idx="20">
                  <c:v>1878.7418662498583</c:v>
                </c:pt>
                <c:pt idx="21">
                  <c:v>1917.8697166387501</c:v>
                </c:pt>
                <c:pt idx="22">
                  <c:v>2162.9953575231425</c:v>
                </c:pt>
                <c:pt idx="23">
                  <c:v>843.57588150512152</c:v>
                </c:pt>
                <c:pt idx="24">
                  <c:v>540.195874968824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90-4DFC-90B9-40465A03B47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100"/>
        <c:axId val="1351795615"/>
        <c:axId val="1351794655"/>
      </c:barChart>
      <c:catAx>
        <c:axId val="1351795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51794655"/>
        <c:crosses val="autoZero"/>
        <c:auto val="1"/>
        <c:lblAlgn val="ctr"/>
        <c:lblOffset val="100"/>
        <c:noMultiLvlLbl val="0"/>
      </c:catAx>
      <c:valAx>
        <c:axId val="135179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517956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" sz="3200" b="0" i="0" u="none" strike="noStrike" kern="1200" spc="0" baseline="0">
                <a:solidFill>
                  <a:schemeClr val="tx1"/>
                </a:solidFill>
              </a:rPr>
              <a:t>Final volume </a:t>
            </a:r>
            <a:r>
              <a:rPr lang="es-ES" sz="3200">
                <a:solidFill>
                  <a:schemeClr val="tx1"/>
                </a:solidFill>
              </a:rPr>
              <a:t>6ul (1ng/µl)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'[3]S1. Positive Controls'!$B$99</c:f>
              <c:strCache>
                <c:ptCount val="1"/>
                <c:pt idx="0">
                  <c:v>Average Height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Controls'!$A$100:$A$124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Controls'!$B$100:$B$124</c:f>
              <c:numCache>
                <c:formatCode>General</c:formatCode>
                <c:ptCount val="25"/>
                <c:pt idx="0">
                  <c:v>4499.25</c:v>
                </c:pt>
                <c:pt idx="1">
                  <c:v>3870.75</c:v>
                </c:pt>
                <c:pt idx="2">
                  <c:v>3925</c:v>
                </c:pt>
                <c:pt idx="3">
                  <c:v>3134.75</c:v>
                </c:pt>
                <c:pt idx="4">
                  <c:v>3082.25</c:v>
                </c:pt>
                <c:pt idx="5">
                  <c:v>5413.5</c:v>
                </c:pt>
                <c:pt idx="6">
                  <c:v>7532.25</c:v>
                </c:pt>
                <c:pt idx="7">
                  <c:v>5222.25</c:v>
                </c:pt>
                <c:pt idx="8">
                  <c:v>5287</c:v>
                </c:pt>
                <c:pt idx="9">
                  <c:v>6158.75</c:v>
                </c:pt>
                <c:pt idx="10">
                  <c:v>4026.75</c:v>
                </c:pt>
                <c:pt idx="11">
                  <c:v>3528</c:v>
                </c:pt>
                <c:pt idx="12">
                  <c:v>4090</c:v>
                </c:pt>
                <c:pt idx="13">
                  <c:v>3941.5</c:v>
                </c:pt>
                <c:pt idx="14">
                  <c:v>2904</c:v>
                </c:pt>
                <c:pt idx="15">
                  <c:v>2445</c:v>
                </c:pt>
                <c:pt idx="16">
                  <c:v>4701.75</c:v>
                </c:pt>
                <c:pt idx="17">
                  <c:v>7028.5</c:v>
                </c:pt>
                <c:pt idx="18">
                  <c:v>4533.625</c:v>
                </c:pt>
                <c:pt idx="19">
                  <c:v>3421.5</c:v>
                </c:pt>
                <c:pt idx="20">
                  <c:v>5142.75</c:v>
                </c:pt>
                <c:pt idx="21">
                  <c:v>5668</c:v>
                </c:pt>
                <c:pt idx="22">
                  <c:v>5235.75</c:v>
                </c:pt>
                <c:pt idx="23">
                  <c:v>4374.75</c:v>
                </c:pt>
                <c:pt idx="24">
                  <c:v>5510.75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6-4440-8703-755EFB60FFD9}"/>
            </c:ext>
          </c:extLst>
        </c:ser>
        <c:ser>
          <c:idx val="1"/>
          <c:order val="1"/>
          <c:tx>
            <c:strRef>
              <c:f>'[3]S1. Positive Controls'!$C$99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Controls'!$A$100:$A$124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Controls'!$C$100:$C$124</c:f>
              <c:numCache>
                <c:formatCode>General</c:formatCode>
                <c:ptCount val="25"/>
                <c:pt idx="0">
                  <c:v>529.57239039310446</c:v>
                </c:pt>
                <c:pt idx="1">
                  <c:v>2163.0785738540953</c:v>
                </c:pt>
                <c:pt idx="2">
                  <c:v>828.38557849993174</c:v>
                </c:pt>
                <c:pt idx="3">
                  <c:v>1045.0761933945296</c:v>
                </c:pt>
                <c:pt idx="4">
                  <c:v>900.9281787874844</c:v>
                </c:pt>
                <c:pt idx="5">
                  <c:v>1022.4097352170834</c:v>
                </c:pt>
                <c:pt idx="6">
                  <c:v>1597.3401589308814</c:v>
                </c:pt>
                <c:pt idx="7">
                  <c:v>962.71434842671101</c:v>
                </c:pt>
                <c:pt idx="8">
                  <c:v>1399.0570634061596</c:v>
                </c:pt>
                <c:pt idx="9">
                  <c:v>1319.2387640858142</c:v>
                </c:pt>
                <c:pt idx="10">
                  <c:v>1423.1227108018479</c:v>
                </c:pt>
                <c:pt idx="11">
                  <c:v>2484.8578765528355</c:v>
                </c:pt>
                <c:pt idx="12">
                  <c:v>1739.0033544150128</c:v>
                </c:pt>
                <c:pt idx="13">
                  <c:v>1628.2175325592505</c:v>
                </c:pt>
                <c:pt idx="14">
                  <c:v>1294.0734136825467</c:v>
                </c:pt>
                <c:pt idx="15">
                  <c:v>1323.1394484331574</c:v>
                </c:pt>
                <c:pt idx="16">
                  <c:v>1546.0414774513652</c:v>
                </c:pt>
                <c:pt idx="17">
                  <c:v>2248.1734067163652</c:v>
                </c:pt>
                <c:pt idx="18">
                  <c:v>1257.2977755601778</c:v>
                </c:pt>
                <c:pt idx="19">
                  <c:v>649.75149095635015</c:v>
                </c:pt>
                <c:pt idx="20">
                  <c:v>1293.5533425413889</c:v>
                </c:pt>
                <c:pt idx="21">
                  <c:v>987.70643411896435</c:v>
                </c:pt>
                <c:pt idx="22">
                  <c:v>800.67861842314733</c:v>
                </c:pt>
                <c:pt idx="23">
                  <c:v>664.25118957901975</c:v>
                </c:pt>
                <c:pt idx="24">
                  <c:v>281.66336289975663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6-4440-8703-755EFB60FFD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076490079"/>
        <c:axId val="1076480959"/>
      </c:barChart>
      <c:catAx>
        <c:axId val="1076490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76480959"/>
        <c:crosses val="autoZero"/>
        <c:auto val="1"/>
        <c:lblAlgn val="ctr"/>
        <c:lblOffset val="100"/>
        <c:noMultiLvlLbl val="0"/>
      </c:catAx>
      <c:valAx>
        <c:axId val="1076480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76490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" sz="3200" b="0" i="0" u="none" strike="noStrike" kern="1200" spc="0" baseline="0">
                <a:solidFill>
                  <a:schemeClr val="tx1"/>
                </a:solidFill>
              </a:rPr>
              <a:t>Final volume </a:t>
            </a:r>
            <a:r>
              <a:rPr lang="es-ES" sz="3200">
                <a:solidFill>
                  <a:schemeClr val="tx1"/>
                </a:solidFill>
              </a:rPr>
              <a:t>3ul (1ng/µl)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'[3]S1. Positive Controls'!$B$128</c:f>
              <c:strCache>
                <c:ptCount val="1"/>
                <c:pt idx="0">
                  <c:v>Average Height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Controls'!$A$129:$A$153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Controls'!$B$129:$B$153</c:f>
              <c:numCache>
                <c:formatCode>General</c:formatCode>
                <c:ptCount val="25"/>
                <c:pt idx="0">
                  <c:v>6418.25</c:v>
                </c:pt>
                <c:pt idx="1">
                  <c:v>3851.75</c:v>
                </c:pt>
                <c:pt idx="2">
                  <c:v>6755.25</c:v>
                </c:pt>
                <c:pt idx="3">
                  <c:v>3571.75</c:v>
                </c:pt>
                <c:pt idx="4">
                  <c:v>4115</c:v>
                </c:pt>
                <c:pt idx="5">
                  <c:v>10396.75</c:v>
                </c:pt>
                <c:pt idx="6">
                  <c:v>10537</c:v>
                </c:pt>
                <c:pt idx="7">
                  <c:v>7456.25</c:v>
                </c:pt>
                <c:pt idx="8">
                  <c:v>9520.25</c:v>
                </c:pt>
                <c:pt idx="9">
                  <c:v>10100.75</c:v>
                </c:pt>
                <c:pt idx="10">
                  <c:v>5269.75</c:v>
                </c:pt>
                <c:pt idx="11">
                  <c:v>4069</c:v>
                </c:pt>
                <c:pt idx="12">
                  <c:v>4725.75</c:v>
                </c:pt>
                <c:pt idx="13">
                  <c:v>4661.75</c:v>
                </c:pt>
                <c:pt idx="14">
                  <c:v>3440</c:v>
                </c:pt>
                <c:pt idx="15">
                  <c:v>3115.25</c:v>
                </c:pt>
                <c:pt idx="16">
                  <c:v>7114.5</c:v>
                </c:pt>
                <c:pt idx="17">
                  <c:v>6985.25</c:v>
                </c:pt>
                <c:pt idx="18">
                  <c:v>6490.5</c:v>
                </c:pt>
                <c:pt idx="19">
                  <c:v>5547.75</c:v>
                </c:pt>
                <c:pt idx="20">
                  <c:v>6061.75</c:v>
                </c:pt>
                <c:pt idx="21">
                  <c:v>9234.75</c:v>
                </c:pt>
                <c:pt idx="22">
                  <c:v>7784</c:v>
                </c:pt>
                <c:pt idx="23">
                  <c:v>6454.375</c:v>
                </c:pt>
                <c:pt idx="24">
                  <c:v>7692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BD-4F27-B618-5B43C2481FDB}"/>
            </c:ext>
          </c:extLst>
        </c:ser>
        <c:ser>
          <c:idx val="1"/>
          <c:order val="1"/>
          <c:tx>
            <c:strRef>
              <c:f>'[3]S1. Positive Controls'!$C$128</c:f>
              <c:strCache>
                <c:ptCount val="1"/>
                <c:pt idx="0">
                  <c:v>SDeviation</c:v>
                </c:pt>
              </c:strCache>
            </c:strRef>
          </c:tx>
          <c:spPr>
            <a:solidFill>
              <a:srgbClr val="FF993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'[3]S1. Positive Controls'!$A$129:$A$153</c:f>
              <c:strCache>
                <c:ptCount val="25"/>
                <c:pt idx="0">
                  <c:v>DYS576</c:v>
                </c:pt>
                <c:pt idx="1">
                  <c:v>DYS389I</c:v>
                </c:pt>
                <c:pt idx="2">
                  <c:v>DYS635</c:v>
                </c:pt>
                <c:pt idx="3">
                  <c:v>DYS389II</c:v>
                </c:pt>
                <c:pt idx="4">
                  <c:v>DYS627</c:v>
                </c:pt>
                <c:pt idx="5">
                  <c:v>DYS460</c:v>
                </c:pt>
                <c:pt idx="6">
                  <c:v>DYS458</c:v>
                </c:pt>
                <c:pt idx="7">
                  <c:v>DYS19</c:v>
                </c:pt>
                <c:pt idx="8">
                  <c:v>YGATAH4</c:v>
                </c:pt>
                <c:pt idx="9">
                  <c:v>DYS448</c:v>
                </c:pt>
                <c:pt idx="10">
                  <c:v>DYS391</c:v>
                </c:pt>
                <c:pt idx="11">
                  <c:v>DYS456</c:v>
                </c:pt>
                <c:pt idx="12">
                  <c:v>DYS390</c:v>
                </c:pt>
                <c:pt idx="13">
                  <c:v>DYS438</c:v>
                </c:pt>
                <c:pt idx="14">
                  <c:v>DYS392</c:v>
                </c:pt>
                <c:pt idx="15">
                  <c:v>DYS518</c:v>
                </c:pt>
                <c:pt idx="16">
                  <c:v>DYS570</c:v>
                </c:pt>
                <c:pt idx="17">
                  <c:v>DYS437</c:v>
                </c:pt>
                <c:pt idx="18">
                  <c:v>DYS385</c:v>
                </c:pt>
                <c:pt idx="19">
                  <c:v>DYS449</c:v>
                </c:pt>
                <c:pt idx="20">
                  <c:v>DYS393</c:v>
                </c:pt>
                <c:pt idx="21">
                  <c:v>DYS439</c:v>
                </c:pt>
                <c:pt idx="22">
                  <c:v>DYS481</c:v>
                </c:pt>
                <c:pt idx="23">
                  <c:v>DYF387S1</c:v>
                </c:pt>
                <c:pt idx="24">
                  <c:v>DYS533</c:v>
                </c:pt>
              </c:strCache>
            </c:strRef>
          </c:cat>
          <c:val>
            <c:numRef>
              <c:f>'[3]S1. Positive Controls'!$C$129:$C$153</c:f>
              <c:numCache>
                <c:formatCode>General</c:formatCode>
                <c:ptCount val="25"/>
                <c:pt idx="0">
                  <c:v>3488.8522826281996</c:v>
                </c:pt>
                <c:pt idx="1">
                  <c:v>2174.0241297342277</c:v>
                </c:pt>
                <c:pt idx="2">
                  <c:v>2231.092613496804</c:v>
                </c:pt>
                <c:pt idx="3">
                  <c:v>1427.7092082540244</c:v>
                </c:pt>
                <c:pt idx="4">
                  <c:v>1844.9074050838794</c:v>
                </c:pt>
                <c:pt idx="5">
                  <c:v>4312.1475218271462</c:v>
                </c:pt>
                <c:pt idx="6">
                  <c:v>3163.4361065145604</c:v>
                </c:pt>
                <c:pt idx="7">
                  <c:v>2667.2524408711924</c:v>
                </c:pt>
                <c:pt idx="8">
                  <c:v>5104.4434482778497</c:v>
                </c:pt>
                <c:pt idx="9">
                  <c:v>2174.8399749560122</c:v>
                </c:pt>
                <c:pt idx="10">
                  <c:v>3563.230965944625</c:v>
                </c:pt>
                <c:pt idx="11">
                  <c:v>1138.7007215828633</c:v>
                </c:pt>
                <c:pt idx="12">
                  <c:v>1941.3023764129757</c:v>
                </c:pt>
                <c:pt idx="13">
                  <c:v>2143.3793216942881</c:v>
                </c:pt>
                <c:pt idx="14">
                  <c:v>1679.8273720832151</c:v>
                </c:pt>
                <c:pt idx="15">
                  <c:v>1140.8725827190344</c:v>
                </c:pt>
                <c:pt idx="16">
                  <c:v>1911.9612095088819</c:v>
                </c:pt>
                <c:pt idx="17">
                  <c:v>1856.4414659952697</c:v>
                </c:pt>
                <c:pt idx="18">
                  <c:v>3120.4275348099336</c:v>
                </c:pt>
                <c:pt idx="19">
                  <c:v>1640.4483889067239</c:v>
                </c:pt>
                <c:pt idx="20">
                  <c:v>2167.6920714591051</c:v>
                </c:pt>
                <c:pt idx="21">
                  <c:v>6216.4637522737421</c:v>
                </c:pt>
                <c:pt idx="22">
                  <c:v>2659.733570616927</c:v>
                </c:pt>
                <c:pt idx="23">
                  <c:v>2089.4295829586736</c:v>
                </c:pt>
                <c:pt idx="24">
                  <c:v>1019.7865789794778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BD-4F27-B618-5B43C2481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51796095"/>
        <c:axId val="1351797055"/>
      </c:barChart>
      <c:catAx>
        <c:axId val="1351796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51797055"/>
        <c:crosses val="autoZero"/>
        <c:auto val="1"/>
        <c:lblAlgn val="ctr"/>
        <c:lblOffset val="100"/>
        <c:noMultiLvlLbl val="0"/>
      </c:catAx>
      <c:valAx>
        <c:axId val="1351797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51796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25400</xdr:colOff>
      <xdr:row>4</xdr:row>
      <xdr:rowOff>50800</xdr:rowOff>
    </xdr:from>
    <xdr:to>
      <xdr:col>33</xdr:col>
      <xdr:colOff>584200</xdr:colOff>
      <xdr:row>29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9FDFC11-CF42-4D47-9C11-0CFDFBDE30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76200</xdr:colOff>
      <xdr:row>34</xdr:row>
      <xdr:rowOff>101600</xdr:rowOff>
    </xdr:from>
    <xdr:to>
      <xdr:col>33</xdr:col>
      <xdr:colOff>533400</xdr:colOff>
      <xdr:row>61</xdr:row>
      <xdr:rowOff>25400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20C10C3-09B4-474D-9201-9DB86AA0B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25400</xdr:colOff>
      <xdr:row>66</xdr:row>
      <xdr:rowOff>152400</xdr:rowOff>
    </xdr:from>
    <xdr:to>
      <xdr:col>34</xdr:col>
      <xdr:colOff>101600</xdr:colOff>
      <xdr:row>94</xdr:row>
      <xdr:rowOff>25400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38BC6F0-CDA1-4B46-9D25-6589EDDE68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76200</xdr:colOff>
      <xdr:row>97</xdr:row>
      <xdr:rowOff>101600</xdr:rowOff>
    </xdr:from>
    <xdr:to>
      <xdr:col>34</xdr:col>
      <xdr:colOff>101600</xdr:colOff>
      <xdr:row>126</xdr:row>
      <xdr:rowOff>25400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1294BD24-BF92-4920-900D-AF24215E1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1249680</xdr:colOff>
      <xdr:row>137</xdr:row>
      <xdr:rowOff>45720</xdr:rowOff>
    </xdr:from>
    <xdr:to>
      <xdr:col>13</xdr:col>
      <xdr:colOff>45720</xdr:colOff>
      <xdr:row>159</xdr:row>
      <xdr:rowOff>137160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5B8EFD2-06D5-4DBE-9A3F-5187A4394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329224</xdr:colOff>
      <xdr:row>4</xdr:row>
      <xdr:rowOff>76883</xdr:rowOff>
    </xdr:from>
    <xdr:to>
      <xdr:col>21</xdr:col>
      <xdr:colOff>683846</xdr:colOff>
      <xdr:row>119</xdr:row>
      <xdr:rowOff>19539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EFF51024-D758-4D76-9886-9C1DBC1989AC}"/>
            </a:ext>
          </a:extLst>
        </xdr:cNvPr>
        <xdr:cNvSpPr/>
      </xdr:nvSpPr>
      <xdr:spPr>
        <a:xfrm>
          <a:off x="25713349" y="962708"/>
          <a:ext cx="4240822" cy="23126506"/>
        </a:xfrm>
        <a:prstGeom prst="rect">
          <a:avLst/>
        </a:prstGeom>
        <a:solidFill>
          <a:schemeClr val="accent1">
            <a:alpha val="1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21</xdr:col>
      <xdr:colOff>779454</xdr:colOff>
      <xdr:row>4</xdr:row>
      <xdr:rowOff>62036</xdr:rowOff>
    </xdr:from>
    <xdr:to>
      <xdr:col>24</xdr:col>
      <xdr:colOff>976923</xdr:colOff>
      <xdr:row>119</xdr:row>
      <xdr:rowOff>58616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10663212-796F-49A8-A6F4-A48A4951D834}"/>
            </a:ext>
          </a:extLst>
        </xdr:cNvPr>
        <xdr:cNvSpPr/>
      </xdr:nvSpPr>
      <xdr:spPr>
        <a:xfrm>
          <a:off x="30049779" y="947861"/>
          <a:ext cx="5112369" cy="23180430"/>
        </a:xfrm>
        <a:prstGeom prst="rect">
          <a:avLst/>
        </a:prstGeom>
        <a:solidFill>
          <a:schemeClr val="accent6">
            <a:lumMod val="40000"/>
            <a:lumOff val="60000"/>
            <a:alpha val="1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24</xdr:col>
      <xdr:colOff>1109590</xdr:colOff>
      <xdr:row>4</xdr:row>
      <xdr:rowOff>46892</xdr:rowOff>
    </xdr:from>
    <xdr:to>
      <xdr:col>26</xdr:col>
      <xdr:colOff>1230923</xdr:colOff>
      <xdr:row>119</xdr:row>
      <xdr:rowOff>39078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E197EF80-B7E1-41A6-99A3-55E9C886BCAF}"/>
            </a:ext>
          </a:extLst>
        </xdr:cNvPr>
        <xdr:cNvSpPr/>
      </xdr:nvSpPr>
      <xdr:spPr>
        <a:xfrm>
          <a:off x="35294815" y="932717"/>
          <a:ext cx="3416983" cy="23176036"/>
        </a:xfrm>
        <a:prstGeom prst="rect">
          <a:avLst/>
        </a:prstGeom>
        <a:solidFill>
          <a:srgbClr val="FFFF00">
            <a:alpha val="15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26</xdr:col>
      <xdr:colOff>1363133</xdr:colOff>
      <xdr:row>4</xdr:row>
      <xdr:rowOff>64477</xdr:rowOff>
    </xdr:from>
    <xdr:to>
      <xdr:col>29</xdr:col>
      <xdr:colOff>527538</xdr:colOff>
      <xdr:row>119</xdr:row>
      <xdr:rowOff>58615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12406B1C-73A7-450D-A95D-17EB7CAC24F4}"/>
            </a:ext>
          </a:extLst>
        </xdr:cNvPr>
        <xdr:cNvSpPr/>
      </xdr:nvSpPr>
      <xdr:spPr>
        <a:xfrm>
          <a:off x="38844008" y="950302"/>
          <a:ext cx="4136455" cy="23177988"/>
        </a:xfrm>
        <a:prstGeom prst="rect">
          <a:avLst/>
        </a:prstGeom>
        <a:solidFill>
          <a:srgbClr val="FF0000">
            <a:alpha val="6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29</xdr:col>
      <xdr:colOff>625098</xdr:colOff>
      <xdr:row>4</xdr:row>
      <xdr:rowOff>87924</xdr:rowOff>
    </xdr:from>
    <xdr:to>
      <xdr:col>33</xdr:col>
      <xdr:colOff>508000</xdr:colOff>
      <xdr:row>119</xdr:row>
      <xdr:rowOff>39077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3F365B86-D803-441C-8144-81440A06C51B}"/>
            </a:ext>
          </a:extLst>
        </xdr:cNvPr>
        <xdr:cNvSpPr/>
      </xdr:nvSpPr>
      <xdr:spPr>
        <a:xfrm>
          <a:off x="43078023" y="973749"/>
          <a:ext cx="3369052" cy="23135003"/>
        </a:xfrm>
        <a:prstGeom prst="rect">
          <a:avLst/>
        </a:prstGeom>
        <a:solidFill>
          <a:srgbClr val="7030A0">
            <a:alpha val="6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768350</xdr:colOff>
      <xdr:row>38</xdr:row>
      <xdr:rowOff>146050</xdr:rowOff>
    </xdr:from>
    <xdr:to>
      <xdr:col>29</xdr:col>
      <xdr:colOff>139700</xdr:colOff>
      <xdr:row>64</xdr:row>
      <xdr:rowOff>101600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AB68288-2C7D-4192-8953-2847C2B238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768350</xdr:colOff>
      <xdr:row>67</xdr:row>
      <xdr:rowOff>31750</xdr:rowOff>
    </xdr:from>
    <xdr:to>
      <xdr:col>29</xdr:col>
      <xdr:colOff>152400</xdr:colOff>
      <xdr:row>93</xdr:row>
      <xdr:rowOff>177800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207D272-3570-4093-ABA7-EA7F8C7163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768350</xdr:colOff>
      <xdr:row>98</xdr:row>
      <xdr:rowOff>146050</xdr:rowOff>
    </xdr:from>
    <xdr:to>
      <xdr:col>29</xdr:col>
      <xdr:colOff>152400</xdr:colOff>
      <xdr:row>124</xdr:row>
      <xdr:rowOff>50800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E12E3B-E66A-43CD-8EFD-066B6284F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774700</xdr:colOff>
      <xdr:row>127</xdr:row>
      <xdr:rowOff>158750</xdr:rowOff>
    </xdr:from>
    <xdr:to>
      <xdr:col>29</xdr:col>
      <xdr:colOff>152400</xdr:colOff>
      <xdr:row>153</xdr:row>
      <xdr:rowOff>12700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35BEAEC9-1719-4802-8262-7A645E8D8C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1354667</xdr:colOff>
      <xdr:row>38</xdr:row>
      <xdr:rowOff>189230</xdr:rowOff>
    </xdr:from>
    <xdr:to>
      <xdr:col>9</xdr:col>
      <xdr:colOff>431800</xdr:colOff>
      <xdr:row>152</xdr:row>
      <xdr:rowOff>189230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6B561BB8-4FC0-4F9E-AB01-EABA29465515}"/>
            </a:ext>
          </a:extLst>
        </xdr:cNvPr>
        <xdr:cNvSpPr/>
      </xdr:nvSpPr>
      <xdr:spPr>
        <a:xfrm>
          <a:off x="7041092" y="7571105"/>
          <a:ext cx="6211358" cy="22145625"/>
        </a:xfrm>
        <a:prstGeom prst="rect">
          <a:avLst/>
        </a:prstGeom>
        <a:solidFill>
          <a:schemeClr val="accent1">
            <a:alpha val="1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9</xdr:col>
      <xdr:colOff>541736</xdr:colOff>
      <xdr:row>38</xdr:row>
      <xdr:rowOff>171451</xdr:rowOff>
    </xdr:from>
    <xdr:to>
      <xdr:col>15</xdr:col>
      <xdr:colOff>762000</xdr:colOff>
      <xdr:row>153</xdr:row>
      <xdr:rowOff>0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982647F3-5A13-4441-A3F4-E6E92FBE2B57}"/>
            </a:ext>
          </a:extLst>
        </xdr:cNvPr>
        <xdr:cNvSpPr/>
      </xdr:nvSpPr>
      <xdr:spPr>
        <a:xfrm>
          <a:off x="13362386" y="7553326"/>
          <a:ext cx="7202089" cy="22164674"/>
        </a:xfrm>
        <a:prstGeom prst="rect">
          <a:avLst/>
        </a:prstGeom>
        <a:solidFill>
          <a:schemeClr val="accent6">
            <a:lumMod val="40000"/>
            <a:lumOff val="60000"/>
            <a:alpha val="1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15</xdr:col>
      <xdr:colOff>1000826</xdr:colOff>
      <xdr:row>39</xdr:row>
      <xdr:rowOff>11722</xdr:rowOff>
    </xdr:from>
    <xdr:to>
      <xdr:col>20</xdr:col>
      <xdr:colOff>50800</xdr:colOff>
      <xdr:row>152</xdr:row>
      <xdr:rowOff>126999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EE7E03E4-AE93-46B8-BEFE-E78482CB5F8B}"/>
            </a:ext>
          </a:extLst>
        </xdr:cNvPr>
        <xdr:cNvSpPr/>
      </xdr:nvSpPr>
      <xdr:spPr>
        <a:xfrm>
          <a:off x="20803301" y="7584097"/>
          <a:ext cx="6184199" cy="22070402"/>
        </a:xfrm>
        <a:prstGeom prst="rect">
          <a:avLst/>
        </a:prstGeom>
        <a:solidFill>
          <a:srgbClr val="FFFF00">
            <a:alpha val="15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20</xdr:col>
      <xdr:colOff>228600</xdr:colOff>
      <xdr:row>38</xdr:row>
      <xdr:rowOff>152401</xdr:rowOff>
    </xdr:from>
    <xdr:to>
      <xdr:col>23</xdr:col>
      <xdr:colOff>787400</xdr:colOff>
      <xdr:row>153</xdr:row>
      <xdr:rowOff>0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48D00DE7-701F-49CC-BF34-F1EED42E18C2}"/>
            </a:ext>
          </a:extLst>
        </xdr:cNvPr>
        <xdr:cNvSpPr/>
      </xdr:nvSpPr>
      <xdr:spPr>
        <a:xfrm>
          <a:off x="27165300" y="7534276"/>
          <a:ext cx="4854575" cy="22183724"/>
        </a:xfrm>
        <a:prstGeom prst="rect">
          <a:avLst/>
        </a:prstGeom>
        <a:solidFill>
          <a:srgbClr val="FF0000">
            <a:alpha val="6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23</xdr:col>
      <xdr:colOff>936412</xdr:colOff>
      <xdr:row>38</xdr:row>
      <xdr:rowOff>177801</xdr:rowOff>
    </xdr:from>
    <xdr:to>
      <xdr:col>28</xdr:col>
      <xdr:colOff>1397000</xdr:colOff>
      <xdr:row>153</xdr:row>
      <xdr:rowOff>44450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836B5A4E-41C9-41A2-BA44-8776DE702985}"/>
            </a:ext>
          </a:extLst>
        </xdr:cNvPr>
        <xdr:cNvSpPr/>
      </xdr:nvSpPr>
      <xdr:spPr>
        <a:xfrm>
          <a:off x="32168887" y="7559676"/>
          <a:ext cx="6061288" cy="22202774"/>
        </a:xfrm>
        <a:prstGeom prst="rect">
          <a:avLst/>
        </a:prstGeom>
        <a:solidFill>
          <a:srgbClr val="7030A0">
            <a:alpha val="6000"/>
          </a:srgb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nForen\Desktop\AUTOSOMICOS%20Sup%20material_%2014.09.2024.xlsx" TargetMode="External"/><Relationship Id="rId1" Type="http://schemas.openxmlformats.org/officeDocument/2006/relationships/externalLinkPath" Target="/Users/GenForen/Desktop/AUTOSOMICOS%20Sup%20material_%2014.09.20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laud\Desktop\Estancia%20GC\Investigacion\Vols\Article%20TFG\TFG.xlsx" TargetMode="External"/><Relationship Id="rId1" Type="http://schemas.openxmlformats.org/officeDocument/2006/relationships/externalLinkPath" Target="/Users/GenForen/Desktop/TFG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nForen\Desktop\CROM%20Y%20Sup%20material.%2014.09.2024.xlsx" TargetMode="External"/><Relationship Id="rId1" Type="http://schemas.openxmlformats.org/officeDocument/2006/relationships/externalLinkPath" Target="/Users/GenForen/Desktop/CROM%20Y%20Sup%20material.%2014.09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1. Positive Controls 0,1"/>
      <sheetName val="S2.Heterozygote imbalance  "/>
    </sheetNames>
    <sheetDataSet>
      <sheetData sheetId="0">
        <row r="5">
          <cell r="O5" t="str">
            <v>Average 25ul</v>
          </cell>
          <cell r="P5" t="str">
            <v>SDeviation</v>
          </cell>
        </row>
        <row r="6">
          <cell r="A6" t="str">
            <v>D3S1358</v>
          </cell>
          <cell r="O6">
            <v>5740.7</v>
          </cell>
          <cell r="P6">
            <v>3654.6404611124199</v>
          </cell>
        </row>
        <row r="7">
          <cell r="A7" t="str">
            <v>vWA</v>
          </cell>
          <cell r="O7">
            <v>4171.1000000000004</v>
          </cell>
          <cell r="P7">
            <v>3004.8536459091206</v>
          </cell>
        </row>
        <row r="8">
          <cell r="A8" t="str">
            <v>D16S539</v>
          </cell>
          <cell r="O8">
            <v>4241.5</v>
          </cell>
          <cell r="P8">
            <v>3194.139120674336</v>
          </cell>
        </row>
        <row r="9">
          <cell r="A9" t="str">
            <v>CSF1PO</v>
          </cell>
          <cell r="O9">
            <v>4567.8</v>
          </cell>
          <cell r="P9">
            <v>3496.9066584308162</v>
          </cell>
        </row>
        <row r="10">
          <cell r="A10" t="str">
            <v>TPOX</v>
          </cell>
          <cell r="O10">
            <v>8085</v>
          </cell>
          <cell r="P10">
            <v>5885.1469395419517</v>
          </cell>
        </row>
        <row r="11">
          <cell r="A11" t="str">
            <v>INDEL</v>
          </cell>
          <cell r="O11">
            <v>7535.2</v>
          </cell>
          <cell r="P11">
            <v>6375.7124856756209</v>
          </cell>
        </row>
        <row r="12">
          <cell r="A12" t="str">
            <v>AMELOGENINA</v>
          </cell>
          <cell r="O12">
            <v>9106.4</v>
          </cell>
          <cell r="P12">
            <v>7018.5409246588497</v>
          </cell>
        </row>
        <row r="13">
          <cell r="A13" t="str">
            <v>D8S1179</v>
          </cell>
          <cell r="O13">
            <v>7961.9</v>
          </cell>
          <cell r="P13">
            <v>5362.6476762882712</v>
          </cell>
        </row>
        <row r="14">
          <cell r="A14" t="str">
            <v>D21S11</v>
          </cell>
          <cell r="O14">
            <v>5053.3</v>
          </cell>
          <cell r="P14">
            <v>3752.6408197724204</v>
          </cell>
        </row>
        <row r="15">
          <cell r="A15" t="str">
            <v>D18S51</v>
          </cell>
          <cell r="O15">
            <v>6424.4</v>
          </cell>
          <cell r="P15">
            <v>4737.7451786454039</v>
          </cell>
        </row>
        <row r="16">
          <cell r="A16" t="str">
            <v>DYS391</v>
          </cell>
          <cell r="O16">
            <v>5571.4</v>
          </cell>
          <cell r="P16">
            <v>4595.4198176009986</v>
          </cell>
        </row>
        <row r="17">
          <cell r="A17" t="str">
            <v>D2S441</v>
          </cell>
          <cell r="O17">
            <v>5233</v>
          </cell>
          <cell r="P17">
            <v>2949.2004942959634</v>
          </cell>
        </row>
        <row r="18">
          <cell r="A18" t="str">
            <v>D19S433</v>
          </cell>
          <cell r="O18">
            <v>4296.3</v>
          </cell>
          <cell r="P18">
            <v>2152.1303683146662</v>
          </cell>
        </row>
        <row r="19">
          <cell r="A19" t="str">
            <v>TH01</v>
          </cell>
          <cell r="O19">
            <v>5807.7</v>
          </cell>
          <cell r="P19">
            <v>2018.4358658239421</v>
          </cell>
        </row>
        <row r="20">
          <cell r="A20" t="str">
            <v>FGA</v>
          </cell>
          <cell r="O20">
            <v>4916.6000000000004</v>
          </cell>
          <cell r="P20">
            <v>2372.6009731469339</v>
          </cell>
        </row>
        <row r="21">
          <cell r="A21" t="str">
            <v>D22S1045</v>
          </cell>
          <cell r="O21">
            <v>4696.8</v>
          </cell>
          <cell r="P21">
            <v>3421.3719730216089</v>
          </cell>
        </row>
        <row r="22">
          <cell r="A22" t="str">
            <v>D5S818</v>
          </cell>
          <cell r="O22">
            <v>12559.2</v>
          </cell>
          <cell r="P22">
            <v>11211.2150411987</v>
          </cell>
        </row>
        <row r="23">
          <cell r="A23" t="str">
            <v>D13S317</v>
          </cell>
          <cell r="O23">
            <v>13537.8</v>
          </cell>
          <cell r="P23">
            <v>10786.187310630203</v>
          </cell>
        </row>
        <row r="24">
          <cell r="A24" t="str">
            <v>D7S820</v>
          </cell>
          <cell r="O24">
            <v>5362</v>
          </cell>
          <cell r="P24">
            <v>4484.6006635051808</v>
          </cell>
        </row>
        <row r="25">
          <cell r="A25" t="str">
            <v>SE33</v>
          </cell>
          <cell r="O25">
            <v>5882.5</v>
          </cell>
          <cell r="P25">
            <v>4716.5334080115335</v>
          </cell>
        </row>
        <row r="26">
          <cell r="A26" t="str">
            <v>D10S1248</v>
          </cell>
          <cell r="O26">
            <v>6320.2</v>
          </cell>
          <cell r="P26">
            <v>4903.2702420595451</v>
          </cell>
        </row>
        <row r="27">
          <cell r="A27" t="str">
            <v>D1S1656</v>
          </cell>
          <cell r="O27">
            <v>6414.9</v>
          </cell>
          <cell r="P27">
            <v>5306.8974080907192</v>
          </cell>
        </row>
        <row r="28">
          <cell r="A28" t="str">
            <v>D12S391</v>
          </cell>
          <cell r="O28">
            <v>5763.7</v>
          </cell>
          <cell r="P28">
            <v>4328.8798409955643</v>
          </cell>
        </row>
        <row r="29">
          <cell r="A29" t="str">
            <v>D2S1338</v>
          </cell>
          <cell r="O29">
            <v>6756.2</v>
          </cell>
          <cell r="P29">
            <v>5344.2540857759877</v>
          </cell>
        </row>
        <row r="36">
          <cell r="O36" t="str">
            <v xml:space="preserve">Average 12.5ul </v>
          </cell>
          <cell r="P36" t="str">
            <v>SDeviation</v>
          </cell>
        </row>
        <row r="37">
          <cell r="O37">
            <v>10859.7</v>
          </cell>
          <cell r="P37">
            <v>2555.5110839125682</v>
          </cell>
        </row>
        <row r="38">
          <cell r="O38">
            <v>7989.4</v>
          </cell>
          <cell r="P38">
            <v>2468.3727523298508</v>
          </cell>
        </row>
        <row r="39">
          <cell r="O39">
            <v>8976.2000000000007</v>
          </cell>
          <cell r="P39">
            <v>3396.1366547560747</v>
          </cell>
        </row>
        <row r="40">
          <cell r="O40">
            <v>7804.9</v>
          </cell>
          <cell r="P40">
            <v>2650.2761889617796</v>
          </cell>
        </row>
        <row r="41">
          <cell r="O41">
            <v>13956.6</v>
          </cell>
          <cell r="P41">
            <v>2989.8847469425996</v>
          </cell>
        </row>
        <row r="42">
          <cell r="O42">
            <v>16091.6</v>
          </cell>
          <cell r="P42">
            <v>5835.8665851782471</v>
          </cell>
        </row>
        <row r="43">
          <cell r="O43">
            <v>17255.099999999999</v>
          </cell>
          <cell r="P43">
            <v>5850.9218162610932</v>
          </cell>
        </row>
        <row r="44">
          <cell r="O44">
            <v>12504.9</v>
          </cell>
          <cell r="P44">
            <v>4297.9227915613183</v>
          </cell>
        </row>
        <row r="45">
          <cell r="O45">
            <v>10078.5</v>
          </cell>
          <cell r="P45">
            <v>3547.5205504063761</v>
          </cell>
        </row>
        <row r="46">
          <cell r="O46">
            <v>10664</v>
          </cell>
          <cell r="P46">
            <v>3314.6780973254231</v>
          </cell>
        </row>
        <row r="47">
          <cell r="O47">
            <v>8802.6</v>
          </cell>
          <cell r="P47">
            <v>4027.4929919243805</v>
          </cell>
        </row>
        <row r="48">
          <cell r="O48">
            <v>6853.7</v>
          </cell>
          <cell r="P48">
            <v>1253.095903929323</v>
          </cell>
        </row>
        <row r="49">
          <cell r="O49">
            <v>4782.7</v>
          </cell>
          <cell r="P49">
            <v>1032.9265919921143</v>
          </cell>
        </row>
        <row r="50">
          <cell r="O50">
            <v>6375.4</v>
          </cell>
          <cell r="P50">
            <v>1359.4051149920924</v>
          </cell>
        </row>
        <row r="51">
          <cell r="O51">
            <v>5696.5</v>
          </cell>
          <cell r="P51">
            <v>1211.1819066973842</v>
          </cell>
        </row>
        <row r="52">
          <cell r="O52">
            <v>10065.6</v>
          </cell>
          <cell r="P52">
            <v>2624.4385304289367</v>
          </cell>
        </row>
        <row r="53">
          <cell r="O53">
            <v>20450.8</v>
          </cell>
          <cell r="P53">
            <v>6097.1499653526635</v>
          </cell>
        </row>
        <row r="54">
          <cell r="O54">
            <v>21809.8</v>
          </cell>
          <cell r="P54">
            <v>6368.0900747398391</v>
          </cell>
        </row>
        <row r="55">
          <cell r="O55">
            <v>9549.6666666666661</v>
          </cell>
          <cell r="P55">
            <v>3426.4597983925041</v>
          </cell>
        </row>
        <row r="56">
          <cell r="O56">
            <v>8137</v>
          </cell>
          <cell r="P56">
            <v>2548.21532318863</v>
          </cell>
        </row>
        <row r="57">
          <cell r="O57">
            <v>12562.4</v>
          </cell>
          <cell r="P57">
            <v>4621.0272354868375</v>
          </cell>
        </row>
        <row r="58">
          <cell r="O58">
            <v>15016.4</v>
          </cell>
          <cell r="P58">
            <v>5563.6920635291981</v>
          </cell>
        </row>
        <row r="59">
          <cell r="O59">
            <v>11358.6</v>
          </cell>
          <cell r="P59">
            <v>4738.6709153985839</v>
          </cell>
        </row>
        <row r="60">
          <cell r="O60">
            <v>8744.7000000000007</v>
          </cell>
          <cell r="P60">
            <v>2613.036975117906</v>
          </cell>
        </row>
        <row r="69">
          <cell r="O69" t="str">
            <v>Average 6ul</v>
          </cell>
          <cell r="P69" t="str">
            <v>SDeviation</v>
          </cell>
        </row>
        <row r="70">
          <cell r="O70">
            <v>9194.1</v>
          </cell>
          <cell r="P70">
            <v>2723.7569417585291</v>
          </cell>
        </row>
        <row r="71">
          <cell r="O71">
            <v>7705.3</v>
          </cell>
          <cell r="P71">
            <v>2957.0533775665567</v>
          </cell>
        </row>
        <row r="72">
          <cell r="O72">
            <v>7958.5</v>
          </cell>
          <cell r="P72">
            <v>2770.2974669799551</v>
          </cell>
        </row>
        <row r="73">
          <cell r="O73">
            <v>7113</v>
          </cell>
          <cell r="P73">
            <v>2333.6192205813413</v>
          </cell>
        </row>
        <row r="74">
          <cell r="O74">
            <v>14382</v>
          </cell>
          <cell r="P74">
            <v>4097.027459024408</v>
          </cell>
        </row>
        <row r="75">
          <cell r="O75">
            <v>14585.8</v>
          </cell>
          <cell r="P75">
            <v>5359.6660530297959</v>
          </cell>
        </row>
        <row r="76">
          <cell r="O76">
            <v>17137.3</v>
          </cell>
          <cell r="P76">
            <v>5919.1072722159706</v>
          </cell>
        </row>
        <row r="77">
          <cell r="O77">
            <v>14218.7</v>
          </cell>
          <cell r="P77">
            <v>5298.619905220603</v>
          </cell>
        </row>
        <row r="78">
          <cell r="O78">
            <v>8603.7000000000007</v>
          </cell>
          <cell r="P78">
            <v>2930.6595408618255</v>
          </cell>
        </row>
        <row r="79">
          <cell r="O79">
            <v>10009.6</v>
          </cell>
          <cell r="P79">
            <v>3047.3438415920323</v>
          </cell>
        </row>
        <row r="80">
          <cell r="O80">
            <v>10296.4</v>
          </cell>
          <cell r="P80">
            <v>3080.4537490441239</v>
          </cell>
        </row>
        <row r="81">
          <cell r="O81">
            <v>7522.2</v>
          </cell>
          <cell r="P81">
            <v>1330.4059363801555</v>
          </cell>
        </row>
        <row r="82">
          <cell r="O82">
            <v>5384.6</v>
          </cell>
          <cell r="P82">
            <v>1158.9575008984955</v>
          </cell>
        </row>
        <row r="83">
          <cell r="O83">
            <v>6546.8</v>
          </cell>
          <cell r="P83">
            <v>2492.2135096692218</v>
          </cell>
        </row>
        <row r="84">
          <cell r="O84">
            <v>5909.8</v>
          </cell>
          <cell r="P84">
            <v>1364.0628691930272</v>
          </cell>
        </row>
        <row r="85">
          <cell r="O85">
            <v>8923.7999999999993</v>
          </cell>
          <cell r="P85">
            <v>2784.1985401747329</v>
          </cell>
        </row>
        <row r="86">
          <cell r="O86">
            <v>21708.799999999999</v>
          </cell>
          <cell r="P86">
            <v>6302.0248492052178</v>
          </cell>
        </row>
        <row r="87">
          <cell r="O87">
            <v>22954.400000000001</v>
          </cell>
          <cell r="P87">
            <v>5699.640365847652</v>
          </cell>
        </row>
        <row r="88">
          <cell r="O88">
            <v>10056.299999999999</v>
          </cell>
          <cell r="P88">
            <v>2651.5928148106673</v>
          </cell>
        </row>
        <row r="89">
          <cell r="O89">
            <v>10309.5</v>
          </cell>
          <cell r="P89">
            <v>3237.3628928496723</v>
          </cell>
        </row>
        <row r="90">
          <cell r="O90">
            <v>11954</v>
          </cell>
          <cell r="P90">
            <v>4145.6657152045227</v>
          </cell>
        </row>
        <row r="91">
          <cell r="O91">
            <v>12758.2</v>
          </cell>
          <cell r="P91">
            <v>4087.8559661514482</v>
          </cell>
        </row>
        <row r="92">
          <cell r="O92">
            <v>10585.1</v>
          </cell>
          <cell r="P92">
            <v>3607.1061485166579</v>
          </cell>
        </row>
        <row r="93">
          <cell r="O93">
            <v>11951.6</v>
          </cell>
          <cell r="P93">
            <v>4740.5596762876485</v>
          </cell>
        </row>
        <row r="101">
          <cell r="O101" t="str">
            <v>Average 3ul</v>
          </cell>
          <cell r="P101" t="str">
            <v>SDeviation</v>
          </cell>
        </row>
        <row r="102">
          <cell r="O102">
            <v>11897.5</v>
          </cell>
          <cell r="P102">
            <v>3282.4428318623377</v>
          </cell>
        </row>
        <row r="103">
          <cell r="O103">
            <v>10829.8</v>
          </cell>
          <cell r="P103">
            <v>4651.9714530508454</v>
          </cell>
        </row>
        <row r="104">
          <cell r="O104">
            <v>11099.3</v>
          </cell>
          <cell r="P104">
            <v>4215.0876371540462</v>
          </cell>
        </row>
        <row r="105">
          <cell r="O105">
            <v>10366.9</v>
          </cell>
          <cell r="P105">
            <v>2947.4062589937557</v>
          </cell>
        </row>
        <row r="106">
          <cell r="O106">
            <v>16685.599999999999</v>
          </cell>
          <cell r="P106">
            <v>2596.1057952248425</v>
          </cell>
        </row>
        <row r="107">
          <cell r="O107">
            <v>20250.400000000001</v>
          </cell>
          <cell r="P107">
            <v>8720.9011747639943</v>
          </cell>
        </row>
        <row r="108">
          <cell r="O108">
            <v>19959.400000000001</v>
          </cell>
          <cell r="P108">
            <v>6532.8924885280858</v>
          </cell>
        </row>
        <row r="109">
          <cell r="O109">
            <v>17739.599999999999</v>
          </cell>
          <cell r="P109">
            <v>5026.4847491396358</v>
          </cell>
        </row>
        <row r="110">
          <cell r="O110">
            <v>12996.6</v>
          </cell>
          <cell r="P110">
            <v>4582.9795063425236</v>
          </cell>
        </row>
        <row r="111">
          <cell r="O111">
            <v>15567.5</v>
          </cell>
          <cell r="P111">
            <v>3577.964450789179</v>
          </cell>
        </row>
        <row r="112">
          <cell r="O112">
            <v>12155.2</v>
          </cell>
          <cell r="P112">
            <v>6335.6268592776187</v>
          </cell>
        </row>
        <row r="113">
          <cell r="O113">
            <v>7300.5</v>
          </cell>
          <cell r="P113">
            <v>1293.0896892499161</v>
          </cell>
        </row>
        <row r="114">
          <cell r="O114">
            <v>5444.9</v>
          </cell>
          <cell r="P114">
            <v>1542.7745172613879</v>
          </cell>
        </row>
        <row r="115">
          <cell r="O115">
            <v>8366</v>
          </cell>
          <cell r="P115">
            <v>2870.6478556435845</v>
          </cell>
        </row>
        <row r="116">
          <cell r="O116">
            <v>6559.5</v>
          </cell>
          <cell r="P116">
            <v>2143.8620524651301</v>
          </cell>
        </row>
        <row r="117">
          <cell r="O117">
            <v>12832.3</v>
          </cell>
          <cell r="P117">
            <v>3009.7850440041561</v>
          </cell>
        </row>
        <row r="118">
          <cell r="O118">
            <v>29130.400000000001</v>
          </cell>
          <cell r="P118">
            <v>1946.8937567314761</v>
          </cell>
        </row>
        <row r="119">
          <cell r="O119">
            <v>29694.2</v>
          </cell>
          <cell r="P119">
            <v>3376.5401226699569</v>
          </cell>
        </row>
        <row r="120">
          <cell r="O120">
            <v>11853.7</v>
          </cell>
          <cell r="P120">
            <v>6475.6834568509694</v>
          </cell>
        </row>
        <row r="121">
          <cell r="O121">
            <v>11665.5</v>
          </cell>
          <cell r="P121">
            <v>4527.2889177127236</v>
          </cell>
        </row>
        <row r="122">
          <cell r="O122">
            <v>18272.8</v>
          </cell>
          <cell r="P122">
            <v>5431.3203796744174</v>
          </cell>
        </row>
        <row r="123">
          <cell r="O123">
            <v>16241.8</v>
          </cell>
          <cell r="P123">
            <v>5356.3310992174893</v>
          </cell>
        </row>
        <row r="124">
          <cell r="O124">
            <v>19023</v>
          </cell>
          <cell r="P124">
            <v>6201.1516313952161</v>
          </cell>
        </row>
        <row r="125">
          <cell r="O125">
            <v>14919.5</v>
          </cell>
          <cell r="P125">
            <v>5961.506861151428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sitive Controls"/>
      <sheetName val="25"/>
      <sheetName val="12.5"/>
      <sheetName val="6"/>
      <sheetName val="3"/>
      <sheetName val="Promedios"/>
      <sheetName val="25r"/>
      <sheetName val="12.5r"/>
      <sheetName val="6r"/>
      <sheetName val="3r"/>
      <sheetName val="Promedios r"/>
      <sheetName val="Medias por marcad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M3" t="str">
            <v>25 µl</v>
          </cell>
          <cell r="N3" t="str">
            <v>12 µl</v>
          </cell>
          <cell r="O3" t="str">
            <v>6 µl</v>
          </cell>
          <cell r="P3" t="str">
            <v>3 µl</v>
          </cell>
        </row>
        <row r="4">
          <cell r="M4">
            <v>6156.3395348837212</v>
          </cell>
          <cell r="N4">
            <v>10508.228971962617</v>
          </cell>
          <cell r="O4">
            <v>10502.595348837209</v>
          </cell>
          <cell r="P4">
            <v>13809.023255813954</v>
          </cell>
        </row>
        <row r="5">
          <cell r="M5">
            <v>4936.2058513201473</v>
          </cell>
          <cell r="N5">
            <v>5196.7138179825852</v>
          </cell>
          <cell r="O5">
            <v>5181.7013091249873</v>
          </cell>
          <cell r="P5">
            <v>6886.9062058548234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1. Positive Controls"/>
    </sheetNames>
    <sheetDataSet>
      <sheetData sheetId="0">
        <row r="39">
          <cell r="B39" t="str">
            <v>Average Height</v>
          </cell>
          <cell r="C39" t="str">
            <v>SDeviation</v>
          </cell>
        </row>
        <row r="40">
          <cell r="A40" t="str">
            <v>DYS576</v>
          </cell>
          <cell r="B40">
            <v>3964.75</v>
          </cell>
          <cell r="C40">
            <v>1122.9352534021423</v>
          </cell>
        </row>
        <row r="41">
          <cell r="A41" t="str">
            <v>DYS389I</v>
          </cell>
          <cell r="B41">
            <v>4072.25</v>
          </cell>
          <cell r="C41">
            <v>2056.3442278308689</v>
          </cell>
        </row>
        <row r="42">
          <cell r="A42" t="str">
            <v>DYS635</v>
          </cell>
          <cell r="B42">
            <v>3479.5</v>
          </cell>
          <cell r="C42">
            <v>554.67558085785606</v>
          </cell>
        </row>
        <row r="43">
          <cell r="A43" t="str">
            <v>DYS389II</v>
          </cell>
          <cell r="B43">
            <v>2852.75</v>
          </cell>
          <cell r="C43">
            <v>1190.3275109537431</v>
          </cell>
        </row>
        <row r="44">
          <cell r="A44" t="str">
            <v>DYS627</v>
          </cell>
          <cell r="B44">
            <v>4229.75</v>
          </cell>
          <cell r="C44">
            <v>1197.0642909495991</v>
          </cell>
        </row>
        <row r="45">
          <cell r="A45" t="str">
            <v>DYS460</v>
          </cell>
          <cell r="B45">
            <v>4903</v>
          </cell>
          <cell r="C45">
            <v>1467.1602957186831</v>
          </cell>
        </row>
        <row r="46">
          <cell r="A46" t="str">
            <v>DYS458</v>
          </cell>
          <cell r="B46">
            <v>6354.75</v>
          </cell>
          <cell r="C46">
            <v>1289.0178108415207</v>
          </cell>
        </row>
        <row r="47">
          <cell r="A47" t="str">
            <v>DYS19</v>
          </cell>
          <cell r="B47">
            <v>5949.5</v>
          </cell>
          <cell r="C47">
            <v>2419.5614616427224</v>
          </cell>
        </row>
        <row r="48">
          <cell r="A48" t="str">
            <v>YGATAH4</v>
          </cell>
          <cell r="B48">
            <v>4802.75</v>
          </cell>
          <cell r="C48">
            <v>2032.962595983179</v>
          </cell>
        </row>
        <row r="49">
          <cell r="A49" t="str">
            <v>DYS448</v>
          </cell>
          <cell r="B49">
            <v>5885</v>
          </cell>
          <cell r="C49">
            <v>2016.4559669545642</v>
          </cell>
        </row>
        <row r="50">
          <cell r="A50" t="str">
            <v>DYS391</v>
          </cell>
          <cell r="B50">
            <v>4492.75</v>
          </cell>
          <cell r="C50">
            <v>1932.3923644022195</v>
          </cell>
        </row>
        <row r="51">
          <cell r="A51" t="str">
            <v>DYS456</v>
          </cell>
          <cell r="B51">
            <v>3474</v>
          </cell>
          <cell r="C51">
            <v>1029.2874557997229</v>
          </cell>
        </row>
        <row r="52">
          <cell r="A52" t="str">
            <v>DYS390</v>
          </cell>
          <cell r="B52">
            <v>3775.25</v>
          </cell>
          <cell r="C52">
            <v>1022.9918132614747</v>
          </cell>
        </row>
        <row r="53">
          <cell r="A53" t="str">
            <v>DYS438</v>
          </cell>
          <cell r="B53">
            <v>4068.25</v>
          </cell>
          <cell r="C53">
            <v>1269.3009559070956</v>
          </cell>
        </row>
        <row r="54">
          <cell r="A54" t="str">
            <v>DYS392</v>
          </cell>
          <cell r="B54">
            <v>3525</v>
          </cell>
          <cell r="C54">
            <v>1239.0337633279678</v>
          </cell>
        </row>
        <row r="55">
          <cell r="A55" t="str">
            <v>DYS518</v>
          </cell>
          <cell r="B55">
            <v>2657</v>
          </cell>
          <cell r="C55">
            <v>769.253750938748</v>
          </cell>
        </row>
        <row r="56">
          <cell r="A56" t="str">
            <v>DYS570</v>
          </cell>
          <cell r="B56">
            <v>4036.5</v>
          </cell>
          <cell r="C56">
            <v>462.41503724107702</v>
          </cell>
        </row>
        <row r="57">
          <cell r="A57" t="str">
            <v>DYS437</v>
          </cell>
          <cell r="B57">
            <v>5736.5</v>
          </cell>
          <cell r="C57">
            <v>1087.7176410570285</v>
          </cell>
        </row>
        <row r="58">
          <cell r="A58" t="str">
            <v>DYS385</v>
          </cell>
          <cell r="B58">
            <v>3885.5714285714284</v>
          </cell>
          <cell r="C58">
            <v>787.7580756261948</v>
          </cell>
        </row>
        <row r="59">
          <cell r="A59" t="str">
            <v>DYS449</v>
          </cell>
          <cell r="B59">
            <v>3417</v>
          </cell>
          <cell r="C59">
            <v>552.16664151323016</v>
          </cell>
        </row>
        <row r="60">
          <cell r="A60" t="str">
            <v>DYS393</v>
          </cell>
          <cell r="B60">
            <v>4377.5</v>
          </cell>
          <cell r="C60">
            <v>1659.0417917179382</v>
          </cell>
        </row>
        <row r="61">
          <cell r="A61" t="str">
            <v>DYS439</v>
          </cell>
          <cell r="B61">
            <v>5433.25</v>
          </cell>
          <cell r="C61">
            <v>805.26532894444176</v>
          </cell>
        </row>
        <row r="62">
          <cell r="A62" t="str">
            <v>DYS481</v>
          </cell>
          <cell r="B62">
            <v>5439</v>
          </cell>
          <cell r="C62">
            <v>2110.5811206079397</v>
          </cell>
        </row>
        <row r="63">
          <cell r="A63" t="str">
            <v>DYF387S1</v>
          </cell>
          <cell r="B63">
            <v>4554.8571428571431</v>
          </cell>
          <cell r="C63">
            <v>981.33319483532932</v>
          </cell>
        </row>
        <row r="64">
          <cell r="A64" t="str">
            <v>DYS533</v>
          </cell>
          <cell r="B64">
            <v>4634.5</v>
          </cell>
          <cell r="C64">
            <v>1421.0002345765699</v>
          </cell>
        </row>
        <row r="68">
          <cell r="B68" t="str">
            <v>Average Height</v>
          </cell>
          <cell r="C68" t="str">
            <v>SDeviation</v>
          </cell>
        </row>
        <row r="69">
          <cell r="B69">
            <v>5302.25</v>
          </cell>
          <cell r="C69">
            <v>942.48656047005079</v>
          </cell>
        </row>
        <row r="70">
          <cell r="B70">
            <v>4257</v>
          </cell>
          <cell r="C70">
            <v>2379.1058544475627</v>
          </cell>
        </row>
        <row r="71">
          <cell r="B71">
            <v>4424.5</v>
          </cell>
          <cell r="C71">
            <v>1438.802627186926</v>
          </cell>
        </row>
        <row r="72">
          <cell r="B72">
            <v>2970</v>
          </cell>
          <cell r="C72">
            <v>975.17417247723836</v>
          </cell>
        </row>
        <row r="73">
          <cell r="B73">
            <v>4230.25</v>
          </cell>
          <cell r="C73">
            <v>1079.9087538614856</v>
          </cell>
        </row>
        <row r="74">
          <cell r="B74">
            <v>6049.5</v>
          </cell>
          <cell r="C74">
            <v>1005.9239533881276</v>
          </cell>
        </row>
        <row r="75">
          <cell r="B75">
            <v>7686</v>
          </cell>
          <cell r="C75">
            <v>2521.3323197600644</v>
          </cell>
        </row>
        <row r="76">
          <cell r="B76">
            <v>6688.5</v>
          </cell>
          <cell r="C76">
            <v>1901.0603181733434</v>
          </cell>
        </row>
        <row r="77">
          <cell r="B77">
            <v>5808.75</v>
          </cell>
          <cell r="C77">
            <v>1588.0053263974485</v>
          </cell>
        </row>
        <row r="78">
          <cell r="B78">
            <v>6350</v>
          </cell>
          <cell r="C78">
            <v>1495.9665771667494</v>
          </cell>
        </row>
        <row r="79">
          <cell r="B79">
            <v>4379.5</v>
          </cell>
          <cell r="C79">
            <v>1487.9741261191339</v>
          </cell>
        </row>
        <row r="80">
          <cell r="B80">
            <v>3942</v>
          </cell>
          <cell r="C80">
            <v>1445.0778525740404</v>
          </cell>
        </row>
        <row r="81">
          <cell r="B81">
            <v>4273</v>
          </cell>
          <cell r="C81">
            <v>1693.3810360734922</v>
          </cell>
        </row>
        <row r="82">
          <cell r="B82">
            <v>3954.5</v>
          </cell>
          <cell r="C82">
            <v>1158.7687431062334</v>
          </cell>
        </row>
        <row r="83">
          <cell r="B83">
            <v>3488.75</v>
          </cell>
          <cell r="C83">
            <v>1205.1725671731276</v>
          </cell>
        </row>
        <row r="84">
          <cell r="B84">
            <v>2879.5</v>
          </cell>
          <cell r="C84">
            <v>895.60128777635566</v>
          </cell>
        </row>
        <row r="85">
          <cell r="B85">
            <v>5174.75</v>
          </cell>
          <cell r="C85">
            <v>1444.0153219408719</v>
          </cell>
        </row>
        <row r="86">
          <cell r="B86">
            <v>6557.5</v>
          </cell>
          <cell r="C86">
            <v>1392.0202345272619</v>
          </cell>
        </row>
        <row r="87">
          <cell r="B87">
            <v>5104.875</v>
          </cell>
          <cell r="C87">
            <v>1009.277172393335</v>
          </cell>
        </row>
        <row r="88">
          <cell r="B88">
            <v>3792</v>
          </cell>
          <cell r="C88">
            <v>520.04294694444866</v>
          </cell>
        </row>
        <row r="89">
          <cell r="B89">
            <v>5776.5</v>
          </cell>
          <cell r="C89">
            <v>1878.7418662498583</v>
          </cell>
        </row>
        <row r="90">
          <cell r="B90">
            <v>7040.75</v>
          </cell>
          <cell r="C90">
            <v>1917.8697166387501</v>
          </cell>
        </row>
        <row r="91">
          <cell r="B91">
            <v>6282.25</v>
          </cell>
          <cell r="C91">
            <v>2162.9953575231425</v>
          </cell>
        </row>
        <row r="92">
          <cell r="B92">
            <v>5006.1428571428569</v>
          </cell>
          <cell r="C92">
            <v>843.57588150512152</v>
          </cell>
        </row>
        <row r="93">
          <cell r="B93">
            <v>5678.75</v>
          </cell>
          <cell r="C93">
            <v>540.195874968824</v>
          </cell>
        </row>
        <row r="99">
          <cell r="B99" t="str">
            <v>Average Height</v>
          </cell>
          <cell r="C99" t="str">
            <v>SDeviation</v>
          </cell>
        </row>
        <row r="100">
          <cell r="A100" t="str">
            <v>DYS576</v>
          </cell>
          <cell r="B100">
            <v>4499.25</v>
          </cell>
          <cell r="C100">
            <v>529.57239039310446</v>
          </cell>
        </row>
        <row r="101">
          <cell r="A101" t="str">
            <v>DYS389I</v>
          </cell>
          <cell r="B101">
            <v>3870.75</v>
          </cell>
          <cell r="C101">
            <v>2163.0785738540953</v>
          </cell>
        </row>
        <row r="102">
          <cell r="A102" t="str">
            <v>DYS635</v>
          </cell>
          <cell r="B102">
            <v>3925</v>
          </cell>
          <cell r="C102">
            <v>828.38557849993174</v>
          </cell>
        </row>
        <row r="103">
          <cell r="A103" t="str">
            <v>DYS389II</v>
          </cell>
          <cell r="B103">
            <v>3134.75</v>
          </cell>
          <cell r="C103">
            <v>1045.0761933945296</v>
          </cell>
        </row>
        <row r="104">
          <cell r="A104" t="str">
            <v>DYS627</v>
          </cell>
          <cell r="B104">
            <v>3082.25</v>
          </cell>
          <cell r="C104">
            <v>900.9281787874844</v>
          </cell>
        </row>
        <row r="105">
          <cell r="A105" t="str">
            <v>DYS460</v>
          </cell>
          <cell r="B105">
            <v>5413.5</v>
          </cell>
          <cell r="C105">
            <v>1022.4097352170834</v>
          </cell>
        </row>
        <row r="106">
          <cell r="A106" t="str">
            <v>DYS458</v>
          </cell>
          <cell r="B106">
            <v>7532.25</v>
          </cell>
          <cell r="C106">
            <v>1597.3401589308814</v>
          </cell>
        </row>
        <row r="107">
          <cell r="A107" t="str">
            <v>DYS19</v>
          </cell>
          <cell r="B107">
            <v>5222.25</v>
          </cell>
          <cell r="C107">
            <v>962.71434842671101</v>
          </cell>
        </row>
        <row r="108">
          <cell r="A108" t="str">
            <v>YGATAH4</v>
          </cell>
          <cell r="B108">
            <v>5287</v>
          </cell>
          <cell r="C108">
            <v>1399.0570634061596</v>
          </cell>
        </row>
        <row r="109">
          <cell r="A109" t="str">
            <v>DYS448</v>
          </cell>
          <cell r="B109">
            <v>6158.75</v>
          </cell>
          <cell r="C109">
            <v>1319.2387640858142</v>
          </cell>
        </row>
        <row r="110">
          <cell r="A110" t="str">
            <v>DYS391</v>
          </cell>
          <cell r="B110">
            <v>4026.75</v>
          </cell>
          <cell r="C110">
            <v>1423.1227108018479</v>
          </cell>
        </row>
        <row r="111">
          <cell r="A111" t="str">
            <v>DYS456</v>
          </cell>
          <cell r="B111">
            <v>3528</v>
          </cell>
          <cell r="C111">
            <v>2484.8578765528355</v>
          </cell>
        </row>
        <row r="112">
          <cell r="A112" t="str">
            <v>DYS390</v>
          </cell>
          <cell r="B112">
            <v>4090</v>
          </cell>
          <cell r="C112">
            <v>1739.0033544150128</v>
          </cell>
        </row>
        <row r="113">
          <cell r="A113" t="str">
            <v>DYS438</v>
          </cell>
          <cell r="B113">
            <v>3941.5</v>
          </cell>
          <cell r="C113">
            <v>1628.2175325592505</v>
          </cell>
        </row>
        <row r="114">
          <cell r="A114" t="str">
            <v>DYS392</v>
          </cell>
          <cell r="B114">
            <v>2904</v>
          </cell>
          <cell r="C114">
            <v>1294.0734136825467</v>
          </cell>
        </row>
        <row r="115">
          <cell r="A115" t="str">
            <v>DYS518</v>
          </cell>
          <cell r="B115">
            <v>2445</v>
          </cell>
          <cell r="C115">
            <v>1323.1394484331574</v>
          </cell>
        </row>
        <row r="116">
          <cell r="A116" t="str">
            <v>DYS570</v>
          </cell>
          <cell r="B116">
            <v>4701.75</v>
          </cell>
          <cell r="C116">
            <v>1546.0414774513652</v>
          </cell>
        </row>
        <row r="117">
          <cell r="A117" t="str">
            <v>DYS437</v>
          </cell>
          <cell r="B117">
            <v>7028.5</v>
          </cell>
          <cell r="C117">
            <v>2248.1734067163652</v>
          </cell>
        </row>
        <row r="118">
          <cell r="A118" t="str">
            <v>DYS385</v>
          </cell>
          <cell r="B118">
            <v>4533.625</v>
          </cell>
          <cell r="C118">
            <v>1257.2977755601778</v>
          </cell>
        </row>
        <row r="119">
          <cell r="A119" t="str">
            <v>DYS449</v>
          </cell>
          <cell r="B119">
            <v>3421.5</v>
          </cell>
          <cell r="C119">
            <v>649.75149095635015</v>
          </cell>
        </row>
        <row r="120">
          <cell r="A120" t="str">
            <v>DYS393</v>
          </cell>
          <cell r="B120">
            <v>5142.75</v>
          </cell>
          <cell r="C120">
            <v>1293.5533425413889</v>
          </cell>
        </row>
        <row r="121">
          <cell r="A121" t="str">
            <v>DYS439</v>
          </cell>
          <cell r="B121">
            <v>5668</v>
          </cell>
          <cell r="C121">
            <v>987.70643411896435</v>
          </cell>
        </row>
        <row r="122">
          <cell r="A122" t="str">
            <v>DYS481</v>
          </cell>
          <cell r="B122">
            <v>5235.75</v>
          </cell>
          <cell r="C122">
            <v>800.67861842314733</v>
          </cell>
        </row>
        <row r="123">
          <cell r="A123" t="str">
            <v>DYF387S1</v>
          </cell>
          <cell r="B123">
            <v>4374.75</v>
          </cell>
          <cell r="C123">
            <v>664.25118957901975</v>
          </cell>
        </row>
        <row r="124">
          <cell r="A124" t="str">
            <v>DYS533</v>
          </cell>
          <cell r="B124">
            <v>5510.75</v>
          </cell>
          <cell r="C124">
            <v>281.66336289975663</v>
          </cell>
        </row>
        <row r="128">
          <cell r="B128" t="str">
            <v>Average Height</v>
          </cell>
          <cell r="C128" t="str">
            <v>SDeviation</v>
          </cell>
        </row>
        <row r="129">
          <cell r="A129" t="str">
            <v>DYS576</v>
          </cell>
          <cell r="B129">
            <v>6418.25</v>
          </cell>
          <cell r="C129">
            <v>3488.8522826281996</v>
          </cell>
        </row>
        <row r="130">
          <cell r="A130" t="str">
            <v>DYS389I</v>
          </cell>
          <cell r="B130">
            <v>3851.75</v>
          </cell>
          <cell r="C130">
            <v>2174.0241297342277</v>
          </cell>
        </row>
        <row r="131">
          <cell r="A131" t="str">
            <v>DYS635</v>
          </cell>
          <cell r="B131">
            <v>6755.25</v>
          </cell>
          <cell r="C131">
            <v>2231.092613496804</v>
          </cell>
        </row>
        <row r="132">
          <cell r="A132" t="str">
            <v>DYS389II</v>
          </cell>
          <cell r="B132">
            <v>3571.75</v>
          </cell>
          <cell r="C132">
            <v>1427.7092082540244</v>
          </cell>
        </row>
        <row r="133">
          <cell r="A133" t="str">
            <v>DYS627</v>
          </cell>
          <cell r="B133">
            <v>4115</v>
          </cell>
          <cell r="C133">
            <v>1844.9074050838794</v>
          </cell>
        </row>
        <row r="134">
          <cell r="A134" t="str">
            <v>DYS460</v>
          </cell>
          <cell r="B134">
            <v>10396.75</v>
          </cell>
          <cell r="C134">
            <v>4312.1475218271462</v>
          </cell>
        </row>
        <row r="135">
          <cell r="A135" t="str">
            <v>DYS458</v>
          </cell>
          <cell r="B135">
            <v>10537</v>
          </cell>
          <cell r="C135">
            <v>3163.4361065145604</v>
          </cell>
        </row>
        <row r="136">
          <cell r="A136" t="str">
            <v>DYS19</v>
          </cell>
          <cell r="B136">
            <v>7456.25</v>
          </cell>
          <cell r="C136">
            <v>2667.2524408711924</v>
          </cell>
        </row>
        <row r="137">
          <cell r="A137" t="str">
            <v>YGATAH4</v>
          </cell>
          <cell r="B137">
            <v>9520.25</v>
          </cell>
          <cell r="C137">
            <v>5104.4434482778497</v>
          </cell>
        </row>
        <row r="138">
          <cell r="A138" t="str">
            <v>DYS448</v>
          </cell>
          <cell r="B138">
            <v>10100.75</v>
          </cell>
          <cell r="C138">
            <v>2174.8399749560122</v>
          </cell>
        </row>
        <row r="139">
          <cell r="A139" t="str">
            <v>DYS391</v>
          </cell>
          <cell r="B139">
            <v>5269.75</v>
          </cell>
          <cell r="C139">
            <v>3563.230965944625</v>
          </cell>
        </row>
        <row r="140">
          <cell r="A140" t="str">
            <v>DYS456</v>
          </cell>
          <cell r="B140">
            <v>4069</v>
          </cell>
          <cell r="C140">
            <v>1138.7007215828633</v>
          </cell>
        </row>
        <row r="141">
          <cell r="A141" t="str">
            <v>DYS390</v>
          </cell>
          <cell r="B141">
            <v>4725.75</v>
          </cell>
          <cell r="C141">
            <v>1941.3023764129757</v>
          </cell>
        </row>
        <row r="142">
          <cell r="A142" t="str">
            <v>DYS438</v>
          </cell>
          <cell r="B142">
            <v>4661.75</v>
          </cell>
          <cell r="C142">
            <v>2143.3793216942881</v>
          </cell>
        </row>
        <row r="143">
          <cell r="A143" t="str">
            <v>DYS392</v>
          </cell>
          <cell r="B143">
            <v>3440</v>
          </cell>
          <cell r="C143">
            <v>1679.8273720832151</v>
          </cell>
        </row>
        <row r="144">
          <cell r="A144" t="str">
            <v>DYS518</v>
          </cell>
          <cell r="B144">
            <v>3115.25</v>
          </cell>
          <cell r="C144">
            <v>1140.8725827190344</v>
          </cell>
        </row>
        <row r="145">
          <cell r="A145" t="str">
            <v>DYS570</v>
          </cell>
          <cell r="B145">
            <v>7114.5</v>
          </cell>
          <cell r="C145">
            <v>1911.9612095088819</v>
          </cell>
        </row>
        <row r="146">
          <cell r="A146" t="str">
            <v>DYS437</v>
          </cell>
          <cell r="B146">
            <v>6985.25</v>
          </cell>
          <cell r="C146">
            <v>1856.4414659952697</v>
          </cell>
        </row>
        <row r="147">
          <cell r="A147" t="str">
            <v>DYS385</v>
          </cell>
          <cell r="B147">
            <v>6490.5</v>
          </cell>
          <cell r="C147">
            <v>3120.4275348099336</v>
          </cell>
        </row>
        <row r="148">
          <cell r="A148" t="str">
            <v>DYS449</v>
          </cell>
          <cell r="B148">
            <v>5547.75</v>
          </cell>
          <cell r="C148">
            <v>1640.4483889067239</v>
          </cell>
        </row>
        <row r="149">
          <cell r="A149" t="str">
            <v>DYS393</v>
          </cell>
          <cell r="B149">
            <v>6061.75</v>
          </cell>
          <cell r="C149">
            <v>2167.6920714591051</v>
          </cell>
        </row>
        <row r="150">
          <cell r="A150" t="str">
            <v>DYS439</v>
          </cell>
          <cell r="B150">
            <v>9234.75</v>
          </cell>
          <cell r="C150">
            <v>6216.4637522737421</v>
          </cell>
        </row>
        <row r="151">
          <cell r="A151" t="str">
            <v>DYS481</v>
          </cell>
          <cell r="B151">
            <v>7784</v>
          </cell>
          <cell r="C151">
            <v>2659.733570616927</v>
          </cell>
        </row>
        <row r="152">
          <cell r="A152" t="str">
            <v>DYF387S1</v>
          </cell>
          <cell r="B152">
            <v>6454.375</v>
          </cell>
          <cell r="C152">
            <v>2089.4295829586736</v>
          </cell>
        </row>
        <row r="153">
          <cell r="A153" t="str">
            <v>DYS533</v>
          </cell>
          <cell r="B153">
            <v>7692</v>
          </cell>
          <cell r="C153">
            <v>1019.7865789794778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68571-26AB-447E-A1CC-81637942D598}">
  <dimension ref="A2:BF142"/>
  <sheetViews>
    <sheetView zoomScale="20" zoomScaleNormal="20" workbookViewId="0">
      <selection activeCell="B2" sqref="B2"/>
    </sheetView>
  </sheetViews>
  <sheetFormatPr defaultColWidth="8.88671875" defaultRowHeight="15.6" x14ac:dyDescent="0.3"/>
  <cols>
    <col min="1" max="1" width="20.6640625" style="33" bestFit="1" customWidth="1"/>
    <col min="2" max="2" width="26.5546875" style="33" customWidth="1"/>
    <col min="3" max="3" width="20.33203125" style="33" customWidth="1"/>
    <col min="4" max="4" width="8.88671875" style="34"/>
    <col min="5" max="5" width="37" style="34" bestFit="1" customWidth="1"/>
    <col min="6" max="6" width="23.6640625" style="34" bestFit="1" customWidth="1"/>
    <col min="7" max="7" width="23.33203125" style="34" bestFit="1" customWidth="1"/>
    <col min="8" max="8" width="23.6640625" style="34" bestFit="1" customWidth="1"/>
    <col min="9" max="9" width="23.33203125" style="34" bestFit="1" customWidth="1"/>
    <col min="10" max="10" width="23.6640625" style="34" bestFit="1" customWidth="1"/>
    <col min="11" max="11" width="23.33203125" style="34" bestFit="1" customWidth="1"/>
    <col min="12" max="12" width="23.6640625" style="34" bestFit="1" customWidth="1"/>
    <col min="13" max="13" width="23.33203125" style="34" bestFit="1" customWidth="1"/>
    <col min="14" max="14" width="23.6640625" style="33" bestFit="1" customWidth="1"/>
    <col min="15" max="15" width="21.33203125" style="34" bestFit="1" customWidth="1"/>
    <col min="16" max="16" width="16.33203125" style="34" bestFit="1" customWidth="1"/>
    <col min="17" max="19" width="8.88671875" style="33"/>
    <col min="20" max="20" width="24.33203125" style="33" bestFit="1" customWidth="1"/>
    <col min="21" max="21" width="25.109375" style="33" bestFit="1" customWidth="1"/>
    <col min="22" max="22" width="24.33203125" style="33" bestFit="1" customWidth="1"/>
    <col min="23" max="23" width="25.109375" style="33" bestFit="1" customWidth="1"/>
    <col min="24" max="24" width="24.33203125" style="33" bestFit="1" customWidth="1"/>
    <col min="25" max="25" width="25.109375" style="33" bestFit="1" customWidth="1"/>
    <col min="26" max="26" width="24.33203125" style="33" bestFit="1" customWidth="1"/>
    <col min="27" max="27" width="25.109375" style="33" bestFit="1" customWidth="1"/>
    <col min="28" max="28" width="24.33203125" style="33" bestFit="1" customWidth="1"/>
    <col min="29" max="29" width="25.109375" style="33" bestFit="1" customWidth="1"/>
    <col min="30" max="31" width="17.33203125" style="33" bestFit="1" customWidth="1"/>
    <col min="32" max="34" width="8.88671875" style="33"/>
    <col min="35" max="35" width="24.33203125" bestFit="1" customWidth="1"/>
    <col min="36" max="36" width="25.109375" bestFit="1" customWidth="1"/>
    <col min="37" max="37" width="24.33203125" bestFit="1" customWidth="1"/>
    <col min="38" max="38" width="25.109375" bestFit="1" customWidth="1"/>
    <col min="39" max="39" width="24.33203125" bestFit="1" customWidth="1"/>
    <col min="40" max="40" width="25.109375" bestFit="1" customWidth="1"/>
    <col min="41" max="41" width="24.33203125" bestFit="1" customWidth="1"/>
    <col min="42" max="42" width="25.109375" bestFit="1" customWidth="1"/>
    <col min="43" max="43" width="24.33203125" bestFit="1" customWidth="1"/>
    <col min="44" max="44" width="25.109375" bestFit="1" customWidth="1"/>
    <col min="45" max="45" width="11.5546875" style="33" bestFit="1" customWidth="1"/>
    <col min="46" max="46" width="17.33203125" style="33" bestFit="1" customWidth="1"/>
    <col min="47" max="48" width="8.88671875" style="33"/>
    <col min="49" max="49" width="24.33203125" style="2" bestFit="1" customWidth="1"/>
    <col min="50" max="50" width="25.109375" style="2" bestFit="1" customWidth="1"/>
    <col min="51" max="51" width="24.33203125" style="2" bestFit="1" customWidth="1"/>
    <col min="52" max="52" width="25.109375" style="2" bestFit="1" customWidth="1"/>
    <col min="53" max="53" width="24.33203125" style="2" bestFit="1" customWidth="1"/>
    <col min="54" max="54" width="25.109375" style="2" bestFit="1" customWidth="1"/>
    <col min="55" max="55" width="24.33203125" style="2" bestFit="1" customWidth="1"/>
    <col min="56" max="56" width="25.109375" style="2" bestFit="1" customWidth="1"/>
    <col min="57" max="57" width="24.33203125" style="2" customWidth="1"/>
    <col min="58" max="58" width="25.109375" style="2" bestFit="1" customWidth="1"/>
    <col min="59" max="59" width="11.5546875" style="33" bestFit="1" customWidth="1"/>
    <col min="60" max="60" width="17.33203125" style="33" bestFit="1" customWidth="1"/>
    <col min="61" max="16384" width="8.88671875" style="33"/>
  </cols>
  <sheetData>
    <row r="2" spans="1:18" x14ac:dyDescent="0.3">
      <c r="B2" s="33" t="s">
        <v>92</v>
      </c>
    </row>
    <row r="3" spans="1:18" ht="18" x14ac:dyDescent="0.35">
      <c r="R3" s="35" t="s">
        <v>48</v>
      </c>
    </row>
    <row r="4" spans="1:18" s="36" customFormat="1" ht="18.600000000000001" thickBot="1" x14ac:dyDescent="0.4">
      <c r="B4" s="79" t="s">
        <v>5</v>
      </c>
      <c r="C4" s="79"/>
      <c r="D4" s="37"/>
      <c r="E4" s="80" t="s">
        <v>49</v>
      </c>
      <c r="F4" s="80"/>
      <c r="G4" s="80"/>
      <c r="H4" s="80"/>
      <c r="I4" s="80"/>
      <c r="J4" s="80"/>
      <c r="K4" s="80"/>
      <c r="L4" s="80"/>
      <c r="M4" s="80"/>
      <c r="N4" s="80"/>
      <c r="O4" s="37"/>
      <c r="P4" s="37"/>
    </row>
    <row r="5" spans="1:18" ht="16.2" thickTop="1" x14ac:dyDescent="0.3">
      <c r="A5" s="38" t="s">
        <v>13</v>
      </c>
      <c r="B5" s="39" t="s">
        <v>14</v>
      </c>
      <c r="C5" s="39" t="s">
        <v>15</v>
      </c>
      <c r="E5" s="40" t="s">
        <v>6</v>
      </c>
      <c r="F5" s="41" t="s">
        <v>7</v>
      </c>
      <c r="G5" s="40" t="s">
        <v>6</v>
      </c>
      <c r="H5" s="41" t="s">
        <v>7</v>
      </c>
      <c r="I5" s="40" t="s">
        <v>6</v>
      </c>
      <c r="J5" s="41" t="s">
        <v>7</v>
      </c>
      <c r="K5" s="40" t="s">
        <v>6</v>
      </c>
      <c r="L5" s="41" t="s">
        <v>7</v>
      </c>
      <c r="M5" s="40" t="s">
        <v>6</v>
      </c>
      <c r="N5" s="40" t="s">
        <v>7</v>
      </c>
      <c r="O5" s="7" t="s">
        <v>8</v>
      </c>
      <c r="P5" s="7" t="s">
        <v>9</v>
      </c>
    </row>
    <row r="6" spans="1:18" x14ac:dyDescent="0.3">
      <c r="A6" s="42" t="s">
        <v>50</v>
      </c>
      <c r="B6" s="43">
        <v>15</v>
      </c>
      <c r="C6" s="43">
        <v>16</v>
      </c>
      <c r="E6" s="34">
        <v>2931</v>
      </c>
      <c r="F6" s="44">
        <v>3665</v>
      </c>
      <c r="G6" s="34">
        <v>1720</v>
      </c>
      <c r="H6" s="44">
        <v>2228</v>
      </c>
      <c r="I6" s="34">
        <v>3745</v>
      </c>
      <c r="J6" s="44">
        <v>3435</v>
      </c>
      <c r="K6" s="34">
        <v>10380</v>
      </c>
      <c r="L6" s="44">
        <v>9893</v>
      </c>
      <c r="M6" s="34">
        <v>9752</v>
      </c>
      <c r="N6" s="34">
        <v>9658</v>
      </c>
      <c r="O6" s="34">
        <f>AVERAGE(E6:N6)</f>
        <v>5740.7</v>
      </c>
      <c r="P6" s="34">
        <f>STDEV(E6:N6)</f>
        <v>3654.6404611124199</v>
      </c>
    </row>
    <row r="7" spans="1:18" x14ac:dyDescent="0.3">
      <c r="A7" s="42" t="s">
        <v>51</v>
      </c>
      <c r="B7" s="43">
        <v>14</v>
      </c>
      <c r="C7" s="43">
        <v>16</v>
      </c>
      <c r="E7" s="34">
        <v>2291</v>
      </c>
      <c r="F7" s="44">
        <v>1628</v>
      </c>
      <c r="G7" s="34">
        <v>1351</v>
      </c>
      <c r="H7" s="44">
        <v>1802</v>
      </c>
      <c r="I7" s="34">
        <v>2232</v>
      </c>
      <c r="J7" s="44">
        <v>2464</v>
      </c>
      <c r="K7" s="34">
        <v>9723</v>
      </c>
      <c r="L7" s="44">
        <v>7255</v>
      </c>
      <c r="M7" s="34">
        <v>6506</v>
      </c>
      <c r="N7" s="34">
        <v>6459</v>
      </c>
      <c r="O7" s="34">
        <f t="shared" ref="O7:O29" si="0">AVERAGE(E7:N7)</f>
        <v>4171.1000000000004</v>
      </c>
      <c r="P7" s="34">
        <f t="shared" ref="P7:P29" si="1">STDEV(E7:N7)</f>
        <v>3004.8536459091206</v>
      </c>
    </row>
    <row r="8" spans="1:18" x14ac:dyDescent="0.3">
      <c r="A8" s="42" t="s">
        <v>52</v>
      </c>
      <c r="B8" s="43">
        <v>9</v>
      </c>
      <c r="C8" s="43">
        <v>10</v>
      </c>
      <c r="E8" s="34">
        <v>1841</v>
      </c>
      <c r="F8" s="44">
        <v>2317</v>
      </c>
      <c r="G8" s="34">
        <v>1412</v>
      </c>
      <c r="H8" s="44">
        <v>1148</v>
      </c>
      <c r="I8" s="34">
        <v>2050</v>
      </c>
      <c r="J8" s="44">
        <v>2343</v>
      </c>
      <c r="K8" s="34">
        <v>7466</v>
      </c>
      <c r="L8" s="44">
        <v>8175</v>
      </c>
      <c r="M8" s="34">
        <v>9369</v>
      </c>
      <c r="N8" s="34">
        <v>6294</v>
      </c>
      <c r="O8" s="34">
        <f t="shared" si="0"/>
        <v>4241.5</v>
      </c>
      <c r="P8" s="34">
        <f t="shared" si="1"/>
        <v>3194.139120674336</v>
      </c>
    </row>
    <row r="9" spans="1:18" x14ac:dyDescent="0.3">
      <c r="A9" s="42" t="s">
        <v>53</v>
      </c>
      <c r="B9" s="43">
        <v>11</v>
      </c>
      <c r="C9" s="43">
        <v>12</v>
      </c>
      <c r="E9" s="34">
        <v>2047</v>
      </c>
      <c r="F9" s="44">
        <v>2061</v>
      </c>
      <c r="G9" s="34">
        <v>1394</v>
      </c>
      <c r="H9" s="44">
        <v>1572</v>
      </c>
      <c r="I9" s="34">
        <v>2043</v>
      </c>
      <c r="J9" s="44">
        <v>2140</v>
      </c>
      <c r="K9" s="34">
        <v>8987</v>
      </c>
      <c r="L9" s="44">
        <v>9034</v>
      </c>
      <c r="M9" s="34">
        <v>8545</v>
      </c>
      <c r="N9" s="34">
        <v>7855</v>
      </c>
      <c r="O9" s="34">
        <f t="shared" si="0"/>
        <v>4567.8</v>
      </c>
      <c r="P9" s="34">
        <f t="shared" si="1"/>
        <v>3496.9066584308162</v>
      </c>
    </row>
    <row r="10" spans="1:18" x14ac:dyDescent="0.3">
      <c r="A10" s="42" t="s">
        <v>54</v>
      </c>
      <c r="B10" s="43">
        <v>8</v>
      </c>
      <c r="C10" s="43"/>
      <c r="E10" s="34">
        <v>4146</v>
      </c>
      <c r="F10" s="44"/>
      <c r="G10" s="34">
        <v>3020</v>
      </c>
      <c r="H10" s="44"/>
      <c r="I10" s="34">
        <v>4253</v>
      </c>
      <c r="J10" s="44"/>
      <c r="K10" s="34">
        <v>14113</v>
      </c>
      <c r="L10" s="44"/>
      <c r="M10" s="34">
        <v>14893</v>
      </c>
      <c r="N10" s="34"/>
      <c r="O10" s="34">
        <f t="shared" si="0"/>
        <v>8085</v>
      </c>
      <c r="P10" s="34">
        <f t="shared" si="1"/>
        <v>5885.1469395419517</v>
      </c>
    </row>
    <row r="11" spans="1:18" x14ac:dyDescent="0.3">
      <c r="A11" s="45" t="s">
        <v>55</v>
      </c>
      <c r="B11" s="43">
        <v>2</v>
      </c>
      <c r="C11" s="43"/>
      <c r="E11" s="34">
        <v>2624</v>
      </c>
      <c r="F11" s="44"/>
      <c r="G11" s="34">
        <v>2658</v>
      </c>
      <c r="H11" s="44"/>
      <c r="I11" s="34">
        <v>3433</v>
      </c>
      <c r="J11" s="44"/>
      <c r="K11" s="34">
        <v>15314</v>
      </c>
      <c r="L11" s="44"/>
      <c r="M11" s="34">
        <v>13647</v>
      </c>
      <c r="N11" s="34"/>
      <c r="O11" s="34">
        <f t="shared" si="0"/>
        <v>7535.2</v>
      </c>
      <c r="P11" s="34">
        <f t="shared" si="1"/>
        <v>6375.7124856756209</v>
      </c>
    </row>
    <row r="12" spans="1:18" x14ac:dyDescent="0.3">
      <c r="A12" s="45" t="s">
        <v>56</v>
      </c>
      <c r="B12" s="43" t="s">
        <v>57</v>
      </c>
      <c r="C12" s="43" t="s">
        <v>58</v>
      </c>
      <c r="E12" s="34">
        <v>3473</v>
      </c>
      <c r="F12" s="44">
        <v>4238</v>
      </c>
      <c r="G12" s="34">
        <v>2582</v>
      </c>
      <c r="H12" s="44">
        <v>2297</v>
      </c>
      <c r="I12" s="34">
        <v>6412</v>
      </c>
      <c r="J12" s="44">
        <v>3636</v>
      </c>
      <c r="K12" s="34">
        <v>17936</v>
      </c>
      <c r="L12" s="44">
        <v>18607</v>
      </c>
      <c r="M12" s="34">
        <v>15695</v>
      </c>
      <c r="N12" s="34">
        <v>16188</v>
      </c>
      <c r="O12" s="34">
        <f t="shared" si="0"/>
        <v>9106.4</v>
      </c>
      <c r="P12" s="34">
        <f t="shared" si="1"/>
        <v>7018.5409246588497</v>
      </c>
    </row>
    <row r="13" spans="1:18" x14ac:dyDescent="0.3">
      <c r="A13" s="45" t="s">
        <v>59</v>
      </c>
      <c r="B13" s="43">
        <v>12</v>
      </c>
      <c r="C13" s="43">
        <v>13</v>
      </c>
      <c r="E13" s="34">
        <v>4345</v>
      </c>
      <c r="F13" s="44">
        <v>3916</v>
      </c>
      <c r="G13" s="34">
        <v>3145</v>
      </c>
      <c r="H13" s="44">
        <v>2618</v>
      </c>
      <c r="I13" s="34">
        <v>5026</v>
      </c>
      <c r="J13" s="44">
        <v>4472</v>
      </c>
      <c r="K13" s="34">
        <v>15308</v>
      </c>
      <c r="L13" s="44">
        <v>12226</v>
      </c>
      <c r="M13" s="34">
        <v>15829</v>
      </c>
      <c r="N13" s="34">
        <v>12734</v>
      </c>
      <c r="O13" s="34">
        <f t="shared" si="0"/>
        <v>7961.9</v>
      </c>
      <c r="P13" s="34">
        <f t="shared" si="1"/>
        <v>5362.6476762882712</v>
      </c>
    </row>
    <row r="14" spans="1:18" x14ac:dyDescent="0.3">
      <c r="A14" s="45" t="s">
        <v>60</v>
      </c>
      <c r="B14" s="43">
        <v>28</v>
      </c>
      <c r="C14" s="43">
        <v>31</v>
      </c>
      <c r="E14" s="34">
        <v>2343</v>
      </c>
      <c r="F14" s="44">
        <v>2316</v>
      </c>
      <c r="G14" s="34">
        <v>1513</v>
      </c>
      <c r="H14" s="44">
        <v>1493</v>
      </c>
      <c r="I14" s="34">
        <v>2777</v>
      </c>
      <c r="J14" s="44">
        <v>2655</v>
      </c>
      <c r="K14" s="34">
        <v>10149</v>
      </c>
      <c r="L14" s="44">
        <v>8410</v>
      </c>
      <c r="M14" s="34">
        <v>9620</v>
      </c>
      <c r="N14" s="34">
        <v>9257</v>
      </c>
      <c r="O14" s="34">
        <f t="shared" si="0"/>
        <v>5053.3</v>
      </c>
      <c r="P14" s="34">
        <f t="shared" si="1"/>
        <v>3752.6408197724204</v>
      </c>
    </row>
    <row r="15" spans="1:18" x14ac:dyDescent="0.3">
      <c r="A15" s="45" t="s">
        <v>61</v>
      </c>
      <c r="B15" s="43">
        <v>12</v>
      </c>
      <c r="C15" s="43">
        <v>15</v>
      </c>
      <c r="E15" s="34">
        <v>3653</v>
      </c>
      <c r="F15" s="44">
        <v>2967</v>
      </c>
      <c r="G15" s="34">
        <v>2306</v>
      </c>
      <c r="H15" s="44">
        <v>1944</v>
      </c>
      <c r="I15" s="34">
        <v>3731</v>
      </c>
      <c r="J15" s="44">
        <v>2802</v>
      </c>
      <c r="K15" s="34">
        <v>11077</v>
      </c>
      <c r="L15" s="44">
        <v>12639</v>
      </c>
      <c r="M15" s="34">
        <v>14002</v>
      </c>
      <c r="N15" s="34">
        <v>9123</v>
      </c>
      <c r="O15" s="34">
        <f t="shared" si="0"/>
        <v>6424.4</v>
      </c>
      <c r="P15" s="34">
        <f t="shared" si="1"/>
        <v>4737.7451786454039</v>
      </c>
    </row>
    <row r="16" spans="1:18" x14ac:dyDescent="0.3">
      <c r="A16" s="45" t="s">
        <v>26</v>
      </c>
      <c r="B16" s="43">
        <v>11</v>
      </c>
      <c r="C16" s="43"/>
      <c r="E16" s="34">
        <v>2127</v>
      </c>
      <c r="F16" s="44"/>
      <c r="G16" s="34">
        <v>1880</v>
      </c>
      <c r="H16" s="44"/>
      <c r="I16" s="34">
        <v>2658</v>
      </c>
      <c r="J16" s="44"/>
      <c r="K16" s="34">
        <v>10603</v>
      </c>
      <c r="L16" s="44"/>
      <c r="M16" s="34">
        <v>10589</v>
      </c>
      <c r="N16" s="34"/>
      <c r="O16" s="34">
        <f t="shared" si="0"/>
        <v>5571.4</v>
      </c>
      <c r="P16" s="34">
        <f t="shared" si="1"/>
        <v>4595.4198176009986</v>
      </c>
    </row>
    <row r="17" spans="1:16" x14ac:dyDescent="0.3">
      <c r="A17" s="38" t="s">
        <v>62</v>
      </c>
      <c r="B17" s="43">
        <v>14</v>
      </c>
      <c r="C17" s="43">
        <v>15</v>
      </c>
      <c r="E17" s="34">
        <v>4275</v>
      </c>
      <c r="F17" s="44">
        <v>2468</v>
      </c>
      <c r="G17" s="34">
        <v>2285</v>
      </c>
      <c r="H17" s="44">
        <v>1731</v>
      </c>
      <c r="I17" s="34">
        <v>3763</v>
      </c>
      <c r="J17" s="44">
        <v>3764</v>
      </c>
      <c r="K17" s="34">
        <v>8877</v>
      </c>
      <c r="L17" s="44">
        <v>7939</v>
      </c>
      <c r="M17" s="34">
        <v>9314</v>
      </c>
      <c r="N17" s="34">
        <v>7914</v>
      </c>
      <c r="O17" s="34">
        <f t="shared" si="0"/>
        <v>5233</v>
      </c>
      <c r="P17" s="34">
        <f t="shared" si="1"/>
        <v>2949.2004942959634</v>
      </c>
    </row>
    <row r="18" spans="1:16" x14ac:dyDescent="0.3">
      <c r="A18" s="38" t="s">
        <v>63</v>
      </c>
      <c r="B18" s="43">
        <v>14</v>
      </c>
      <c r="C18" s="43">
        <v>15</v>
      </c>
      <c r="E18" s="34">
        <v>2972</v>
      </c>
      <c r="F18" s="44">
        <v>2574</v>
      </c>
      <c r="G18" s="34">
        <v>2017</v>
      </c>
      <c r="H18" s="44">
        <v>2105</v>
      </c>
      <c r="I18" s="34">
        <v>3664</v>
      </c>
      <c r="J18" s="44">
        <v>2979</v>
      </c>
      <c r="K18" s="34">
        <v>7967</v>
      </c>
      <c r="L18" s="44">
        <v>6005</v>
      </c>
      <c r="M18" s="34">
        <v>6547</v>
      </c>
      <c r="N18" s="34">
        <v>6133</v>
      </c>
      <c r="O18" s="34">
        <f t="shared" si="0"/>
        <v>4296.3</v>
      </c>
      <c r="P18" s="34">
        <f t="shared" si="1"/>
        <v>2152.1303683146662</v>
      </c>
    </row>
    <row r="19" spans="1:16" x14ac:dyDescent="0.3">
      <c r="A19" s="38" t="s">
        <v>64</v>
      </c>
      <c r="B19" s="43">
        <v>7</v>
      </c>
      <c r="C19" s="43" t="s">
        <v>65</v>
      </c>
      <c r="E19" s="34">
        <v>4428</v>
      </c>
      <c r="F19" s="44">
        <v>4339</v>
      </c>
      <c r="G19" s="34">
        <v>3586</v>
      </c>
      <c r="H19" s="44">
        <v>3686</v>
      </c>
      <c r="I19" s="34">
        <v>5496</v>
      </c>
      <c r="J19" s="44">
        <v>4358</v>
      </c>
      <c r="K19" s="34">
        <v>7546</v>
      </c>
      <c r="L19" s="44">
        <v>8677</v>
      </c>
      <c r="M19" s="34">
        <v>8350</v>
      </c>
      <c r="N19" s="34">
        <v>7611</v>
      </c>
      <c r="O19" s="34">
        <f t="shared" si="0"/>
        <v>5807.7</v>
      </c>
      <c r="P19" s="34">
        <f t="shared" si="1"/>
        <v>2018.4358658239421</v>
      </c>
    </row>
    <row r="20" spans="1:16" x14ac:dyDescent="0.3">
      <c r="A20" s="38" t="s">
        <v>66</v>
      </c>
      <c r="B20" s="43">
        <v>24</v>
      </c>
      <c r="C20" s="43">
        <v>26</v>
      </c>
      <c r="E20" s="34">
        <v>3774</v>
      </c>
      <c r="F20" s="44">
        <v>2568</v>
      </c>
      <c r="G20" s="34">
        <v>2711</v>
      </c>
      <c r="H20" s="44">
        <v>2651</v>
      </c>
      <c r="I20" s="34">
        <v>3376</v>
      </c>
      <c r="J20" s="44">
        <v>3563</v>
      </c>
      <c r="K20" s="34">
        <v>7272</v>
      </c>
      <c r="L20" s="44">
        <v>7743</v>
      </c>
      <c r="M20" s="34">
        <v>7743</v>
      </c>
      <c r="N20" s="34">
        <v>7765</v>
      </c>
      <c r="O20" s="34">
        <f t="shared" si="0"/>
        <v>4916.6000000000004</v>
      </c>
      <c r="P20" s="34">
        <f t="shared" si="1"/>
        <v>2372.6009731469339</v>
      </c>
    </row>
    <row r="21" spans="1:16" x14ac:dyDescent="0.3">
      <c r="A21" s="46" t="s">
        <v>67</v>
      </c>
      <c r="B21" s="43">
        <v>11</v>
      </c>
      <c r="C21" s="43">
        <v>16</v>
      </c>
      <c r="E21" s="34">
        <v>2320</v>
      </c>
      <c r="F21" s="44">
        <v>1662</v>
      </c>
      <c r="G21" s="34">
        <v>1813</v>
      </c>
      <c r="H21" s="44">
        <v>1772</v>
      </c>
      <c r="I21" s="34">
        <v>2541</v>
      </c>
      <c r="J21" s="44">
        <v>2695</v>
      </c>
      <c r="K21" s="34">
        <v>8667</v>
      </c>
      <c r="L21" s="44">
        <v>8384</v>
      </c>
      <c r="M21" s="34">
        <v>10261</v>
      </c>
      <c r="N21" s="34">
        <v>6853</v>
      </c>
      <c r="O21" s="34">
        <f t="shared" si="0"/>
        <v>4696.8</v>
      </c>
      <c r="P21" s="34">
        <f t="shared" si="1"/>
        <v>3421.3719730216089</v>
      </c>
    </row>
    <row r="22" spans="1:16" x14ac:dyDescent="0.3">
      <c r="A22" s="46" t="s">
        <v>68</v>
      </c>
      <c r="B22" s="43">
        <v>11</v>
      </c>
      <c r="C22" s="43"/>
      <c r="E22" s="34">
        <v>4322</v>
      </c>
      <c r="F22" s="44"/>
      <c r="G22" s="34">
        <v>2999</v>
      </c>
      <c r="H22" s="44"/>
      <c r="I22" s="34">
        <v>5907</v>
      </c>
      <c r="J22" s="44"/>
      <c r="K22" s="34">
        <v>25216</v>
      </c>
      <c r="L22" s="44"/>
      <c r="M22" s="34">
        <v>24352</v>
      </c>
      <c r="N22" s="34"/>
      <c r="O22" s="34">
        <f t="shared" si="0"/>
        <v>12559.2</v>
      </c>
      <c r="P22" s="34">
        <f t="shared" si="1"/>
        <v>11211.2150411987</v>
      </c>
    </row>
    <row r="23" spans="1:16" x14ac:dyDescent="0.3">
      <c r="A23" s="46" t="s">
        <v>69</v>
      </c>
      <c r="B23" s="43">
        <v>11</v>
      </c>
      <c r="C23" s="43"/>
      <c r="E23" s="34">
        <v>5914</v>
      </c>
      <c r="F23" s="44"/>
      <c r="G23" s="34">
        <v>4506</v>
      </c>
      <c r="H23" s="44"/>
      <c r="I23" s="34">
        <v>6623</v>
      </c>
      <c r="J23" s="44"/>
      <c r="K23" s="34">
        <v>25129</v>
      </c>
      <c r="L23" s="44"/>
      <c r="M23" s="34">
        <v>25517</v>
      </c>
      <c r="N23" s="34"/>
      <c r="O23" s="34">
        <f t="shared" si="0"/>
        <v>13537.8</v>
      </c>
      <c r="P23" s="34">
        <f t="shared" si="1"/>
        <v>10786.187310630203</v>
      </c>
    </row>
    <row r="24" spans="1:16" x14ac:dyDescent="0.3">
      <c r="A24" s="46" t="s">
        <v>70</v>
      </c>
      <c r="B24" s="43">
        <v>7</v>
      </c>
      <c r="C24" s="43">
        <v>12</v>
      </c>
      <c r="E24" s="34">
        <v>1926</v>
      </c>
      <c r="F24" s="44">
        <v>2435</v>
      </c>
      <c r="G24" s="34">
        <v>1597</v>
      </c>
      <c r="H24" s="44">
        <v>1589</v>
      </c>
      <c r="I24" s="34">
        <v>2273</v>
      </c>
      <c r="J24" s="44">
        <v>2107</v>
      </c>
      <c r="K24" s="34">
        <v>12379</v>
      </c>
      <c r="L24" s="44">
        <v>8037</v>
      </c>
      <c r="M24" s="34">
        <v>10580</v>
      </c>
      <c r="N24" s="34">
        <v>10697</v>
      </c>
      <c r="O24" s="34">
        <f t="shared" si="0"/>
        <v>5362</v>
      </c>
      <c r="P24" s="34">
        <f t="shared" si="1"/>
        <v>4484.6006635051808</v>
      </c>
    </row>
    <row r="25" spans="1:16" x14ac:dyDescent="0.3">
      <c r="A25" s="46" t="s">
        <v>71</v>
      </c>
      <c r="B25" s="43">
        <v>17</v>
      </c>
      <c r="C25" s="43" t="s">
        <v>72</v>
      </c>
      <c r="E25" s="34">
        <v>2286</v>
      </c>
      <c r="F25" s="44">
        <v>2290</v>
      </c>
      <c r="G25" s="34">
        <v>1838</v>
      </c>
      <c r="H25" s="44">
        <v>2287</v>
      </c>
      <c r="I25" s="34">
        <v>2154</v>
      </c>
      <c r="J25" s="44">
        <v>2771</v>
      </c>
      <c r="K25" s="34">
        <v>12563</v>
      </c>
      <c r="L25" s="44">
        <v>12018</v>
      </c>
      <c r="M25" s="34">
        <v>10451</v>
      </c>
      <c r="N25" s="34">
        <v>10167</v>
      </c>
      <c r="O25" s="34">
        <f t="shared" si="0"/>
        <v>5882.5</v>
      </c>
      <c r="P25" s="34">
        <f t="shared" si="1"/>
        <v>4716.5334080115335</v>
      </c>
    </row>
    <row r="26" spans="1:16" x14ac:dyDescent="0.3">
      <c r="A26" s="47" t="s">
        <v>73</v>
      </c>
      <c r="B26" s="43">
        <v>12</v>
      </c>
      <c r="C26" s="43">
        <v>15</v>
      </c>
      <c r="E26" s="34">
        <v>2609</v>
      </c>
      <c r="F26" s="44">
        <v>2584</v>
      </c>
      <c r="G26" s="34">
        <v>1789</v>
      </c>
      <c r="H26" s="44">
        <v>1869</v>
      </c>
      <c r="I26" s="34">
        <v>3482</v>
      </c>
      <c r="J26" s="44">
        <v>3388</v>
      </c>
      <c r="K26" s="34">
        <v>13746</v>
      </c>
      <c r="L26" s="44">
        <v>11802</v>
      </c>
      <c r="M26" s="34">
        <v>12247</v>
      </c>
      <c r="N26" s="34">
        <v>9686</v>
      </c>
      <c r="O26" s="34">
        <f t="shared" si="0"/>
        <v>6320.2</v>
      </c>
      <c r="P26" s="34">
        <f t="shared" si="1"/>
        <v>4903.2702420595451</v>
      </c>
    </row>
    <row r="27" spans="1:16" x14ac:dyDescent="0.3">
      <c r="A27" s="47" t="s">
        <v>74</v>
      </c>
      <c r="B27" s="43">
        <v>13</v>
      </c>
      <c r="C27" s="43">
        <v>16</v>
      </c>
      <c r="E27" s="34">
        <v>2401</v>
      </c>
      <c r="F27" s="44">
        <v>2557</v>
      </c>
      <c r="G27" s="34">
        <v>1741</v>
      </c>
      <c r="H27" s="44">
        <v>1502</v>
      </c>
      <c r="I27" s="34">
        <v>3037</v>
      </c>
      <c r="J27" s="44">
        <v>3340</v>
      </c>
      <c r="K27" s="34">
        <v>14994</v>
      </c>
      <c r="L27" s="44">
        <v>12632</v>
      </c>
      <c r="M27" s="34">
        <v>11929</v>
      </c>
      <c r="N27" s="34">
        <v>10016</v>
      </c>
      <c r="O27" s="34">
        <f t="shared" si="0"/>
        <v>6414.9</v>
      </c>
      <c r="P27" s="34">
        <f>STDEV(E27:N27)</f>
        <v>5306.8974080907192</v>
      </c>
    </row>
    <row r="28" spans="1:16" x14ac:dyDescent="0.3">
      <c r="A28" s="47" t="s">
        <v>75</v>
      </c>
      <c r="B28" s="43">
        <v>18</v>
      </c>
      <c r="C28" s="43">
        <v>19</v>
      </c>
      <c r="E28" s="34">
        <v>2564</v>
      </c>
      <c r="F28" s="44">
        <v>2667</v>
      </c>
      <c r="G28" s="34">
        <v>1992</v>
      </c>
      <c r="H28" s="44">
        <v>2371</v>
      </c>
      <c r="I28" s="34">
        <v>2442</v>
      </c>
      <c r="J28" s="44">
        <v>2502</v>
      </c>
      <c r="K28" s="34">
        <v>11124</v>
      </c>
      <c r="L28" s="44">
        <v>10657</v>
      </c>
      <c r="M28" s="34">
        <v>11296</v>
      </c>
      <c r="N28" s="34">
        <v>10022</v>
      </c>
      <c r="O28" s="34">
        <f t="shared" si="0"/>
        <v>5763.7</v>
      </c>
      <c r="P28" s="34">
        <f t="shared" si="1"/>
        <v>4328.8798409955643</v>
      </c>
    </row>
    <row r="29" spans="1:16" x14ac:dyDescent="0.3">
      <c r="A29" s="47" t="s">
        <v>76</v>
      </c>
      <c r="B29" s="43">
        <v>20</v>
      </c>
      <c r="C29" s="43">
        <v>23</v>
      </c>
      <c r="E29" s="34">
        <v>3582</v>
      </c>
      <c r="F29" s="44">
        <v>2106</v>
      </c>
      <c r="G29" s="34">
        <v>1884</v>
      </c>
      <c r="H29" s="44">
        <v>1880</v>
      </c>
      <c r="I29" s="34">
        <v>3558</v>
      </c>
      <c r="J29" s="44">
        <v>3166</v>
      </c>
      <c r="K29" s="34">
        <v>13332</v>
      </c>
      <c r="L29" s="44">
        <v>10896</v>
      </c>
      <c r="M29" s="34">
        <v>14365</v>
      </c>
      <c r="N29" s="34">
        <v>12793</v>
      </c>
      <c r="O29" s="34">
        <f t="shared" si="0"/>
        <v>6756.2</v>
      </c>
      <c r="P29" s="34">
        <f t="shared" si="1"/>
        <v>5344.2540857759877</v>
      </c>
    </row>
    <row r="31" spans="1:16" x14ac:dyDescent="0.3">
      <c r="E31" s="48" t="s">
        <v>77</v>
      </c>
      <c r="F31" s="49">
        <f>AVERAGE(E6:N29)</f>
        <v>6156.3395348837212</v>
      </c>
    </row>
    <row r="32" spans="1:16" x14ac:dyDescent="0.3">
      <c r="E32" s="7" t="s">
        <v>9</v>
      </c>
      <c r="F32" s="34">
        <f>STDEV(E6:N29)</f>
        <v>4936.2058513201473</v>
      </c>
    </row>
    <row r="33" spans="3:16" x14ac:dyDescent="0.3">
      <c r="N33" s="34"/>
    </row>
    <row r="34" spans="3:16" x14ac:dyDescent="0.3">
      <c r="N34" s="34"/>
    </row>
    <row r="35" spans="3:16" ht="18.600000000000001" thickBot="1" x14ac:dyDescent="0.4">
      <c r="E35" s="81" t="s">
        <v>78</v>
      </c>
      <c r="F35" s="81"/>
      <c r="G35" s="81"/>
      <c r="H35" s="81"/>
      <c r="I35" s="81"/>
      <c r="J35" s="81"/>
      <c r="K35" s="81"/>
      <c r="L35" s="81"/>
      <c r="M35" s="81"/>
      <c r="N35" s="81"/>
      <c r="O35" s="37"/>
      <c r="P35" s="37"/>
    </row>
    <row r="36" spans="3:16" ht="16.2" thickTop="1" x14ac:dyDescent="0.3">
      <c r="C36" s="38" t="s">
        <v>13</v>
      </c>
      <c r="E36" s="40" t="s">
        <v>6</v>
      </c>
      <c r="F36" s="41" t="s">
        <v>7</v>
      </c>
      <c r="G36" s="40" t="s">
        <v>6</v>
      </c>
      <c r="H36" s="41" t="s">
        <v>7</v>
      </c>
      <c r="I36" s="40" t="s">
        <v>6</v>
      </c>
      <c r="J36" s="41" t="s">
        <v>7</v>
      </c>
      <c r="K36" s="40" t="s">
        <v>6</v>
      </c>
      <c r="L36" s="41" t="s">
        <v>7</v>
      </c>
      <c r="M36" s="40" t="s">
        <v>6</v>
      </c>
      <c r="N36" s="40" t="s">
        <v>7</v>
      </c>
      <c r="O36" s="7" t="s">
        <v>79</v>
      </c>
      <c r="P36" s="7" t="s">
        <v>9</v>
      </c>
    </row>
    <row r="37" spans="3:16" x14ac:dyDescent="0.3">
      <c r="C37" s="42" t="s">
        <v>50</v>
      </c>
      <c r="E37" s="50">
        <v>7239</v>
      </c>
      <c r="F37" s="51">
        <v>7979</v>
      </c>
      <c r="G37" s="50">
        <v>9409</v>
      </c>
      <c r="H37" s="51">
        <v>12020</v>
      </c>
      <c r="I37" s="50">
        <v>9673</v>
      </c>
      <c r="J37" s="51">
        <v>9352</v>
      </c>
      <c r="K37" s="50">
        <v>14461</v>
      </c>
      <c r="L37" s="51">
        <v>11590</v>
      </c>
      <c r="M37" s="50">
        <v>12124</v>
      </c>
      <c r="N37" s="50">
        <v>14750</v>
      </c>
      <c r="O37" s="34">
        <f>AVERAGE(E37:N37)</f>
        <v>10859.7</v>
      </c>
      <c r="P37" s="34">
        <f>STDEV(E37:N37)</f>
        <v>2555.5110839125682</v>
      </c>
    </row>
    <row r="38" spans="3:16" x14ac:dyDescent="0.3">
      <c r="C38" s="42" t="s">
        <v>51</v>
      </c>
      <c r="E38" s="50">
        <v>3631</v>
      </c>
      <c r="F38" s="51">
        <v>5710</v>
      </c>
      <c r="G38" s="50">
        <v>9736</v>
      </c>
      <c r="H38" s="51">
        <v>8443</v>
      </c>
      <c r="I38" s="50">
        <v>7861</v>
      </c>
      <c r="J38" s="51">
        <v>5262</v>
      </c>
      <c r="K38" s="50">
        <v>7690</v>
      </c>
      <c r="L38" s="51">
        <v>10376</v>
      </c>
      <c r="M38" s="50">
        <v>10047</v>
      </c>
      <c r="N38" s="50">
        <v>11138</v>
      </c>
      <c r="O38" s="34">
        <f t="shared" ref="O38:O54" si="2">AVERAGE(E38:N38)</f>
        <v>7989.4</v>
      </c>
      <c r="P38" s="34">
        <f t="shared" ref="P38:P57" si="3">STDEV(E38:N38)</f>
        <v>2468.3727523298508</v>
      </c>
    </row>
    <row r="39" spans="3:16" x14ac:dyDescent="0.3">
      <c r="C39" s="42" t="s">
        <v>52</v>
      </c>
      <c r="E39" s="50">
        <v>3297</v>
      </c>
      <c r="F39" s="51">
        <v>4660</v>
      </c>
      <c r="G39" s="50">
        <v>10156</v>
      </c>
      <c r="H39" s="51">
        <v>7379</v>
      </c>
      <c r="I39" s="50">
        <v>9451</v>
      </c>
      <c r="J39" s="51">
        <v>7076</v>
      </c>
      <c r="K39" s="50">
        <v>9715</v>
      </c>
      <c r="L39" s="51">
        <v>11893</v>
      </c>
      <c r="M39" s="50">
        <v>14210</v>
      </c>
      <c r="N39" s="50">
        <v>11925</v>
      </c>
      <c r="O39" s="34">
        <f t="shared" si="2"/>
        <v>8976.2000000000007</v>
      </c>
      <c r="P39" s="34">
        <f t="shared" si="3"/>
        <v>3396.1366547560747</v>
      </c>
    </row>
    <row r="40" spans="3:16" x14ac:dyDescent="0.3">
      <c r="C40" s="42" t="s">
        <v>53</v>
      </c>
      <c r="E40" s="50">
        <v>3690</v>
      </c>
      <c r="F40" s="51">
        <v>3666</v>
      </c>
      <c r="G40" s="50">
        <v>9032</v>
      </c>
      <c r="H40" s="51">
        <v>7887</v>
      </c>
      <c r="I40" s="50">
        <v>7770</v>
      </c>
      <c r="J40" s="51">
        <v>5719</v>
      </c>
      <c r="K40" s="50">
        <v>9251</v>
      </c>
      <c r="L40" s="51">
        <v>10188</v>
      </c>
      <c r="M40" s="50">
        <v>11374</v>
      </c>
      <c r="N40" s="50">
        <v>9472</v>
      </c>
      <c r="O40" s="34">
        <f t="shared" si="2"/>
        <v>7804.9</v>
      </c>
      <c r="P40" s="34">
        <f t="shared" si="3"/>
        <v>2650.2761889617796</v>
      </c>
    </row>
    <row r="41" spans="3:16" x14ac:dyDescent="0.3">
      <c r="C41" s="42" t="s">
        <v>54</v>
      </c>
      <c r="E41" s="50">
        <v>9921</v>
      </c>
      <c r="F41" s="51"/>
      <c r="G41" s="50">
        <v>12927</v>
      </c>
      <c r="H41" s="51"/>
      <c r="I41" s="50">
        <v>13169</v>
      </c>
      <c r="J41" s="51"/>
      <c r="K41" s="50">
        <v>16307</v>
      </c>
      <c r="L41" s="51"/>
      <c r="M41" s="50">
        <v>17459</v>
      </c>
      <c r="N41" s="50"/>
      <c r="O41" s="34">
        <f t="shared" si="2"/>
        <v>13956.6</v>
      </c>
      <c r="P41" s="34">
        <f t="shared" si="3"/>
        <v>2989.8847469425996</v>
      </c>
    </row>
    <row r="42" spans="3:16" x14ac:dyDescent="0.3">
      <c r="C42" s="45" t="s">
        <v>55</v>
      </c>
      <c r="E42" s="50">
        <v>7397</v>
      </c>
      <c r="F42" s="51"/>
      <c r="G42" s="50">
        <v>17477</v>
      </c>
      <c r="H42" s="51"/>
      <c r="I42" s="50">
        <v>13831</v>
      </c>
      <c r="J42" s="51"/>
      <c r="K42" s="50">
        <v>18900</v>
      </c>
      <c r="L42" s="51"/>
      <c r="M42" s="50">
        <v>22853</v>
      </c>
      <c r="N42" s="50"/>
      <c r="O42" s="34">
        <f t="shared" si="2"/>
        <v>16091.6</v>
      </c>
      <c r="P42" s="34">
        <f t="shared" si="3"/>
        <v>5835.8665851782471</v>
      </c>
    </row>
    <row r="43" spans="3:16" x14ac:dyDescent="0.3">
      <c r="C43" s="45" t="s">
        <v>56</v>
      </c>
      <c r="E43" s="50">
        <v>9939</v>
      </c>
      <c r="F43" s="51">
        <v>7954</v>
      </c>
      <c r="G43" s="50">
        <v>18835</v>
      </c>
      <c r="H43" s="51">
        <v>12835</v>
      </c>
      <c r="I43" s="50">
        <v>15691</v>
      </c>
      <c r="J43" s="51">
        <v>15688</v>
      </c>
      <c r="K43" s="50">
        <v>23607</v>
      </c>
      <c r="L43" s="51">
        <v>19761</v>
      </c>
      <c r="M43" s="50">
        <v>24463</v>
      </c>
      <c r="N43" s="50">
        <v>23778</v>
      </c>
      <c r="O43" s="34">
        <f t="shared" si="2"/>
        <v>17255.099999999999</v>
      </c>
      <c r="P43" s="34">
        <f t="shared" si="3"/>
        <v>5850.9218162610932</v>
      </c>
    </row>
    <row r="44" spans="3:16" x14ac:dyDescent="0.3">
      <c r="C44" s="45" t="s">
        <v>59</v>
      </c>
      <c r="E44" s="50">
        <v>8269</v>
      </c>
      <c r="F44" s="51">
        <v>7319</v>
      </c>
      <c r="G44" s="50">
        <v>11814</v>
      </c>
      <c r="H44" s="51">
        <v>10864</v>
      </c>
      <c r="I44" s="50">
        <v>12482</v>
      </c>
      <c r="J44" s="51">
        <v>9644</v>
      </c>
      <c r="K44" s="50">
        <v>19878</v>
      </c>
      <c r="L44" s="51">
        <v>10060</v>
      </c>
      <c r="M44" s="50">
        <v>18496</v>
      </c>
      <c r="N44" s="50">
        <v>16223</v>
      </c>
      <c r="O44" s="34">
        <f t="shared" si="2"/>
        <v>12504.9</v>
      </c>
      <c r="P44" s="34">
        <f t="shared" si="3"/>
        <v>4297.9227915613183</v>
      </c>
    </row>
    <row r="45" spans="3:16" x14ac:dyDescent="0.3">
      <c r="C45" s="45" t="s">
        <v>60</v>
      </c>
      <c r="E45" s="50">
        <v>5099</v>
      </c>
      <c r="F45" s="51">
        <v>4612</v>
      </c>
      <c r="G45" s="50">
        <v>10057</v>
      </c>
      <c r="H45" s="51">
        <v>9210</v>
      </c>
      <c r="I45" s="50">
        <v>8830</v>
      </c>
      <c r="J45" s="51">
        <v>8275</v>
      </c>
      <c r="K45" s="50">
        <v>13697</v>
      </c>
      <c r="L45" s="51">
        <v>12792</v>
      </c>
      <c r="M45" s="50">
        <v>13868</v>
      </c>
      <c r="N45" s="50">
        <v>14345</v>
      </c>
      <c r="O45" s="34">
        <f t="shared" si="2"/>
        <v>10078.5</v>
      </c>
      <c r="P45" s="34">
        <f t="shared" si="3"/>
        <v>3547.5205504063761</v>
      </c>
    </row>
    <row r="46" spans="3:16" x14ac:dyDescent="0.3">
      <c r="C46" s="45" t="s">
        <v>61</v>
      </c>
      <c r="E46" s="50">
        <v>4327</v>
      </c>
      <c r="F46" s="51">
        <v>6912</v>
      </c>
      <c r="G46" s="50">
        <v>8605</v>
      </c>
      <c r="H46" s="51">
        <v>10273</v>
      </c>
      <c r="I46" s="50">
        <v>11460</v>
      </c>
      <c r="J46" s="51">
        <v>10615</v>
      </c>
      <c r="K46" s="50">
        <v>14072</v>
      </c>
      <c r="L46" s="51">
        <v>11942</v>
      </c>
      <c r="M46" s="50">
        <v>13467</v>
      </c>
      <c r="N46" s="50">
        <v>14967</v>
      </c>
      <c r="O46" s="34">
        <f t="shared" si="2"/>
        <v>10664</v>
      </c>
      <c r="P46" s="34">
        <f t="shared" si="3"/>
        <v>3314.6780973254231</v>
      </c>
    </row>
    <row r="47" spans="3:16" x14ac:dyDescent="0.3">
      <c r="C47" s="45" t="s">
        <v>26</v>
      </c>
      <c r="E47" s="50">
        <v>3664</v>
      </c>
      <c r="F47" s="51"/>
      <c r="G47" s="50">
        <v>7184</v>
      </c>
      <c r="H47" s="51"/>
      <c r="I47" s="50">
        <v>7514</v>
      </c>
      <c r="J47" s="51"/>
      <c r="K47" s="50">
        <v>13782</v>
      </c>
      <c r="L47" s="51"/>
      <c r="M47" s="50">
        <v>11869</v>
      </c>
      <c r="N47" s="50"/>
      <c r="O47" s="34">
        <f t="shared" si="2"/>
        <v>8802.6</v>
      </c>
      <c r="P47" s="34">
        <f t="shared" si="3"/>
        <v>4027.4929919243805</v>
      </c>
    </row>
    <row r="48" spans="3:16" x14ac:dyDescent="0.3">
      <c r="C48" s="38" t="s">
        <v>62</v>
      </c>
      <c r="E48" s="50">
        <v>5166</v>
      </c>
      <c r="F48" s="51">
        <v>5141</v>
      </c>
      <c r="G48" s="50">
        <v>5340</v>
      </c>
      <c r="H48" s="51">
        <v>7180</v>
      </c>
      <c r="I48" s="50">
        <v>7067</v>
      </c>
      <c r="J48" s="51">
        <v>6589</v>
      </c>
      <c r="K48" s="50">
        <v>7764</v>
      </c>
      <c r="L48" s="51">
        <v>8067</v>
      </c>
      <c r="M48" s="50">
        <v>8543</v>
      </c>
      <c r="N48" s="50">
        <v>7680</v>
      </c>
      <c r="O48" s="34">
        <f t="shared" si="2"/>
        <v>6853.7</v>
      </c>
      <c r="P48" s="34">
        <f t="shared" si="3"/>
        <v>1253.095903929323</v>
      </c>
    </row>
    <row r="49" spans="3:16" x14ac:dyDescent="0.3">
      <c r="C49" s="38" t="s">
        <v>63</v>
      </c>
      <c r="E49" s="50">
        <v>4886</v>
      </c>
      <c r="F49" s="51">
        <v>3654</v>
      </c>
      <c r="G49" s="50">
        <v>5258</v>
      </c>
      <c r="H49" s="51">
        <v>4494</v>
      </c>
      <c r="I49" s="50">
        <v>3381</v>
      </c>
      <c r="J49" s="51">
        <v>3392</v>
      </c>
      <c r="K49" s="50">
        <v>5366</v>
      </c>
      <c r="L49" s="51">
        <v>5256</v>
      </c>
      <c r="M49" s="50">
        <v>6410</v>
      </c>
      <c r="N49" s="50">
        <v>5730</v>
      </c>
      <c r="O49" s="34">
        <f t="shared" si="2"/>
        <v>4782.7</v>
      </c>
      <c r="P49" s="34">
        <f t="shared" si="3"/>
        <v>1032.9265919921143</v>
      </c>
    </row>
    <row r="50" spans="3:16" x14ac:dyDescent="0.3">
      <c r="C50" s="38" t="s">
        <v>64</v>
      </c>
      <c r="E50" s="50">
        <v>4345</v>
      </c>
      <c r="F50" s="51">
        <v>6989</v>
      </c>
      <c r="G50" s="50">
        <v>6394</v>
      </c>
      <c r="H50" s="51">
        <v>5174</v>
      </c>
      <c r="I50" s="50">
        <v>5036</v>
      </c>
      <c r="J50" s="51">
        <v>5069</v>
      </c>
      <c r="K50" s="50">
        <v>7642</v>
      </c>
      <c r="L50" s="51">
        <v>7250</v>
      </c>
      <c r="M50" s="50">
        <v>7952</v>
      </c>
      <c r="N50" s="50">
        <v>7903</v>
      </c>
      <c r="O50" s="34">
        <f t="shared" si="2"/>
        <v>6375.4</v>
      </c>
      <c r="P50" s="34">
        <f t="shared" si="3"/>
        <v>1359.4051149920924</v>
      </c>
    </row>
    <row r="51" spans="3:16" x14ac:dyDescent="0.3">
      <c r="C51" s="38" t="s">
        <v>66</v>
      </c>
      <c r="E51" s="50">
        <v>3764</v>
      </c>
      <c r="F51" s="51">
        <v>5401</v>
      </c>
      <c r="G51" s="50">
        <v>6638</v>
      </c>
      <c r="H51" s="51">
        <v>4975</v>
      </c>
      <c r="I51" s="50">
        <v>5084</v>
      </c>
      <c r="J51" s="51">
        <v>4472</v>
      </c>
      <c r="K51" s="50">
        <v>5835</v>
      </c>
      <c r="L51" s="51">
        <v>6995</v>
      </c>
      <c r="M51" s="50">
        <v>7765</v>
      </c>
      <c r="N51" s="50">
        <v>6036</v>
      </c>
      <c r="O51" s="34">
        <f t="shared" si="2"/>
        <v>5696.5</v>
      </c>
      <c r="P51" s="34">
        <f t="shared" si="3"/>
        <v>1211.1819066973842</v>
      </c>
    </row>
    <row r="52" spans="3:16" x14ac:dyDescent="0.3">
      <c r="C52" s="46" t="s">
        <v>67</v>
      </c>
      <c r="E52" s="50">
        <v>5961</v>
      </c>
      <c r="F52" s="51">
        <v>5746</v>
      </c>
      <c r="G52" s="50">
        <v>9208</v>
      </c>
      <c r="H52" s="51">
        <v>10430</v>
      </c>
      <c r="I52" s="50">
        <v>10701</v>
      </c>
      <c r="J52" s="51">
        <v>8778</v>
      </c>
      <c r="K52" s="50">
        <v>13075</v>
      </c>
      <c r="L52" s="51">
        <v>12564</v>
      </c>
      <c r="M52" s="50">
        <v>12047</v>
      </c>
      <c r="N52" s="50">
        <v>12146</v>
      </c>
      <c r="O52" s="34">
        <f t="shared" si="2"/>
        <v>10065.6</v>
      </c>
      <c r="P52" s="34">
        <f t="shared" si="3"/>
        <v>2624.4385304289367</v>
      </c>
    </row>
    <row r="53" spans="3:16" x14ac:dyDescent="0.3">
      <c r="C53" s="46" t="s">
        <v>68</v>
      </c>
      <c r="E53" s="50">
        <v>10623</v>
      </c>
      <c r="F53" s="51"/>
      <c r="G53" s="50">
        <v>19968</v>
      </c>
      <c r="H53" s="51"/>
      <c r="I53" s="50">
        <v>20788</v>
      </c>
      <c r="J53" s="51"/>
      <c r="K53" s="50">
        <v>24429</v>
      </c>
      <c r="L53" s="51"/>
      <c r="M53" s="50">
        <v>26446</v>
      </c>
      <c r="N53" s="50"/>
      <c r="O53" s="34">
        <f t="shared" si="2"/>
        <v>20450.8</v>
      </c>
      <c r="P53" s="34">
        <f t="shared" si="3"/>
        <v>6097.1499653526635</v>
      </c>
    </row>
    <row r="54" spans="3:16" x14ac:dyDescent="0.3">
      <c r="C54" s="46" t="s">
        <v>69</v>
      </c>
      <c r="E54" s="50">
        <v>12489</v>
      </c>
      <c r="F54" s="51"/>
      <c r="G54" s="50">
        <v>23643</v>
      </c>
      <c r="H54" s="51"/>
      <c r="I54" s="50">
        <v>18883</v>
      </c>
      <c r="J54" s="51"/>
      <c r="K54" s="50">
        <v>24875</v>
      </c>
      <c r="L54" s="51"/>
      <c r="M54" s="50">
        <v>29159</v>
      </c>
      <c r="N54" s="50"/>
      <c r="O54" s="34">
        <f t="shared" si="2"/>
        <v>21809.8</v>
      </c>
      <c r="P54" s="34">
        <f t="shared" si="3"/>
        <v>6368.0900747398391</v>
      </c>
    </row>
    <row r="55" spans="3:16" x14ac:dyDescent="0.3">
      <c r="C55" s="46" t="s">
        <v>70</v>
      </c>
      <c r="E55" s="50">
        <v>5678</v>
      </c>
      <c r="F55" s="51">
        <v>3296</v>
      </c>
      <c r="G55" s="50">
        <v>10720</v>
      </c>
      <c r="H55" s="51">
        <v>7791</v>
      </c>
      <c r="I55" s="50" t="s">
        <v>80</v>
      </c>
      <c r="J55" s="51">
        <v>8783</v>
      </c>
      <c r="K55" s="50">
        <v>12294</v>
      </c>
      <c r="L55" s="51">
        <v>11386</v>
      </c>
      <c r="M55" s="50">
        <v>13187</v>
      </c>
      <c r="N55" s="50">
        <v>12812</v>
      </c>
      <c r="O55" s="34">
        <f>AVERAGE(E55:N55)</f>
        <v>9549.6666666666661</v>
      </c>
      <c r="P55" s="34">
        <f t="shared" si="3"/>
        <v>3426.4597983925041</v>
      </c>
    </row>
    <row r="56" spans="3:16" x14ac:dyDescent="0.3">
      <c r="C56" s="46" t="s">
        <v>71</v>
      </c>
      <c r="E56" s="50">
        <v>4626</v>
      </c>
      <c r="F56" s="51">
        <v>4152</v>
      </c>
      <c r="G56" s="50">
        <v>9194</v>
      </c>
      <c r="H56" s="51">
        <v>8685</v>
      </c>
      <c r="I56" s="50">
        <v>8237</v>
      </c>
      <c r="J56" s="51">
        <v>7239</v>
      </c>
      <c r="K56" s="50">
        <v>8305</v>
      </c>
      <c r="L56" s="51">
        <v>7596</v>
      </c>
      <c r="M56" s="50">
        <v>12839</v>
      </c>
      <c r="N56" s="50">
        <v>10497</v>
      </c>
      <c r="O56" s="34">
        <f t="shared" ref="O56:O60" si="4">AVERAGE(E56:N56)</f>
        <v>8137</v>
      </c>
      <c r="P56" s="34">
        <f t="shared" si="3"/>
        <v>2548.21532318863</v>
      </c>
    </row>
    <row r="57" spans="3:16" x14ac:dyDescent="0.3">
      <c r="C57" s="47" t="s">
        <v>73</v>
      </c>
      <c r="E57" s="50">
        <v>5761</v>
      </c>
      <c r="F57" s="51">
        <v>6541</v>
      </c>
      <c r="G57" s="50">
        <v>11296</v>
      </c>
      <c r="H57" s="51">
        <v>12699</v>
      </c>
      <c r="I57" s="50">
        <v>11182</v>
      </c>
      <c r="J57" s="51">
        <v>8928</v>
      </c>
      <c r="K57" s="50">
        <v>15924</v>
      </c>
      <c r="L57" s="51">
        <v>17763</v>
      </c>
      <c r="M57" s="50">
        <v>18240</v>
      </c>
      <c r="N57" s="50">
        <v>17290</v>
      </c>
      <c r="O57" s="34">
        <f t="shared" si="4"/>
        <v>12562.4</v>
      </c>
      <c r="P57" s="34">
        <f t="shared" si="3"/>
        <v>4621.0272354868375</v>
      </c>
    </row>
    <row r="58" spans="3:16" x14ac:dyDescent="0.3">
      <c r="C58" s="47" t="s">
        <v>74</v>
      </c>
      <c r="E58" s="50">
        <v>5247</v>
      </c>
      <c r="F58" s="51">
        <v>6696</v>
      </c>
      <c r="G58" s="50">
        <v>13290</v>
      </c>
      <c r="H58" s="51">
        <v>12918</v>
      </c>
      <c r="I58" s="50">
        <v>17359</v>
      </c>
      <c r="J58" s="51">
        <v>14923</v>
      </c>
      <c r="K58" s="50">
        <v>20355</v>
      </c>
      <c r="L58" s="51">
        <v>19870</v>
      </c>
      <c r="M58" s="50">
        <v>18319</v>
      </c>
      <c r="N58" s="50">
        <v>21187</v>
      </c>
      <c r="O58" s="34">
        <f t="shared" si="4"/>
        <v>15016.4</v>
      </c>
      <c r="P58" s="34">
        <f>STDEV(E58:N58)</f>
        <v>5563.6920635291981</v>
      </c>
    </row>
    <row r="59" spans="3:16" x14ac:dyDescent="0.3">
      <c r="C59" s="47" t="s">
        <v>75</v>
      </c>
      <c r="E59" s="50">
        <v>4807</v>
      </c>
      <c r="F59" s="51">
        <v>4795</v>
      </c>
      <c r="G59" s="50">
        <v>13562</v>
      </c>
      <c r="H59" s="51">
        <v>9394</v>
      </c>
      <c r="I59" s="50">
        <v>10753</v>
      </c>
      <c r="J59" s="51">
        <v>9818</v>
      </c>
      <c r="K59" s="50">
        <v>18837</v>
      </c>
      <c r="L59" s="51">
        <v>9666</v>
      </c>
      <c r="M59" s="50">
        <v>17239</v>
      </c>
      <c r="N59" s="50">
        <v>14715</v>
      </c>
      <c r="O59" s="34">
        <f t="shared" si="4"/>
        <v>11358.6</v>
      </c>
      <c r="P59" s="34">
        <f t="shared" ref="P59:P60" si="5">STDEV(E59:N59)</f>
        <v>4738.6709153985839</v>
      </c>
    </row>
    <row r="60" spans="3:16" x14ac:dyDescent="0.3">
      <c r="C60" s="47" t="s">
        <v>76</v>
      </c>
      <c r="E60" s="50">
        <v>4815</v>
      </c>
      <c r="F60" s="51">
        <v>5525</v>
      </c>
      <c r="G60" s="50">
        <v>9132</v>
      </c>
      <c r="H60" s="51">
        <v>7661</v>
      </c>
      <c r="I60" s="50">
        <v>8769</v>
      </c>
      <c r="J60" s="51">
        <v>7964</v>
      </c>
      <c r="K60" s="50">
        <v>11066</v>
      </c>
      <c r="L60" s="51">
        <v>8148</v>
      </c>
      <c r="M60" s="50">
        <v>13652</v>
      </c>
      <c r="N60" s="50">
        <v>10715</v>
      </c>
      <c r="O60" s="34">
        <f t="shared" si="4"/>
        <v>8744.7000000000007</v>
      </c>
      <c r="P60" s="34">
        <f t="shared" si="5"/>
        <v>2613.036975117906</v>
      </c>
    </row>
    <row r="61" spans="3:16" x14ac:dyDescent="0.3">
      <c r="E61" s="33"/>
      <c r="F61" s="33"/>
      <c r="G61" s="33"/>
      <c r="H61" s="33"/>
      <c r="I61" s="33"/>
      <c r="J61" s="33"/>
      <c r="K61" s="33"/>
      <c r="L61" s="33"/>
      <c r="M61" s="33"/>
      <c r="O61" s="33"/>
      <c r="P61" s="33"/>
    </row>
    <row r="62" spans="3:16" x14ac:dyDescent="0.3">
      <c r="E62" s="33"/>
      <c r="F62" s="33"/>
      <c r="G62" s="33"/>
      <c r="H62" s="33"/>
      <c r="I62" s="33"/>
      <c r="J62" s="33"/>
      <c r="K62" s="33"/>
      <c r="L62" s="33"/>
      <c r="M62" s="33"/>
      <c r="O62" s="33"/>
      <c r="P62" s="33"/>
    </row>
    <row r="63" spans="3:16" x14ac:dyDescent="0.3">
      <c r="E63" s="48" t="s">
        <v>77</v>
      </c>
      <c r="F63" s="49">
        <f>AVERAGE(E37:N60)</f>
        <v>10508.228971962617</v>
      </c>
      <c r="N63" s="34"/>
    </row>
    <row r="64" spans="3:16" x14ac:dyDescent="0.3">
      <c r="E64" s="7" t="s">
        <v>9</v>
      </c>
      <c r="F64" s="34">
        <f>STDEV(E37:N60)</f>
        <v>5196.7138179825852</v>
      </c>
      <c r="N64" s="34"/>
    </row>
    <row r="65" spans="3:16" x14ac:dyDescent="0.3">
      <c r="N65" s="34"/>
    </row>
    <row r="66" spans="3:16" x14ac:dyDescent="0.3">
      <c r="N66" s="34"/>
    </row>
    <row r="67" spans="3:16" x14ac:dyDescent="0.3">
      <c r="E67" s="33"/>
      <c r="F67" s="33"/>
      <c r="G67" s="33"/>
      <c r="H67" s="33"/>
      <c r="I67" s="33"/>
      <c r="J67" s="33"/>
      <c r="K67" s="82"/>
      <c r="L67" s="82"/>
      <c r="M67" s="82"/>
      <c r="N67" s="82"/>
      <c r="O67" s="33"/>
      <c r="P67" s="33"/>
    </row>
    <row r="68" spans="3:16" ht="18.600000000000001" thickBot="1" x14ac:dyDescent="0.4">
      <c r="E68" s="81" t="s">
        <v>81</v>
      </c>
      <c r="F68" s="81"/>
      <c r="G68" s="81"/>
      <c r="H68" s="81"/>
      <c r="I68" s="81"/>
      <c r="J68" s="81"/>
      <c r="K68" s="81"/>
      <c r="L68" s="81"/>
      <c r="M68" s="81"/>
      <c r="N68" s="81"/>
      <c r="O68" s="36"/>
      <c r="P68" s="36"/>
    </row>
    <row r="69" spans="3:16" ht="16.2" thickTop="1" x14ac:dyDescent="0.3">
      <c r="C69" s="38" t="s">
        <v>13</v>
      </c>
      <c r="E69" s="40" t="s">
        <v>6</v>
      </c>
      <c r="F69" s="41" t="s">
        <v>7</v>
      </c>
      <c r="G69" s="40" t="s">
        <v>6</v>
      </c>
      <c r="H69" s="41" t="s">
        <v>7</v>
      </c>
      <c r="I69" s="40" t="s">
        <v>6</v>
      </c>
      <c r="J69" s="41" t="s">
        <v>7</v>
      </c>
      <c r="K69" s="40" t="s">
        <v>6</v>
      </c>
      <c r="L69" s="41" t="s">
        <v>7</v>
      </c>
      <c r="M69" s="40" t="s">
        <v>6</v>
      </c>
      <c r="N69" s="40" t="s">
        <v>7</v>
      </c>
      <c r="O69" s="7" t="s">
        <v>82</v>
      </c>
      <c r="P69" s="7" t="s">
        <v>9</v>
      </c>
    </row>
    <row r="70" spans="3:16" x14ac:dyDescent="0.3">
      <c r="C70" s="42" t="s">
        <v>50</v>
      </c>
      <c r="E70" s="3">
        <v>8369</v>
      </c>
      <c r="F70" s="52">
        <v>7501</v>
      </c>
      <c r="G70" s="3">
        <v>8360</v>
      </c>
      <c r="H70" s="52">
        <v>9281</v>
      </c>
      <c r="I70" s="3">
        <v>5097</v>
      </c>
      <c r="J70" s="52">
        <v>8045</v>
      </c>
      <c r="K70" s="3">
        <v>10674</v>
      </c>
      <c r="L70" s="52">
        <v>9593</v>
      </c>
      <c r="M70" s="3">
        <v>15678</v>
      </c>
      <c r="N70" s="3">
        <v>9343</v>
      </c>
      <c r="O70" s="34">
        <f>AVERAGE(E70:N70)</f>
        <v>9194.1</v>
      </c>
      <c r="P70" s="34">
        <f>STDEV(E70:N70)</f>
        <v>2723.7569417585291</v>
      </c>
    </row>
    <row r="71" spans="3:16" x14ac:dyDescent="0.3">
      <c r="C71" s="42" t="s">
        <v>51</v>
      </c>
      <c r="E71" s="3">
        <v>4959</v>
      </c>
      <c r="F71" s="52">
        <v>4962</v>
      </c>
      <c r="G71" s="3">
        <v>9248</v>
      </c>
      <c r="H71" s="52">
        <v>8433</v>
      </c>
      <c r="I71" s="3">
        <v>3344</v>
      </c>
      <c r="J71" s="52">
        <v>5166</v>
      </c>
      <c r="K71" s="3">
        <v>8134</v>
      </c>
      <c r="L71" s="52">
        <v>10072</v>
      </c>
      <c r="M71" s="3">
        <v>10218</v>
      </c>
      <c r="N71" s="3">
        <v>12517</v>
      </c>
      <c r="O71" s="34">
        <f t="shared" ref="O71:O87" si="6">AVERAGE(E71:N71)</f>
        <v>7705.3</v>
      </c>
      <c r="P71" s="34">
        <f t="shared" ref="P71:P90" si="7">STDEV(E71:N71)</f>
        <v>2957.0533775665567</v>
      </c>
    </row>
    <row r="72" spans="3:16" x14ac:dyDescent="0.3">
      <c r="C72" s="42" t="s">
        <v>52</v>
      </c>
      <c r="E72" s="3">
        <v>6851</v>
      </c>
      <c r="F72" s="52">
        <v>7425</v>
      </c>
      <c r="G72" s="3">
        <v>7051</v>
      </c>
      <c r="H72" s="52">
        <v>7777</v>
      </c>
      <c r="I72" s="3">
        <v>4596</v>
      </c>
      <c r="J72" s="52">
        <v>6343</v>
      </c>
      <c r="K72" s="3">
        <v>8566</v>
      </c>
      <c r="L72" s="52">
        <v>5521</v>
      </c>
      <c r="M72" s="3">
        <v>13431</v>
      </c>
      <c r="N72" s="3">
        <v>12024</v>
      </c>
      <c r="O72" s="34">
        <f t="shared" si="6"/>
        <v>7958.5</v>
      </c>
      <c r="P72" s="34">
        <f t="shared" si="7"/>
        <v>2770.2974669799551</v>
      </c>
    </row>
    <row r="73" spans="3:16" x14ac:dyDescent="0.3">
      <c r="C73" s="42" t="s">
        <v>53</v>
      </c>
      <c r="E73" s="3">
        <v>6103</v>
      </c>
      <c r="F73" s="52">
        <v>3616</v>
      </c>
      <c r="G73" s="3">
        <v>8414</v>
      </c>
      <c r="H73" s="52">
        <v>11011</v>
      </c>
      <c r="I73" s="3">
        <v>4571</v>
      </c>
      <c r="J73" s="52">
        <v>5701</v>
      </c>
      <c r="K73" s="3">
        <v>6982</v>
      </c>
      <c r="L73" s="52">
        <v>7955</v>
      </c>
      <c r="M73" s="3">
        <v>6594</v>
      </c>
      <c r="N73" s="3">
        <v>10183</v>
      </c>
      <c r="O73" s="34">
        <f t="shared" si="6"/>
        <v>7113</v>
      </c>
      <c r="P73" s="34">
        <f t="shared" si="7"/>
        <v>2333.6192205813413</v>
      </c>
    </row>
    <row r="74" spans="3:16" x14ac:dyDescent="0.3">
      <c r="C74" s="42" t="s">
        <v>54</v>
      </c>
      <c r="E74" s="3">
        <v>11386</v>
      </c>
      <c r="F74" s="52"/>
      <c r="G74" s="3">
        <v>19920</v>
      </c>
      <c r="H74" s="53"/>
      <c r="I74" s="3">
        <v>9770</v>
      </c>
      <c r="J74" s="53"/>
      <c r="K74" s="3">
        <v>16846</v>
      </c>
      <c r="L74" s="53"/>
      <c r="M74" s="3">
        <v>13988</v>
      </c>
      <c r="N74"/>
      <c r="O74" s="34">
        <f t="shared" si="6"/>
        <v>14382</v>
      </c>
      <c r="P74" s="34">
        <f t="shared" si="7"/>
        <v>4097.027459024408</v>
      </c>
    </row>
    <row r="75" spans="3:16" x14ac:dyDescent="0.3">
      <c r="C75" s="45" t="s">
        <v>55</v>
      </c>
      <c r="E75" s="3">
        <v>13184</v>
      </c>
      <c r="F75" s="52"/>
      <c r="G75" s="3">
        <v>13778</v>
      </c>
      <c r="H75" s="52"/>
      <c r="I75" s="3">
        <v>7400</v>
      </c>
      <c r="J75" s="52"/>
      <c r="K75" s="3">
        <v>16410</v>
      </c>
      <c r="L75" s="52"/>
      <c r="M75" s="3">
        <v>22157</v>
      </c>
      <c r="N75"/>
      <c r="O75" s="34">
        <f t="shared" si="6"/>
        <v>14585.8</v>
      </c>
      <c r="P75" s="34">
        <f t="shared" si="7"/>
        <v>5359.6660530297959</v>
      </c>
    </row>
    <row r="76" spans="3:16" x14ac:dyDescent="0.3">
      <c r="C76" s="45" t="s">
        <v>56</v>
      </c>
      <c r="E76" s="3">
        <v>19385</v>
      </c>
      <c r="F76" s="52">
        <v>14954</v>
      </c>
      <c r="G76" s="3">
        <v>21875</v>
      </c>
      <c r="H76" s="52">
        <v>18200</v>
      </c>
      <c r="I76" s="3">
        <v>9039</v>
      </c>
      <c r="J76" s="52">
        <v>9359</v>
      </c>
      <c r="K76" s="3">
        <v>15943</v>
      </c>
      <c r="L76" s="52">
        <v>13419</v>
      </c>
      <c r="M76" s="3">
        <v>28422</v>
      </c>
      <c r="N76" s="3">
        <v>20777</v>
      </c>
      <c r="O76" s="34">
        <f t="shared" si="6"/>
        <v>17137.3</v>
      </c>
      <c r="P76" s="34">
        <f t="shared" si="7"/>
        <v>5919.1072722159706</v>
      </c>
    </row>
    <row r="77" spans="3:16" x14ac:dyDescent="0.3">
      <c r="C77" s="45" t="s">
        <v>59</v>
      </c>
      <c r="E77" s="3">
        <v>11987</v>
      </c>
      <c r="F77" s="52">
        <v>8806</v>
      </c>
      <c r="G77" s="3">
        <v>19602</v>
      </c>
      <c r="H77" s="52">
        <v>18147</v>
      </c>
      <c r="I77" s="3">
        <v>5080</v>
      </c>
      <c r="J77" s="52">
        <v>9184</v>
      </c>
      <c r="K77" s="3">
        <v>14581</v>
      </c>
      <c r="L77" s="52">
        <v>16033</v>
      </c>
      <c r="M77" s="3">
        <v>17340</v>
      </c>
      <c r="N77" s="3">
        <v>21427</v>
      </c>
      <c r="O77" s="34">
        <f t="shared" si="6"/>
        <v>14218.7</v>
      </c>
      <c r="P77" s="34">
        <f t="shared" si="7"/>
        <v>5298.619905220603</v>
      </c>
    </row>
    <row r="78" spans="3:16" x14ac:dyDescent="0.3">
      <c r="C78" s="45" t="s">
        <v>60</v>
      </c>
      <c r="E78" s="3">
        <v>5276</v>
      </c>
      <c r="F78" s="52">
        <v>6271</v>
      </c>
      <c r="G78" s="3">
        <v>6743</v>
      </c>
      <c r="H78" s="52">
        <v>10213</v>
      </c>
      <c r="I78" s="3">
        <v>5551</v>
      </c>
      <c r="J78" s="52">
        <v>6692</v>
      </c>
      <c r="K78" s="3">
        <v>11777</v>
      </c>
      <c r="L78" s="52">
        <v>8540</v>
      </c>
      <c r="M78" s="3">
        <v>11614</v>
      </c>
      <c r="N78" s="3">
        <v>13360</v>
      </c>
      <c r="O78" s="34">
        <f t="shared" si="6"/>
        <v>8603.7000000000007</v>
      </c>
      <c r="P78" s="34">
        <f t="shared" si="7"/>
        <v>2930.6595408618255</v>
      </c>
    </row>
    <row r="79" spans="3:16" x14ac:dyDescent="0.3">
      <c r="C79" s="45" t="s">
        <v>61</v>
      </c>
      <c r="E79" s="3">
        <v>8128</v>
      </c>
      <c r="F79" s="52">
        <v>7764</v>
      </c>
      <c r="G79" s="3">
        <v>14301</v>
      </c>
      <c r="H79" s="52">
        <v>8148</v>
      </c>
      <c r="I79" s="3">
        <v>11666</v>
      </c>
      <c r="J79" s="52">
        <v>4938</v>
      </c>
      <c r="K79" s="3">
        <v>12474</v>
      </c>
      <c r="L79" s="52">
        <v>7996</v>
      </c>
      <c r="M79" s="3">
        <v>10989</v>
      </c>
      <c r="N79" s="3">
        <v>13692</v>
      </c>
      <c r="O79" s="34">
        <f t="shared" si="6"/>
        <v>10009.6</v>
      </c>
      <c r="P79" s="34">
        <f t="shared" si="7"/>
        <v>3047.3438415920323</v>
      </c>
    </row>
    <row r="80" spans="3:16" x14ac:dyDescent="0.3">
      <c r="C80" s="45" t="s">
        <v>26</v>
      </c>
      <c r="E80" s="3">
        <v>10426</v>
      </c>
      <c r="F80" s="52"/>
      <c r="G80" s="3">
        <v>14268</v>
      </c>
      <c r="H80" s="52"/>
      <c r="I80" s="3">
        <v>5893</v>
      </c>
      <c r="J80" s="53"/>
      <c r="K80" s="3">
        <v>9279</v>
      </c>
      <c r="L80" s="53"/>
      <c r="M80" s="3">
        <v>11616</v>
      </c>
      <c r="N80"/>
      <c r="O80" s="34">
        <f t="shared" si="6"/>
        <v>10296.4</v>
      </c>
      <c r="P80" s="34">
        <f t="shared" si="7"/>
        <v>3080.4537490441239</v>
      </c>
    </row>
    <row r="81" spans="3:16" x14ac:dyDescent="0.3">
      <c r="C81" s="38" t="s">
        <v>62</v>
      </c>
      <c r="E81" s="3">
        <v>7819</v>
      </c>
      <c r="F81" s="52">
        <v>7207</v>
      </c>
      <c r="G81" s="3">
        <v>7952</v>
      </c>
      <c r="H81" s="52">
        <v>8538</v>
      </c>
      <c r="I81" s="3">
        <v>5062</v>
      </c>
      <c r="J81" s="52">
        <v>5647</v>
      </c>
      <c r="K81" s="3">
        <v>8842</v>
      </c>
      <c r="L81" s="52">
        <v>7858</v>
      </c>
      <c r="M81" s="3">
        <v>9225</v>
      </c>
      <c r="N81" s="3">
        <v>7072</v>
      </c>
      <c r="O81" s="34">
        <f t="shared" si="6"/>
        <v>7522.2</v>
      </c>
      <c r="P81" s="34">
        <f t="shared" si="7"/>
        <v>1330.4059363801555</v>
      </c>
    </row>
    <row r="82" spans="3:16" x14ac:dyDescent="0.3">
      <c r="C82" s="38" t="s">
        <v>63</v>
      </c>
      <c r="E82" s="3">
        <v>4054</v>
      </c>
      <c r="F82" s="52">
        <v>5331</v>
      </c>
      <c r="G82" s="3">
        <v>6099</v>
      </c>
      <c r="H82" s="52">
        <v>5481</v>
      </c>
      <c r="I82" s="3">
        <v>4566</v>
      </c>
      <c r="J82" s="52">
        <v>4513</v>
      </c>
      <c r="K82" s="3">
        <v>5389</v>
      </c>
      <c r="L82" s="52">
        <v>4840</v>
      </c>
      <c r="M82" s="3">
        <v>5348</v>
      </c>
      <c r="N82" s="3">
        <v>8225</v>
      </c>
      <c r="O82" s="34">
        <f t="shared" si="6"/>
        <v>5384.6</v>
      </c>
      <c r="P82" s="34">
        <f t="shared" si="7"/>
        <v>1158.9575008984955</v>
      </c>
    </row>
    <row r="83" spans="3:16" x14ac:dyDescent="0.3">
      <c r="C83" s="38" t="s">
        <v>64</v>
      </c>
      <c r="E83" s="3">
        <v>6309</v>
      </c>
      <c r="F83" s="52">
        <v>2494</v>
      </c>
      <c r="G83" s="3">
        <v>8957</v>
      </c>
      <c r="H83" s="52">
        <v>7603</v>
      </c>
      <c r="I83" s="3">
        <v>3468</v>
      </c>
      <c r="J83" s="52">
        <v>4212</v>
      </c>
      <c r="K83" s="3">
        <v>6312</v>
      </c>
      <c r="L83" s="52">
        <v>8025</v>
      </c>
      <c r="M83" s="3">
        <v>10238</v>
      </c>
      <c r="N83" s="3">
        <v>7850</v>
      </c>
      <c r="O83" s="34">
        <f t="shared" si="6"/>
        <v>6546.8</v>
      </c>
      <c r="P83" s="34">
        <f t="shared" si="7"/>
        <v>2492.2135096692218</v>
      </c>
    </row>
    <row r="84" spans="3:16" x14ac:dyDescent="0.3">
      <c r="C84" s="38" t="s">
        <v>66</v>
      </c>
      <c r="E84" s="3">
        <v>5022</v>
      </c>
      <c r="F84" s="52">
        <v>6125</v>
      </c>
      <c r="G84" s="3">
        <v>5146</v>
      </c>
      <c r="H84" s="52">
        <v>6102</v>
      </c>
      <c r="I84" s="3">
        <v>5414</v>
      </c>
      <c r="J84" s="52">
        <v>3695</v>
      </c>
      <c r="K84" s="3">
        <v>4954</v>
      </c>
      <c r="L84" s="52">
        <v>6716</v>
      </c>
      <c r="M84" s="3">
        <v>8239</v>
      </c>
      <c r="N84" s="3">
        <v>7685</v>
      </c>
      <c r="O84" s="34">
        <f t="shared" si="6"/>
        <v>5909.8</v>
      </c>
      <c r="P84" s="34">
        <f t="shared" si="7"/>
        <v>1364.0628691930272</v>
      </c>
    </row>
    <row r="85" spans="3:16" x14ac:dyDescent="0.3">
      <c r="C85" s="46" t="s">
        <v>67</v>
      </c>
      <c r="E85" s="3">
        <v>6429</v>
      </c>
      <c r="F85" s="52">
        <v>8098</v>
      </c>
      <c r="G85" s="3">
        <v>9852</v>
      </c>
      <c r="H85" s="52">
        <v>5937</v>
      </c>
      <c r="I85" s="3">
        <v>5349</v>
      </c>
      <c r="J85" s="52">
        <v>7236</v>
      </c>
      <c r="K85" s="3">
        <v>10483</v>
      </c>
      <c r="L85" s="52">
        <v>9713</v>
      </c>
      <c r="M85" s="3">
        <v>13019</v>
      </c>
      <c r="N85" s="3">
        <v>13122</v>
      </c>
      <c r="O85" s="34">
        <f t="shared" si="6"/>
        <v>8923.7999999999993</v>
      </c>
      <c r="P85" s="34">
        <f t="shared" si="7"/>
        <v>2784.1985401747329</v>
      </c>
    </row>
    <row r="86" spans="3:16" x14ac:dyDescent="0.3">
      <c r="C86" s="46" t="s">
        <v>68</v>
      </c>
      <c r="E86" s="3">
        <v>19265</v>
      </c>
      <c r="F86" s="52"/>
      <c r="G86" s="3">
        <v>25126</v>
      </c>
      <c r="H86" s="52"/>
      <c r="I86" s="3">
        <v>11701</v>
      </c>
      <c r="J86" s="52"/>
      <c r="K86" s="3">
        <v>26577</v>
      </c>
      <c r="L86" s="53"/>
      <c r="M86" s="3">
        <v>25875</v>
      </c>
      <c r="N86" s="3"/>
      <c r="O86" s="34">
        <f t="shared" si="6"/>
        <v>21708.799999999999</v>
      </c>
      <c r="P86" s="34">
        <f t="shared" si="7"/>
        <v>6302.0248492052178</v>
      </c>
    </row>
    <row r="87" spans="3:16" x14ac:dyDescent="0.3">
      <c r="C87" s="46" t="s">
        <v>69</v>
      </c>
      <c r="E87" s="3">
        <v>19000</v>
      </c>
      <c r="F87" s="52"/>
      <c r="G87" s="3">
        <v>22635</v>
      </c>
      <c r="H87" s="52"/>
      <c r="I87" s="3">
        <v>16674</v>
      </c>
      <c r="J87" s="52"/>
      <c r="K87" s="3">
        <v>25144</v>
      </c>
      <c r="L87" s="53"/>
      <c r="M87" s="3">
        <v>31319</v>
      </c>
      <c r="N87" s="3"/>
      <c r="O87" s="34">
        <f t="shared" si="6"/>
        <v>22954.400000000001</v>
      </c>
      <c r="P87" s="34">
        <f t="shared" si="7"/>
        <v>5699.640365847652</v>
      </c>
    </row>
    <row r="88" spans="3:16" x14ac:dyDescent="0.3">
      <c r="C88" s="46" t="s">
        <v>70</v>
      </c>
      <c r="E88" s="3">
        <v>8618</v>
      </c>
      <c r="F88" s="52">
        <v>9500</v>
      </c>
      <c r="G88" s="3">
        <v>13584</v>
      </c>
      <c r="H88" s="52">
        <v>9913</v>
      </c>
      <c r="I88" s="3">
        <v>8009</v>
      </c>
      <c r="J88" s="52">
        <v>6386</v>
      </c>
      <c r="K88" s="3">
        <v>8179</v>
      </c>
      <c r="L88" s="52">
        <v>9316</v>
      </c>
      <c r="M88" s="3">
        <v>14665</v>
      </c>
      <c r="N88" s="3">
        <v>12393</v>
      </c>
      <c r="O88" s="34">
        <f>AVERAGE(E88:N88)</f>
        <v>10056.299999999999</v>
      </c>
      <c r="P88" s="34">
        <f t="shared" si="7"/>
        <v>2651.5928148106673</v>
      </c>
    </row>
    <row r="89" spans="3:16" x14ac:dyDescent="0.3">
      <c r="C89" s="46" t="s">
        <v>71</v>
      </c>
      <c r="E89" s="3">
        <v>9894</v>
      </c>
      <c r="F89" s="52">
        <v>5795</v>
      </c>
      <c r="G89" s="3">
        <v>11744</v>
      </c>
      <c r="H89" s="52">
        <v>12888</v>
      </c>
      <c r="I89" s="3">
        <v>7210</v>
      </c>
      <c r="J89" s="52">
        <v>5755</v>
      </c>
      <c r="K89" s="3">
        <v>9126</v>
      </c>
      <c r="L89" s="52">
        <v>13833</v>
      </c>
      <c r="M89" s="3">
        <v>14287</v>
      </c>
      <c r="N89" s="3">
        <v>12563</v>
      </c>
      <c r="O89" s="34">
        <f t="shared" ref="O89:O93" si="8">AVERAGE(E89:N89)</f>
        <v>10309.5</v>
      </c>
      <c r="P89" s="34">
        <f t="shared" si="7"/>
        <v>3237.3628928496723</v>
      </c>
    </row>
    <row r="90" spans="3:16" x14ac:dyDescent="0.3">
      <c r="C90" s="47" t="s">
        <v>73</v>
      </c>
      <c r="E90" s="3">
        <v>7457</v>
      </c>
      <c r="F90" s="52">
        <v>9111</v>
      </c>
      <c r="G90" s="3">
        <v>10456</v>
      </c>
      <c r="H90" s="52">
        <v>18354</v>
      </c>
      <c r="I90" s="3">
        <v>8429</v>
      </c>
      <c r="J90" s="52">
        <v>8201</v>
      </c>
      <c r="K90" s="3">
        <v>11303</v>
      </c>
      <c r="L90" s="52">
        <v>13833</v>
      </c>
      <c r="M90" s="3">
        <v>19086</v>
      </c>
      <c r="N90" s="3">
        <v>13310</v>
      </c>
      <c r="O90" s="34">
        <f t="shared" si="8"/>
        <v>11954</v>
      </c>
      <c r="P90" s="34">
        <f t="shared" si="7"/>
        <v>4145.6657152045227</v>
      </c>
    </row>
    <row r="91" spans="3:16" x14ac:dyDescent="0.3">
      <c r="C91" s="47" t="s">
        <v>74</v>
      </c>
      <c r="E91" s="3">
        <v>10283</v>
      </c>
      <c r="F91" s="52">
        <v>8094</v>
      </c>
      <c r="G91" s="3">
        <v>19120</v>
      </c>
      <c r="H91" s="52">
        <v>17042</v>
      </c>
      <c r="I91" s="3">
        <v>9198</v>
      </c>
      <c r="J91" s="52">
        <v>7702</v>
      </c>
      <c r="K91" s="3">
        <v>11566</v>
      </c>
      <c r="L91" s="52">
        <v>12547</v>
      </c>
      <c r="M91" s="3">
        <v>17192</v>
      </c>
      <c r="N91" s="3">
        <v>14838</v>
      </c>
      <c r="O91" s="34">
        <f t="shared" si="8"/>
        <v>12758.2</v>
      </c>
      <c r="P91" s="34">
        <f>STDEV(E91:N91)</f>
        <v>4087.8559661514482</v>
      </c>
    </row>
    <row r="92" spans="3:16" x14ac:dyDescent="0.3">
      <c r="C92" s="47" t="s">
        <v>75</v>
      </c>
      <c r="E92" s="3">
        <v>6055</v>
      </c>
      <c r="F92" s="52">
        <v>6215</v>
      </c>
      <c r="G92" s="3">
        <v>12349</v>
      </c>
      <c r="H92" s="52">
        <v>9948</v>
      </c>
      <c r="I92" s="3">
        <v>9278</v>
      </c>
      <c r="J92" s="52">
        <v>6366</v>
      </c>
      <c r="K92" s="3">
        <v>14912</v>
      </c>
      <c r="L92" s="52">
        <v>14183</v>
      </c>
      <c r="M92" s="3">
        <v>11230</v>
      </c>
      <c r="N92" s="3">
        <v>15315</v>
      </c>
      <c r="O92" s="34">
        <f t="shared" si="8"/>
        <v>10585.1</v>
      </c>
      <c r="P92" s="34">
        <f t="shared" ref="P92:P93" si="9">STDEV(E92:N92)</f>
        <v>3607.1061485166579</v>
      </c>
    </row>
    <row r="93" spans="3:16" x14ac:dyDescent="0.3">
      <c r="C93" s="47" t="s">
        <v>76</v>
      </c>
      <c r="E93" s="3">
        <v>8615</v>
      </c>
      <c r="F93" s="52">
        <v>8607</v>
      </c>
      <c r="G93" s="3">
        <v>14162</v>
      </c>
      <c r="H93" s="52">
        <v>16349</v>
      </c>
      <c r="I93" s="3">
        <v>5717</v>
      </c>
      <c r="J93" s="52">
        <v>5812</v>
      </c>
      <c r="K93" s="3">
        <v>14560</v>
      </c>
      <c r="L93" s="52">
        <v>11474</v>
      </c>
      <c r="M93" s="3">
        <v>20184</v>
      </c>
      <c r="N93" s="3">
        <v>14036</v>
      </c>
      <c r="O93" s="34">
        <f t="shared" si="8"/>
        <v>11951.6</v>
      </c>
      <c r="P93" s="34">
        <f t="shared" si="9"/>
        <v>4740.5596762876485</v>
      </c>
    </row>
    <row r="95" spans="3:16" x14ac:dyDescent="0.3">
      <c r="E95" s="48" t="s">
        <v>77</v>
      </c>
      <c r="F95" s="49">
        <f>AVERAGE(E70:N93)</f>
        <v>10502.595348837209</v>
      </c>
    </row>
    <row r="96" spans="3:16" x14ac:dyDescent="0.3">
      <c r="E96" s="7" t="s">
        <v>9</v>
      </c>
      <c r="F96" s="34">
        <f>STDEV(E70:N93)</f>
        <v>5181.7013091249873</v>
      </c>
    </row>
    <row r="99" spans="3:16" x14ac:dyDescent="0.3">
      <c r="K99" s="83"/>
      <c r="L99" s="83"/>
      <c r="M99" s="83"/>
      <c r="N99" s="83"/>
      <c r="O99" s="33"/>
      <c r="P99" s="33"/>
    </row>
    <row r="100" spans="3:16" ht="18.600000000000001" thickBot="1" x14ac:dyDescent="0.4">
      <c r="E100" s="78" t="s">
        <v>83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36"/>
      <c r="P100" s="36"/>
    </row>
    <row r="101" spans="3:16" ht="16.2" thickTop="1" x14ac:dyDescent="0.3">
      <c r="C101" s="38" t="s">
        <v>13</v>
      </c>
      <c r="E101" s="54" t="s">
        <v>6</v>
      </c>
      <c r="F101" s="55" t="s">
        <v>7</v>
      </c>
      <c r="G101" s="54" t="s">
        <v>6</v>
      </c>
      <c r="H101" s="55" t="s">
        <v>7</v>
      </c>
      <c r="I101" s="54" t="s">
        <v>6</v>
      </c>
      <c r="J101" s="55" t="s">
        <v>7</v>
      </c>
      <c r="K101" s="54" t="s">
        <v>6</v>
      </c>
      <c r="L101" s="55" t="s">
        <v>7</v>
      </c>
      <c r="M101" s="54" t="s">
        <v>6</v>
      </c>
      <c r="N101" s="54" t="s">
        <v>7</v>
      </c>
      <c r="O101" s="7" t="s">
        <v>12</v>
      </c>
      <c r="P101" s="7" t="s">
        <v>9</v>
      </c>
    </row>
    <row r="102" spans="3:16" x14ac:dyDescent="0.3">
      <c r="C102" s="42" t="s">
        <v>50</v>
      </c>
      <c r="E102" s="2">
        <v>6497</v>
      </c>
      <c r="F102" s="56">
        <v>12027</v>
      </c>
      <c r="G102" s="2">
        <v>12779</v>
      </c>
      <c r="H102" s="56">
        <v>7666</v>
      </c>
      <c r="I102" s="2">
        <v>14374</v>
      </c>
      <c r="J102" s="56">
        <v>8474</v>
      </c>
      <c r="K102" s="2">
        <v>14185</v>
      </c>
      <c r="L102" s="56">
        <v>12752</v>
      </c>
      <c r="M102" s="2">
        <v>13587</v>
      </c>
      <c r="N102" s="2">
        <v>16634</v>
      </c>
      <c r="O102" s="34">
        <f>AVERAGE(E102:N102)</f>
        <v>11897.5</v>
      </c>
      <c r="P102" s="34">
        <f>STDEV(E102:N102)</f>
        <v>3282.4428318623377</v>
      </c>
    </row>
    <row r="103" spans="3:16" x14ac:dyDescent="0.3">
      <c r="C103" s="42" t="s">
        <v>51</v>
      </c>
      <c r="E103" s="2">
        <v>9289</v>
      </c>
      <c r="F103" s="56">
        <v>7334</v>
      </c>
      <c r="G103" s="2">
        <v>7603</v>
      </c>
      <c r="H103" s="56">
        <v>5344</v>
      </c>
      <c r="I103" s="2">
        <v>6007</v>
      </c>
      <c r="J103" s="56">
        <v>10706</v>
      </c>
      <c r="K103" s="2">
        <v>15241</v>
      </c>
      <c r="L103" s="56">
        <v>14275</v>
      </c>
      <c r="M103" s="2">
        <v>19877</v>
      </c>
      <c r="N103" s="2">
        <v>12622</v>
      </c>
      <c r="O103" s="34">
        <f t="shared" ref="O103:O125" si="10">AVERAGE(E103:N103)</f>
        <v>10829.8</v>
      </c>
      <c r="P103" s="34">
        <f t="shared" ref="P103:P122" si="11">STDEV(E103:N103)</f>
        <v>4651.9714530508454</v>
      </c>
    </row>
    <row r="104" spans="3:16" x14ac:dyDescent="0.3">
      <c r="C104" s="42" t="s">
        <v>52</v>
      </c>
      <c r="E104" s="2">
        <v>12487</v>
      </c>
      <c r="F104" s="56">
        <v>6031</v>
      </c>
      <c r="G104" s="2">
        <v>10884</v>
      </c>
      <c r="H104" s="56">
        <v>6825</v>
      </c>
      <c r="I104" s="2">
        <v>8029</v>
      </c>
      <c r="J104" s="56">
        <v>10086</v>
      </c>
      <c r="K104" s="2">
        <v>12422</v>
      </c>
      <c r="L104" s="56">
        <v>8753</v>
      </c>
      <c r="M104" s="2">
        <v>15723</v>
      </c>
      <c r="N104" s="2">
        <v>19753</v>
      </c>
      <c r="O104" s="34">
        <f t="shared" si="10"/>
        <v>11099.3</v>
      </c>
      <c r="P104" s="34">
        <f t="shared" si="11"/>
        <v>4215.0876371540462</v>
      </c>
    </row>
    <row r="105" spans="3:16" x14ac:dyDescent="0.3">
      <c r="C105" s="42" t="s">
        <v>53</v>
      </c>
      <c r="E105" s="2">
        <v>13441</v>
      </c>
      <c r="F105" s="56">
        <v>8291</v>
      </c>
      <c r="G105" s="2">
        <v>6142</v>
      </c>
      <c r="H105" s="56">
        <v>9242</v>
      </c>
      <c r="I105" s="2">
        <v>11381</v>
      </c>
      <c r="J105" s="56">
        <v>5356</v>
      </c>
      <c r="K105" s="2">
        <v>12704</v>
      </c>
      <c r="L105" s="56">
        <v>12891</v>
      </c>
      <c r="M105" s="2">
        <v>12904</v>
      </c>
      <c r="N105" s="2">
        <v>11317</v>
      </c>
      <c r="O105" s="34">
        <f t="shared" si="10"/>
        <v>10366.9</v>
      </c>
      <c r="P105" s="34">
        <f t="shared" si="11"/>
        <v>2947.4062589937557</v>
      </c>
    </row>
    <row r="106" spans="3:16" x14ac:dyDescent="0.3">
      <c r="C106" s="42" t="s">
        <v>54</v>
      </c>
      <c r="E106" s="2">
        <v>13496</v>
      </c>
      <c r="F106" s="56"/>
      <c r="G106" s="2">
        <v>18004</v>
      </c>
      <c r="H106" s="56"/>
      <c r="I106" s="2">
        <v>16659</v>
      </c>
      <c r="J106" s="56"/>
      <c r="K106" s="2">
        <v>15061</v>
      </c>
      <c r="L106" s="56"/>
      <c r="M106" s="2">
        <v>20208</v>
      </c>
      <c r="N106" s="2"/>
      <c r="O106" s="34">
        <f t="shared" si="10"/>
        <v>16685.599999999999</v>
      </c>
      <c r="P106" s="34">
        <f t="shared" si="11"/>
        <v>2596.1057952248425</v>
      </c>
    </row>
    <row r="107" spans="3:16" x14ac:dyDescent="0.3">
      <c r="C107" s="45" t="s">
        <v>55</v>
      </c>
      <c r="E107" s="2">
        <v>24636</v>
      </c>
      <c r="F107" s="56"/>
      <c r="G107" s="2">
        <v>6698</v>
      </c>
      <c r="H107" s="56"/>
      <c r="I107" s="2">
        <v>17647</v>
      </c>
      <c r="J107" s="56"/>
      <c r="K107" s="2">
        <v>22581</v>
      </c>
      <c r="L107" s="56"/>
      <c r="M107" s="2">
        <v>29690</v>
      </c>
      <c r="N107" s="2"/>
      <c r="O107" s="34">
        <f t="shared" si="10"/>
        <v>20250.400000000001</v>
      </c>
      <c r="P107" s="34">
        <f t="shared" si="11"/>
        <v>8720.9011747639943</v>
      </c>
    </row>
    <row r="108" spans="3:16" x14ac:dyDescent="0.3">
      <c r="C108" s="45" t="s">
        <v>56</v>
      </c>
      <c r="E108" s="2">
        <v>21096</v>
      </c>
      <c r="F108" s="56">
        <v>14153</v>
      </c>
      <c r="G108" s="2">
        <v>21372</v>
      </c>
      <c r="H108" s="56">
        <v>11186</v>
      </c>
      <c r="I108" s="2">
        <v>26875</v>
      </c>
      <c r="J108" s="56">
        <v>15208</v>
      </c>
      <c r="K108" s="2">
        <v>17883</v>
      </c>
      <c r="L108" s="56">
        <v>14053</v>
      </c>
      <c r="M108" s="2">
        <v>29671</v>
      </c>
      <c r="N108" s="2">
        <v>28097</v>
      </c>
      <c r="O108" s="34">
        <f t="shared" si="10"/>
        <v>19959.400000000001</v>
      </c>
      <c r="P108" s="34">
        <f t="shared" si="11"/>
        <v>6532.8924885280858</v>
      </c>
    </row>
    <row r="109" spans="3:16" x14ac:dyDescent="0.3">
      <c r="C109" s="45" t="s">
        <v>59</v>
      </c>
      <c r="E109" s="2">
        <v>16759</v>
      </c>
      <c r="F109" s="56">
        <v>24048</v>
      </c>
      <c r="G109" s="2">
        <v>13363</v>
      </c>
      <c r="H109" s="56">
        <v>18552</v>
      </c>
      <c r="I109" s="2">
        <v>16489</v>
      </c>
      <c r="J109" s="56">
        <v>8244</v>
      </c>
      <c r="K109" s="2">
        <v>26017</v>
      </c>
      <c r="L109" s="56">
        <v>17227</v>
      </c>
      <c r="M109" s="2">
        <v>16680</v>
      </c>
      <c r="N109" s="2">
        <v>20017</v>
      </c>
      <c r="O109" s="34">
        <f t="shared" si="10"/>
        <v>17739.599999999999</v>
      </c>
      <c r="P109" s="34">
        <f t="shared" si="11"/>
        <v>5026.4847491396358</v>
      </c>
    </row>
    <row r="110" spans="3:16" x14ac:dyDescent="0.3">
      <c r="C110" s="45" t="s">
        <v>60</v>
      </c>
      <c r="E110" s="2">
        <v>17200</v>
      </c>
      <c r="F110" s="56">
        <v>6041</v>
      </c>
      <c r="G110" s="2">
        <v>12919</v>
      </c>
      <c r="H110" s="56">
        <v>11007</v>
      </c>
      <c r="I110" s="2">
        <v>7469</v>
      </c>
      <c r="J110" s="56">
        <v>9933</v>
      </c>
      <c r="K110" s="2">
        <v>11650</v>
      </c>
      <c r="L110" s="56">
        <v>16358</v>
      </c>
      <c r="M110" s="2">
        <v>17975</v>
      </c>
      <c r="N110" s="2">
        <v>19414</v>
      </c>
      <c r="O110" s="34">
        <f t="shared" si="10"/>
        <v>12996.6</v>
      </c>
      <c r="P110" s="34">
        <f t="shared" si="11"/>
        <v>4582.9795063425236</v>
      </c>
    </row>
    <row r="111" spans="3:16" x14ac:dyDescent="0.3">
      <c r="C111" s="45" t="s">
        <v>61</v>
      </c>
      <c r="E111" s="2">
        <v>19431</v>
      </c>
      <c r="F111" s="56">
        <v>12212</v>
      </c>
      <c r="G111" s="2">
        <v>12323</v>
      </c>
      <c r="H111" s="56">
        <v>17531</v>
      </c>
      <c r="I111" s="2">
        <v>12533</v>
      </c>
      <c r="J111" s="56">
        <v>10900</v>
      </c>
      <c r="K111" s="2">
        <v>18401</v>
      </c>
      <c r="L111" s="56">
        <v>15848</v>
      </c>
      <c r="M111" s="2">
        <v>21502</v>
      </c>
      <c r="N111" s="2">
        <v>14994</v>
      </c>
      <c r="O111" s="34">
        <f t="shared" si="10"/>
        <v>15567.5</v>
      </c>
      <c r="P111" s="34">
        <f t="shared" si="11"/>
        <v>3577.964450789179</v>
      </c>
    </row>
    <row r="112" spans="3:16" x14ac:dyDescent="0.3">
      <c r="C112" s="45" t="s">
        <v>26</v>
      </c>
      <c r="E112" s="2">
        <v>6073</v>
      </c>
      <c r="F112" s="56"/>
      <c r="G112" s="2">
        <v>6808</v>
      </c>
      <c r="H112" s="56"/>
      <c r="I112" s="2">
        <v>10298</v>
      </c>
      <c r="J112" s="56"/>
      <c r="K112" s="2">
        <v>20075</v>
      </c>
      <c r="L112" s="56"/>
      <c r="M112" s="2">
        <v>17522</v>
      </c>
      <c r="N112" s="2"/>
      <c r="O112" s="34">
        <f t="shared" si="10"/>
        <v>12155.2</v>
      </c>
      <c r="P112" s="34">
        <f t="shared" si="11"/>
        <v>6335.6268592776187</v>
      </c>
    </row>
    <row r="113" spans="3:16" x14ac:dyDescent="0.3">
      <c r="C113" s="38" t="s">
        <v>62</v>
      </c>
      <c r="E113" s="2">
        <v>5743</v>
      </c>
      <c r="F113" s="56">
        <v>7034</v>
      </c>
      <c r="G113" s="2">
        <v>6473</v>
      </c>
      <c r="H113" s="56">
        <v>7320</v>
      </c>
      <c r="I113" s="2">
        <v>6121</v>
      </c>
      <c r="J113" s="56">
        <v>6888</v>
      </c>
      <c r="K113" s="2">
        <v>9399</v>
      </c>
      <c r="L113" s="56">
        <v>6999</v>
      </c>
      <c r="M113" s="2">
        <v>9711</v>
      </c>
      <c r="N113" s="2">
        <v>7317</v>
      </c>
      <c r="O113" s="34">
        <f t="shared" si="10"/>
        <v>7300.5</v>
      </c>
      <c r="P113" s="34">
        <f t="shared" si="11"/>
        <v>1293.0896892499161</v>
      </c>
    </row>
    <row r="114" spans="3:16" x14ac:dyDescent="0.3">
      <c r="C114" s="38" t="s">
        <v>63</v>
      </c>
      <c r="E114" s="2">
        <v>5346</v>
      </c>
      <c r="F114" s="56">
        <v>4768</v>
      </c>
      <c r="G114" s="2">
        <v>4470</v>
      </c>
      <c r="H114" s="56">
        <v>3682</v>
      </c>
      <c r="I114" s="2">
        <v>5994</v>
      </c>
      <c r="J114" s="56">
        <v>4586</v>
      </c>
      <c r="K114" s="2">
        <v>6227</v>
      </c>
      <c r="L114" s="56">
        <v>5027</v>
      </c>
      <c r="M114" s="2">
        <v>5043</v>
      </c>
      <c r="N114" s="2">
        <v>9306</v>
      </c>
      <c r="O114" s="34">
        <f t="shared" si="10"/>
        <v>5444.9</v>
      </c>
      <c r="P114" s="34">
        <f t="shared" si="11"/>
        <v>1542.7745172613879</v>
      </c>
    </row>
    <row r="115" spans="3:16" x14ac:dyDescent="0.3">
      <c r="C115" s="38" t="s">
        <v>64</v>
      </c>
      <c r="E115" s="2">
        <v>7332</v>
      </c>
      <c r="F115" s="56">
        <v>5927</v>
      </c>
      <c r="G115" s="2">
        <v>8331</v>
      </c>
      <c r="H115" s="56">
        <v>6321</v>
      </c>
      <c r="I115" s="2">
        <v>7396</v>
      </c>
      <c r="J115" s="56">
        <v>6381</v>
      </c>
      <c r="K115" s="2">
        <v>8192</v>
      </c>
      <c r="L115" s="56">
        <v>8334</v>
      </c>
      <c r="M115" s="2">
        <v>9554</v>
      </c>
      <c r="N115" s="2">
        <v>15892</v>
      </c>
      <c r="O115" s="34">
        <f t="shared" si="10"/>
        <v>8366</v>
      </c>
      <c r="P115" s="34">
        <f t="shared" si="11"/>
        <v>2870.6478556435845</v>
      </c>
    </row>
    <row r="116" spans="3:16" x14ac:dyDescent="0.3">
      <c r="C116" s="38" t="s">
        <v>66</v>
      </c>
      <c r="E116" s="2">
        <v>5374</v>
      </c>
      <c r="F116" s="56">
        <v>4872</v>
      </c>
      <c r="G116" s="2">
        <v>4610</v>
      </c>
      <c r="H116" s="56">
        <v>8098</v>
      </c>
      <c r="I116" s="2">
        <v>6975</v>
      </c>
      <c r="J116" s="56">
        <v>9875</v>
      </c>
      <c r="K116" s="2">
        <v>3451</v>
      </c>
      <c r="L116" s="56">
        <v>6710</v>
      </c>
      <c r="M116" s="2">
        <v>9678</v>
      </c>
      <c r="N116" s="2">
        <v>5952</v>
      </c>
      <c r="O116" s="34">
        <f t="shared" si="10"/>
        <v>6559.5</v>
      </c>
      <c r="P116" s="34">
        <f t="shared" si="11"/>
        <v>2143.8620524651301</v>
      </c>
    </row>
    <row r="117" spans="3:16" x14ac:dyDescent="0.3">
      <c r="C117" s="46" t="s">
        <v>67</v>
      </c>
      <c r="E117" s="2">
        <v>11158</v>
      </c>
      <c r="F117" s="56">
        <v>13985</v>
      </c>
      <c r="G117" s="2">
        <v>11478</v>
      </c>
      <c r="H117" s="56">
        <v>8564</v>
      </c>
      <c r="I117" s="2">
        <v>14338</v>
      </c>
      <c r="J117" s="56">
        <v>11957</v>
      </c>
      <c r="K117" s="2">
        <v>11603</v>
      </c>
      <c r="L117" s="56">
        <v>13586</v>
      </c>
      <c r="M117" s="2">
        <v>11686</v>
      </c>
      <c r="N117" s="2">
        <v>19968</v>
      </c>
      <c r="O117" s="34">
        <f t="shared" si="10"/>
        <v>12832.3</v>
      </c>
      <c r="P117" s="34">
        <f t="shared" si="11"/>
        <v>3009.7850440041561</v>
      </c>
    </row>
    <row r="118" spans="3:16" x14ac:dyDescent="0.3">
      <c r="C118" s="46" t="s">
        <v>68</v>
      </c>
      <c r="E118" s="2">
        <v>30492</v>
      </c>
      <c r="F118" s="56"/>
      <c r="G118" s="2">
        <v>26758</v>
      </c>
      <c r="H118" s="56"/>
      <c r="I118" s="2">
        <v>28245</v>
      </c>
      <c r="J118" s="56"/>
      <c r="K118" s="2">
        <v>31675</v>
      </c>
      <c r="L118" s="56"/>
      <c r="M118" s="2">
        <v>28482</v>
      </c>
      <c r="N118" s="2"/>
      <c r="O118" s="34">
        <f t="shared" si="10"/>
        <v>29130.400000000001</v>
      </c>
      <c r="P118" s="34">
        <f t="shared" si="11"/>
        <v>1946.8937567314761</v>
      </c>
    </row>
    <row r="119" spans="3:16" x14ac:dyDescent="0.3">
      <c r="C119" s="46" t="s">
        <v>69</v>
      </c>
      <c r="E119" s="2">
        <v>23988</v>
      </c>
      <c r="F119" s="56"/>
      <c r="G119" s="2">
        <v>31204</v>
      </c>
      <c r="H119" s="56"/>
      <c r="I119" s="2">
        <v>30701</v>
      </c>
      <c r="J119" s="56"/>
      <c r="K119" s="2">
        <v>29762</v>
      </c>
      <c r="L119" s="56"/>
      <c r="M119" s="2">
        <v>32816</v>
      </c>
      <c r="N119" s="2"/>
      <c r="O119" s="34">
        <f t="shared" si="10"/>
        <v>29694.2</v>
      </c>
      <c r="P119" s="34">
        <f t="shared" si="11"/>
        <v>3376.5401226699569</v>
      </c>
    </row>
    <row r="120" spans="3:16" x14ac:dyDescent="0.3">
      <c r="C120" s="46" t="s">
        <v>70</v>
      </c>
      <c r="E120" s="2">
        <v>5972</v>
      </c>
      <c r="F120" s="56">
        <v>15362</v>
      </c>
      <c r="G120" s="2">
        <v>7602</v>
      </c>
      <c r="H120" s="56">
        <v>7820</v>
      </c>
      <c r="I120" s="2">
        <v>4556</v>
      </c>
      <c r="J120" s="56">
        <v>5972</v>
      </c>
      <c r="K120" s="2">
        <v>14277</v>
      </c>
      <c r="L120" s="56">
        <v>24552</v>
      </c>
      <c r="M120" s="2">
        <v>14947</v>
      </c>
      <c r="N120" s="2">
        <v>17477</v>
      </c>
      <c r="O120" s="34">
        <f t="shared" si="10"/>
        <v>11853.7</v>
      </c>
      <c r="P120" s="34">
        <f t="shared" si="11"/>
        <v>6475.6834568509694</v>
      </c>
    </row>
    <row r="121" spans="3:16" x14ac:dyDescent="0.3">
      <c r="C121" s="46" t="s">
        <v>71</v>
      </c>
      <c r="E121" s="2">
        <v>14849</v>
      </c>
      <c r="F121" s="56">
        <v>12927</v>
      </c>
      <c r="G121" s="2">
        <v>9346</v>
      </c>
      <c r="H121" s="56">
        <v>12882</v>
      </c>
      <c r="I121" s="2">
        <v>3290</v>
      </c>
      <c r="J121" s="56">
        <v>4322</v>
      </c>
      <c r="K121" s="2">
        <v>14754</v>
      </c>
      <c r="L121" s="56">
        <v>16214</v>
      </c>
      <c r="M121" s="2">
        <v>14450</v>
      </c>
      <c r="N121" s="2">
        <v>13621</v>
      </c>
      <c r="O121" s="34">
        <f t="shared" si="10"/>
        <v>11665.5</v>
      </c>
      <c r="P121" s="34">
        <f t="shared" si="11"/>
        <v>4527.2889177127236</v>
      </c>
    </row>
    <row r="122" spans="3:16" x14ac:dyDescent="0.3">
      <c r="C122" s="47" t="s">
        <v>73</v>
      </c>
      <c r="E122" s="2">
        <v>21141</v>
      </c>
      <c r="F122" s="56">
        <v>8115</v>
      </c>
      <c r="G122" s="2">
        <v>13473</v>
      </c>
      <c r="H122" s="56">
        <v>16644</v>
      </c>
      <c r="I122" s="2">
        <v>14909</v>
      </c>
      <c r="J122" s="56">
        <v>22153</v>
      </c>
      <c r="K122" s="2">
        <v>15987</v>
      </c>
      <c r="L122" s="56">
        <v>20108</v>
      </c>
      <c r="M122" s="2">
        <v>25443</v>
      </c>
      <c r="N122" s="2">
        <v>24755</v>
      </c>
      <c r="O122" s="34">
        <f t="shared" si="10"/>
        <v>18272.8</v>
      </c>
      <c r="P122" s="34">
        <f t="shared" si="11"/>
        <v>5431.3203796744174</v>
      </c>
    </row>
    <row r="123" spans="3:16" x14ac:dyDescent="0.3">
      <c r="C123" s="47" t="s">
        <v>74</v>
      </c>
      <c r="E123" s="2">
        <v>18230</v>
      </c>
      <c r="F123" s="56">
        <v>12770</v>
      </c>
      <c r="G123" s="2">
        <v>14739</v>
      </c>
      <c r="H123" s="56">
        <v>12528</v>
      </c>
      <c r="I123" s="2">
        <v>11405</v>
      </c>
      <c r="J123" s="56">
        <v>7759</v>
      </c>
      <c r="K123" s="2">
        <v>20314</v>
      </c>
      <c r="L123" s="56">
        <v>17149</v>
      </c>
      <c r="M123" s="2">
        <v>24143</v>
      </c>
      <c r="N123" s="2">
        <v>23381</v>
      </c>
      <c r="O123" s="34">
        <f t="shared" si="10"/>
        <v>16241.8</v>
      </c>
      <c r="P123" s="34">
        <f>STDEV(E123:N123)</f>
        <v>5356.3310992174893</v>
      </c>
    </row>
    <row r="124" spans="3:16" x14ac:dyDescent="0.3">
      <c r="C124" s="47" t="s">
        <v>75</v>
      </c>
      <c r="E124" s="2">
        <v>15716</v>
      </c>
      <c r="F124" s="56">
        <v>21798</v>
      </c>
      <c r="G124" s="2">
        <v>19294</v>
      </c>
      <c r="H124" s="56">
        <v>22723</v>
      </c>
      <c r="I124" s="2">
        <v>22569</v>
      </c>
      <c r="J124" s="56">
        <v>8504</v>
      </c>
      <c r="K124" s="2">
        <v>18416</v>
      </c>
      <c r="L124" s="56">
        <v>17483</v>
      </c>
      <c r="M124" s="2">
        <v>31126</v>
      </c>
      <c r="N124" s="2">
        <v>12601</v>
      </c>
      <c r="O124" s="34">
        <f t="shared" si="10"/>
        <v>19023</v>
      </c>
      <c r="P124" s="34">
        <f t="shared" ref="P124:P125" si="12">STDEV(E124:N124)</f>
        <v>6201.1516313952161</v>
      </c>
    </row>
    <row r="125" spans="3:16" x14ac:dyDescent="0.3">
      <c r="C125" s="47" t="s">
        <v>76</v>
      </c>
      <c r="E125" s="2">
        <v>16037</v>
      </c>
      <c r="F125" s="56">
        <v>17163</v>
      </c>
      <c r="G125" s="2">
        <v>5970</v>
      </c>
      <c r="H125" s="56">
        <v>21635</v>
      </c>
      <c r="I125" s="2">
        <v>6630</v>
      </c>
      <c r="J125" s="56">
        <v>12161</v>
      </c>
      <c r="K125" s="2">
        <v>10344</v>
      </c>
      <c r="L125" s="56">
        <v>20969</v>
      </c>
      <c r="M125" s="2">
        <v>16073</v>
      </c>
      <c r="N125" s="2">
        <v>22213</v>
      </c>
      <c r="O125" s="34">
        <f t="shared" si="10"/>
        <v>14919.5</v>
      </c>
      <c r="P125" s="34">
        <f t="shared" si="12"/>
        <v>5961.506861151428</v>
      </c>
    </row>
    <row r="128" spans="3:16" x14ac:dyDescent="0.3">
      <c r="E128" s="48" t="s">
        <v>77</v>
      </c>
      <c r="F128" s="49">
        <f>AVERAGE(E102:N125)</f>
        <v>13809.023255813954</v>
      </c>
    </row>
    <row r="129" spans="5:10" x14ac:dyDescent="0.3">
      <c r="E129" s="7" t="s">
        <v>9</v>
      </c>
      <c r="F129" s="34">
        <f>STDEV(E102:N125)</f>
        <v>6886.9062058548234</v>
      </c>
    </row>
    <row r="133" spans="5:10" x14ac:dyDescent="0.3">
      <c r="G133" s="57"/>
      <c r="H133" s="57"/>
      <c r="I133" s="57"/>
      <c r="J133" s="57"/>
    </row>
    <row r="134" spans="5:10" x14ac:dyDescent="0.3">
      <c r="E134" s="58" t="s">
        <v>84</v>
      </c>
      <c r="F134" s="59" t="s">
        <v>85</v>
      </c>
      <c r="G134" s="59" t="s">
        <v>86</v>
      </c>
      <c r="H134" s="59" t="s">
        <v>87</v>
      </c>
      <c r="I134" s="59" t="s">
        <v>88</v>
      </c>
      <c r="J134" s="49"/>
    </row>
    <row r="135" spans="5:10" x14ac:dyDescent="0.3">
      <c r="E135" s="48" t="s">
        <v>77</v>
      </c>
      <c r="F135" s="49">
        <v>6156.3395348837212</v>
      </c>
      <c r="G135" s="49">
        <v>10508.228971962617</v>
      </c>
      <c r="H135" s="49">
        <v>10502.595348837209</v>
      </c>
      <c r="I135" s="49">
        <v>13809.023255813954</v>
      </c>
    </row>
    <row r="136" spans="5:10" x14ac:dyDescent="0.3">
      <c r="E136" s="60" t="s">
        <v>9</v>
      </c>
      <c r="F136" s="34">
        <v>4936.2058513201473</v>
      </c>
      <c r="G136" s="34">
        <v>5196.7138179825852</v>
      </c>
      <c r="H136" s="34">
        <v>5181.7013091249873</v>
      </c>
      <c r="I136" s="34">
        <v>6886.9062058548234</v>
      </c>
    </row>
    <row r="137" spans="5:10" x14ac:dyDescent="0.3">
      <c r="E137" s="48"/>
    </row>
    <row r="138" spans="5:10" x14ac:dyDescent="0.3">
      <c r="E138" s="7"/>
    </row>
    <row r="139" spans="5:10" x14ac:dyDescent="0.3">
      <c r="E139" s="48"/>
    </row>
    <row r="140" spans="5:10" x14ac:dyDescent="0.3">
      <c r="E140" s="7"/>
    </row>
    <row r="141" spans="5:10" x14ac:dyDescent="0.3">
      <c r="E141" s="48"/>
    </row>
    <row r="142" spans="5:10" x14ac:dyDescent="0.3">
      <c r="E142" s="7"/>
    </row>
  </sheetData>
  <mergeCells count="7">
    <mergeCell ref="E100:N100"/>
    <mergeCell ref="B4:C4"/>
    <mergeCell ref="E4:N4"/>
    <mergeCell ref="E35:N35"/>
    <mergeCell ref="K67:N67"/>
    <mergeCell ref="E68:N68"/>
    <mergeCell ref="K99:N9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B32F9-A566-45D8-9915-3B10F8FB68F2}">
  <dimension ref="C4:Q131"/>
  <sheetViews>
    <sheetView topLeftCell="C1" zoomScale="50" zoomScaleNormal="50" workbookViewId="0">
      <selection activeCell="C4" sqref="C4"/>
    </sheetView>
  </sheetViews>
  <sheetFormatPr defaultRowHeight="15.6" x14ac:dyDescent="0.3"/>
  <cols>
    <col min="3" max="3" width="28.6640625" style="34" bestFit="1" customWidth="1"/>
    <col min="4" max="4" width="29.44140625" style="34" bestFit="1" customWidth="1"/>
    <col min="5" max="5" width="37" style="67" bestFit="1" customWidth="1"/>
    <col min="6" max="6" width="28.6640625" style="34" bestFit="1" customWidth="1"/>
    <col min="7" max="7" width="29.44140625" style="34" bestFit="1" customWidth="1"/>
    <col min="8" max="8" width="37" style="67" bestFit="1" customWidth="1"/>
    <col min="9" max="9" width="28.6640625" style="34" bestFit="1" customWidth="1"/>
    <col min="10" max="10" width="29.44140625" style="34" bestFit="1" customWidth="1"/>
    <col min="11" max="11" width="37" style="67" bestFit="1" customWidth="1"/>
    <col min="12" max="12" width="28.6640625" style="34" bestFit="1" customWidth="1"/>
    <col min="13" max="13" width="29.44140625" style="34" bestFit="1" customWidth="1"/>
    <col min="14" max="14" width="37" style="67" bestFit="1" customWidth="1"/>
    <col min="15" max="15" width="28.6640625" style="34" bestFit="1" customWidth="1"/>
    <col min="16" max="16" width="29.44140625" style="33" bestFit="1" customWidth="1"/>
    <col min="17" max="17" width="37" style="74" bestFit="1" customWidth="1"/>
  </cols>
  <sheetData>
    <row r="4" spans="3:17" x14ac:dyDescent="0.3">
      <c r="C4" s="61" t="s">
        <v>91</v>
      </c>
    </row>
    <row r="10" spans="3:17" ht="18.600000000000001" thickBot="1" x14ac:dyDescent="0.35">
      <c r="C10" s="80" t="s">
        <v>49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77"/>
    </row>
    <row r="11" spans="3:17" s="63" customFormat="1" ht="16.2" thickTop="1" x14ac:dyDescent="0.3">
      <c r="C11" s="26" t="s">
        <v>6</v>
      </c>
      <c r="D11" s="62" t="s">
        <v>7</v>
      </c>
      <c r="E11" s="70" t="s">
        <v>89</v>
      </c>
      <c r="F11" s="26" t="s">
        <v>6</v>
      </c>
      <c r="G11" s="62" t="s">
        <v>7</v>
      </c>
      <c r="H11" s="70" t="s">
        <v>89</v>
      </c>
      <c r="I11" s="26" t="s">
        <v>6</v>
      </c>
      <c r="J11" s="62" t="s">
        <v>7</v>
      </c>
      <c r="K11" s="70" t="s">
        <v>89</v>
      </c>
      <c r="L11" s="26" t="s">
        <v>6</v>
      </c>
      <c r="M11" s="62" t="s">
        <v>7</v>
      </c>
      <c r="N11" s="70" t="s">
        <v>89</v>
      </c>
      <c r="O11" s="26" t="s">
        <v>6</v>
      </c>
      <c r="P11" s="26" t="s">
        <v>7</v>
      </c>
      <c r="Q11" s="69" t="s">
        <v>89</v>
      </c>
    </row>
    <row r="12" spans="3:17" x14ac:dyDescent="0.3">
      <c r="C12" s="34">
        <v>2931</v>
      </c>
      <c r="D12" s="34">
        <v>3665</v>
      </c>
      <c r="E12" s="71">
        <f>IMABS(100-((C12/D12)*100))</f>
        <v>20.027285129604365</v>
      </c>
      <c r="F12" s="34">
        <v>1720</v>
      </c>
      <c r="G12" s="34">
        <v>2228</v>
      </c>
      <c r="H12" s="71">
        <f>IMABS(100-((F12/G12)*100))</f>
        <v>22.800718132854584</v>
      </c>
      <c r="I12" s="34">
        <v>3745</v>
      </c>
      <c r="J12" s="34">
        <v>3435</v>
      </c>
      <c r="K12" s="71">
        <f>IMABS(100-((I12/J12)*100))</f>
        <v>9.024745269286754</v>
      </c>
      <c r="L12" s="34">
        <v>10380</v>
      </c>
      <c r="M12" s="34">
        <v>9893</v>
      </c>
      <c r="N12" s="71">
        <f>IMABS(100-((L12/M12)*100))</f>
        <v>4.9226725967856027</v>
      </c>
      <c r="O12" s="34">
        <v>9752</v>
      </c>
      <c r="P12" s="34">
        <v>9658</v>
      </c>
      <c r="Q12" s="67">
        <f>IMABS(100-((O12/P12)*100))</f>
        <v>0.97328639469868961</v>
      </c>
    </row>
    <row r="13" spans="3:17" x14ac:dyDescent="0.3">
      <c r="C13" s="34">
        <v>2291</v>
      </c>
      <c r="D13" s="34">
        <v>1628</v>
      </c>
      <c r="E13" s="71">
        <f t="shared" ref="E13:E35" si="0">IMABS(100-((C13/D13)*100))</f>
        <v>40.724815724815727</v>
      </c>
      <c r="F13" s="34">
        <v>1351</v>
      </c>
      <c r="G13" s="34">
        <v>1802</v>
      </c>
      <c r="H13" s="71">
        <f t="shared" ref="H13:H35" si="1">IMABS(100-((F13/G13)*100))</f>
        <v>25.027746947835738</v>
      </c>
      <c r="I13" s="34">
        <v>2232</v>
      </c>
      <c r="J13" s="34">
        <v>2464</v>
      </c>
      <c r="K13" s="71">
        <f t="shared" ref="K13:K35" si="2">IMABS(100-((I13/J13)*100))</f>
        <v>9.4155844155844051</v>
      </c>
      <c r="L13" s="34">
        <v>9723</v>
      </c>
      <c r="M13" s="34">
        <v>7255</v>
      </c>
      <c r="N13" s="71">
        <f t="shared" ref="N13:N35" si="3">IMABS(100-((L13/M13)*100))</f>
        <v>34.017918676774627</v>
      </c>
      <c r="O13" s="34">
        <v>6506</v>
      </c>
      <c r="P13" s="34">
        <v>6459</v>
      </c>
      <c r="Q13" s="67">
        <f t="shared" ref="Q13:Q35" si="4">IMABS(100-((O13/P13)*100))</f>
        <v>0.7276668214893931</v>
      </c>
    </row>
    <row r="14" spans="3:17" x14ac:dyDescent="0.3">
      <c r="C14" s="34">
        <v>1841</v>
      </c>
      <c r="D14" s="34">
        <v>2317</v>
      </c>
      <c r="E14" s="71">
        <f t="shared" si="0"/>
        <v>20.543806646525681</v>
      </c>
      <c r="F14" s="34">
        <v>1412</v>
      </c>
      <c r="G14" s="34">
        <v>1148</v>
      </c>
      <c r="H14" s="71">
        <f t="shared" si="1"/>
        <v>22.996515679442524</v>
      </c>
      <c r="I14" s="34">
        <v>2050</v>
      </c>
      <c r="J14" s="34">
        <v>2343</v>
      </c>
      <c r="K14" s="71">
        <f t="shared" si="2"/>
        <v>12.505335040546299</v>
      </c>
      <c r="L14" s="34">
        <v>7466</v>
      </c>
      <c r="M14" s="34">
        <v>8175</v>
      </c>
      <c r="N14" s="71">
        <f t="shared" si="3"/>
        <v>8.672782874617738</v>
      </c>
      <c r="O14" s="34">
        <v>9369</v>
      </c>
      <c r="P14" s="34">
        <v>6294</v>
      </c>
      <c r="Q14" s="67">
        <f t="shared" si="4"/>
        <v>48.856053384175397</v>
      </c>
    </row>
    <row r="15" spans="3:17" x14ac:dyDescent="0.3">
      <c r="C15" s="34">
        <v>2047</v>
      </c>
      <c r="D15" s="34">
        <v>2061</v>
      </c>
      <c r="E15" s="71">
        <f t="shared" si="0"/>
        <v>0.67928190198932725</v>
      </c>
      <c r="F15" s="34">
        <v>1394</v>
      </c>
      <c r="G15" s="34">
        <v>1572</v>
      </c>
      <c r="H15" s="71">
        <f t="shared" si="1"/>
        <v>11.323155216284988</v>
      </c>
      <c r="I15" s="34">
        <v>2043</v>
      </c>
      <c r="J15" s="34">
        <v>2140</v>
      </c>
      <c r="K15" s="71">
        <f t="shared" si="2"/>
        <v>4.5327102803738342</v>
      </c>
      <c r="L15" s="34">
        <v>8987</v>
      </c>
      <c r="M15" s="34">
        <v>9034</v>
      </c>
      <c r="N15" s="71">
        <f t="shared" si="3"/>
        <v>0.52025680761566662</v>
      </c>
      <c r="O15" s="34">
        <v>8545</v>
      </c>
      <c r="P15" s="34">
        <v>7855</v>
      </c>
      <c r="Q15" s="67">
        <f t="shared" si="4"/>
        <v>8.7842138765117852</v>
      </c>
    </row>
    <row r="16" spans="3:17" x14ac:dyDescent="0.3">
      <c r="C16" s="34">
        <v>4146</v>
      </c>
      <c r="E16" s="71"/>
      <c r="F16" s="34">
        <v>3020</v>
      </c>
      <c r="H16" s="71"/>
      <c r="I16" s="34">
        <v>4253</v>
      </c>
      <c r="K16" s="71"/>
      <c r="L16" s="34">
        <v>14113</v>
      </c>
      <c r="N16" s="71"/>
      <c r="O16" s="34">
        <v>14893</v>
      </c>
      <c r="P16" s="34"/>
      <c r="Q16" s="67"/>
    </row>
    <row r="17" spans="3:17" x14ac:dyDescent="0.3">
      <c r="C17" s="34">
        <v>2624</v>
      </c>
      <c r="E17" s="71"/>
      <c r="F17" s="34">
        <v>2658</v>
      </c>
      <c r="H17" s="71"/>
      <c r="I17" s="34">
        <v>3433</v>
      </c>
      <c r="K17" s="71"/>
      <c r="L17" s="34">
        <v>15314</v>
      </c>
      <c r="N17" s="71"/>
      <c r="O17" s="34">
        <v>13647</v>
      </c>
      <c r="P17" s="34"/>
      <c r="Q17" s="67"/>
    </row>
    <row r="18" spans="3:17" x14ac:dyDescent="0.3">
      <c r="C18" s="34">
        <v>3473</v>
      </c>
      <c r="D18" s="34">
        <v>4238</v>
      </c>
      <c r="E18" s="71">
        <f t="shared" si="0"/>
        <v>18.050967437470504</v>
      </c>
      <c r="F18" s="34">
        <v>2582</v>
      </c>
      <c r="G18" s="34">
        <v>2297</v>
      </c>
      <c r="H18" s="71">
        <f t="shared" si="1"/>
        <v>12.407488027862428</v>
      </c>
      <c r="I18" s="34">
        <v>6412</v>
      </c>
      <c r="J18" s="34">
        <v>3636</v>
      </c>
      <c r="K18" s="71">
        <f t="shared" si="2"/>
        <v>76.34763476347635</v>
      </c>
      <c r="L18" s="34">
        <v>17936</v>
      </c>
      <c r="M18" s="34">
        <v>18607</v>
      </c>
      <c r="N18" s="71">
        <f t="shared" si="3"/>
        <v>3.6061697210727175</v>
      </c>
      <c r="O18" s="34">
        <v>15695</v>
      </c>
      <c r="P18" s="34">
        <v>16188</v>
      </c>
      <c r="Q18" s="67">
        <f t="shared" si="4"/>
        <v>3.0454657771188494</v>
      </c>
    </row>
    <row r="19" spans="3:17" x14ac:dyDescent="0.3">
      <c r="C19" s="34">
        <v>4345</v>
      </c>
      <c r="D19" s="34">
        <v>3916</v>
      </c>
      <c r="E19" s="71">
        <f t="shared" si="0"/>
        <v>10.955056179775283</v>
      </c>
      <c r="F19" s="34">
        <v>3145</v>
      </c>
      <c r="G19" s="34">
        <v>2618</v>
      </c>
      <c r="H19" s="71">
        <f t="shared" si="1"/>
        <v>20.129870129870127</v>
      </c>
      <c r="I19" s="34">
        <v>5026</v>
      </c>
      <c r="J19" s="34">
        <v>4472</v>
      </c>
      <c r="K19" s="71">
        <f t="shared" si="2"/>
        <v>12.388193202146681</v>
      </c>
      <c r="L19" s="34">
        <v>15308</v>
      </c>
      <c r="M19" s="34">
        <v>12226</v>
      </c>
      <c r="N19" s="71">
        <f t="shared" si="3"/>
        <v>25.208571895959437</v>
      </c>
      <c r="O19" s="34">
        <v>15829</v>
      </c>
      <c r="P19" s="34">
        <v>12734</v>
      </c>
      <c r="Q19" s="67">
        <f t="shared" si="4"/>
        <v>24.30501020888957</v>
      </c>
    </row>
    <row r="20" spans="3:17" x14ac:dyDescent="0.3">
      <c r="C20" s="34">
        <v>2343</v>
      </c>
      <c r="D20" s="34">
        <v>2316</v>
      </c>
      <c r="E20" s="71">
        <f t="shared" si="0"/>
        <v>1.1658031088082907</v>
      </c>
      <c r="F20" s="34">
        <v>1513</v>
      </c>
      <c r="G20" s="34">
        <v>1493</v>
      </c>
      <c r="H20" s="71">
        <f t="shared" si="1"/>
        <v>1.3395847287340956</v>
      </c>
      <c r="I20" s="34">
        <v>2777</v>
      </c>
      <c r="J20" s="34">
        <v>2655</v>
      </c>
      <c r="K20" s="71">
        <f t="shared" si="2"/>
        <v>4.5951035781544221</v>
      </c>
      <c r="L20" s="34">
        <v>10149</v>
      </c>
      <c r="M20" s="34">
        <v>8410</v>
      </c>
      <c r="N20" s="71">
        <f t="shared" si="3"/>
        <v>20.67776456599286</v>
      </c>
      <c r="O20" s="34">
        <v>9620</v>
      </c>
      <c r="P20" s="34">
        <v>9257</v>
      </c>
      <c r="Q20" s="67">
        <f t="shared" si="4"/>
        <v>3.9213568110618979</v>
      </c>
    </row>
    <row r="21" spans="3:17" x14ac:dyDescent="0.3">
      <c r="C21" s="34">
        <v>3653</v>
      </c>
      <c r="D21" s="34">
        <v>2967</v>
      </c>
      <c r="E21" s="71">
        <f t="shared" si="0"/>
        <v>23.120997640714535</v>
      </c>
      <c r="F21" s="34">
        <v>2306</v>
      </c>
      <c r="G21" s="34">
        <v>1944</v>
      </c>
      <c r="H21" s="71">
        <f t="shared" si="1"/>
        <v>18.621399176954739</v>
      </c>
      <c r="I21" s="34">
        <v>3731</v>
      </c>
      <c r="J21" s="34">
        <v>2802</v>
      </c>
      <c r="K21" s="71">
        <f t="shared" si="2"/>
        <v>33.154889364739461</v>
      </c>
      <c r="L21" s="34">
        <v>11077</v>
      </c>
      <c r="M21" s="34">
        <v>12639</v>
      </c>
      <c r="N21" s="71">
        <f t="shared" si="3"/>
        <v>12.358572671888595</v>
      </c>
      <c r="O21" s="34">
        <v>14002</v>
      </c>
      <c r="P21" s="34">
        <v>9123</v>
      </c>
      <c r="Q21" s="67">
        <f t="shared" si="4"/>
        <v>53.480214841609126</v>
      </c>
    </row>
    <row r="22" spans="3:17" x14ac:dyDescent="0.3">
      <c r="C22" s="34">
        <v>2127</v>
      </c>
      <c r="E22" s="71"/>
      <c r="F22" s="34">
        <v>1880</v>
      </c>
      <c r="H22" s="71"/>
      <c r="I22" s="34">
        <v>2658</v>
      </c>
      <c r="K22" s="71"/>
      <c r="L22" s="34">
        <v>10603</v>
      </c>
      <c r="N22" s="71"/>
      <c r="O22" s="34">
        <v>10589</v>
      </c>
      <c r="P22" s="34"/>
      <c r="Q22" s="67"/>
    </row>
    <row r="23" spans="3:17" x14ac:dyDescent="0.3">
      <c r="C23" s="34">
        <v>4275</v>
      </c>
      <c r="D23" s="34">
        <v>2468</v>
      </c>
      <c r="E23" s="71">
        <f t="shared" si="0"/>
        <v>73.217179902755277</v>
      </c>
      <c r="F23" s="34">
        <v>2285</v>
      </c>
      <c r="G23" s="34">
        <v>1731</v>
      </c>
      <c r="H23" s="71">
        <f t="shared" si="1"/>
        <v>32.004621606008072</v>
      </c>
      <c r="I23" s="34">
        <v>3763</v>
      </c>
      <c r="J23" s="34">
        <v>3764</v>
      </c>
      <c r="K23" s="71">
        <f t="shared" si="2"/>
        <v>2.656748140276477E-2</v>
      </c>
      <c r="L23" s="34">
        <v>8877</v>
      </c>
      <c r="M23" s="34">
        <v>7939</v>
      </c>
      <c r="N23" s="71">
        <f t="shared" si="3"/>
        <v>11.81509006172061</v>
      </c>
      <c r="O23" s="34">
        <v>9314</v>
      </c>
      <c r="P23" s="34">
        <v>7914</v>
      </c>
      <c r="Q23" s="67">
        <f t="shared" si="4"/>
        <v>17.690169320192069</v>
      </c>
    </row>
    <row r="24" spans="3:17" x14ac:dyDescent="0.3">
      <c r="C24" s="34">
        <v>2972</v>
      </c>
      <c r="D24" s="34">
        <v>2574</v>
      </c>
      <c r="E24" s="71">
        <f t="shared" si="0"/>
        <v>15.462315462315473</v>
      </c>
      <c r="F24" s="34">
        <v>2017</v>
      </c>
      <c r="G24" s="34">
        <v>2105</v>
      </c>
      <c r="H24" s="71">
        <f t="shared" si="1"/>
        <v>4.1805225653206719</v>
      </c>
      <c r="I24" s="34">
        <v>3664</v>
      </c>
      <c r="J24" s="34">
        <v>2979</v>
      </c>
      <c r="K24" s="71">
        <f t="shared" si="2"/>
        <v>22.994293387042646</v>
      </c>
      <c r="L24" s="34">
        <v>7967</v>
      </c>
      <c r="M24" s="34">
        <v>6005</v>
      </c>
      <c r="N24" s="71">
        <f t="shared" si="3"/>
        <v>32.672772689425472</v>
      </c>
      <c r="O24" s="34">
        <v>6547</v>
      </c>
      <c r="P24" s="34">
        <v>6133</v>
      </c>
      <c r="Q24" s="67">
        <f t="shared" si="4"/>
        <v>6.750366867764555</v>
      </c>
    </row>
    <row r="25" spans="3:17" x14ac:dyDescent="0.3">
      <c r="C25" s="34">
        <v>4428</v>
      </c>
      <c r="D25" s="34">
        <v>4339</v>
      </c>
      <c r="E25" s="71">
        <f t="shared" si="0"/>
        <v>2.0511638626411752</v>
      </c>
      <c r="F25" s="34">
        <v>3586</v>
      </c>
      <c r="G25" s="34">
        <v>3686</v>
      </c>
      <c r="H25" s="71">
        <f t="shared" si="1"/>
        <v>2.712967986977759</v>
      </c>
      <c r="I25" s="34">
        <v>5496</v>
      </c>
      <c r="J25" s="34">
        <v>4358</v>
      </c>
      <c r="K25" s="71">
        <f t="shared" si="2"/>
        <v>26.112895823772362</v>
      </c>
      <c r="L25" s="34">
        <v>7546</v>
      </c>
      <c r="M25" s="34">
        <v>8677</v>
      </c>
      <c r="N25" s="71">
        <f t="shared" si="3"/>
        <v>13.034458914371328</v>
      </c>
      <c r="O25" s="34">
        <v>8350</v>
      </c>
      <c r="P25" s="34">
        <v>7611</v>
      </c>
      <c r="Q25" s="67">
        <f t="shared" si="4"/>
        <v>9.7096307975298828</v>
      </c>
    </row>
    <row r="26" spans="3:17" x14ac:dyDescent="0.3">
      <c r="C26" s="34">
        <v>3774</v>
      </c>
      <c r="D26" s="34">
        <v>2568</v>
      </c>
      <c r="E26" s="71">
        <f t="shared" si="0"/>
        <v>46.962616822429908</v>
      </c>
      <c r="F26" s="34">
        <v>2711</v>
      </c>
      <c r="G26" s="34">
        <v>2651</v>
      </c>
      <c r="H26" s="71">
        <f t="shared" si="1"/>
        <v>2.263296869106</v>
      </c>
      <c r="I26" s="34">
        <v>3376</v>
      </c>
      <c r="J26" s="34">
        <v>3563</v>
      </c>
      <c r="K26" s="71">
        <f t="shared" si="2"/>
        <v>5.2483861914117398</v>
      </c>
      <c r="L26" s="34">
        <v>7272</v>
      </c>
      <c r="M26" s="34">
        <v>7743</v>
      </c>
      <c r="N26" s="71">
        <f t="shared" si="3"/>
        <v>6.0829135993800776</v>
      </c>
      <c r="O26" s="34">
        <v>7743</v>
      </c>
      <c r="P26" s="34">
        <v>7765</v>
      </c>
      <c r="Q26" s="67">
        <f t="shared" si="4"/>
        <v>0.28332260141661436</v>
      </c>
    </row>
    <row r="27" spans="3:17" x14ac:dyDescent="0.3">
      <c r="C27" s="34">
        <v>2320</v>
      </c>
      <c r="D27" s="34">
        <v>1662</v>
      </c>
      <c r="E27" s="71">
        <f t="shared" si="0"/>
        <v>39.590854392298439</v>
      </c>
      <c r="F27" s="34">
        <v>1813</v>
      </c>
      <c r="G27" s="34">
        <v>1772</v>
      </c>
      <c r="H27" s="71">
        <f t="shared" si="1"/>
        <v>2.3137697516930018</v>
      </c>
      <c r="I27" s="34">
        <v>2541</v>
      </c>
      <c r="J27" s="34">
        <v>2695</v>
      </c>
      <c r="K27" s="71">
        <f t="shared" si="2"/>
        <v>5.7142857142857224</v>
      </c>
      <c r="L27" s="34">
        <v>8667</v>
      </c>
      <c r="M27" s="34">
        <v>8384</v>
      </c>
      <c r="N27" s="71">
        <f t="shared" si="3"/>
        <v>3.3754770992366474</v>
      </c>
      <c r="O27" s="34">
        <v>10261</v>
      </c>
      <c r="P27" s="34">
        <v>6853</v>
      </c>
      <c r="Q27" s="67">
        <f t="shared" si="4"/>
        <v>49.730045235663226</v>
      </c>
    </row>
    <row r="28" spans="3:17" x14ac:dyDescent="0.3">
      <c r="C28" s="34">
        <v>4322</v>
      </c>
      <c r="E28" s="71"/>
      <c r="F28" s="34">
        <v>2999</v>
      </c>
      <c r="H28" s="71"/>
      <c r="I28" s="34">
        <v>5907</v>
      </c>
      <c r="K28" s="71"/>
      <c r="L28" s="34">
        <v>25216</v>
      </c>
      <c r="N28" s="71"/>
      <c r="O28" s="34">
        <v>24352</v>
      </c>
      <c r="P28" s="34"/>
      <c r="Q28" s="67"/>
    </row>
    <row r="29" spans="3:17" x14ac:dyDescent="0.3">
      <c r="C29" s="34">
        <v>5914</v>
      </c>
      <c r="E29" s="71"/>
      <c r="F29" s="34">
        <v>4506</v>
      </c>
      <c r="H29" s="71"/>
      <c r="I29" s="34">
        <v>6623</v>
      </c>
      <c r="K29" s="71"/>
      <c r="L29" s="34">
        <v>25129</v>
      </c>
      <c r="N29" s="71"/>
      <c r="O29" s="34">
        <v>25517</v>
      </c>
      <c r="P29" s="34"/>
      <c r="Q29" s="67"/>
    </row>
    <row r="30" spans="3:17" x14ac:dyDescent="0.3">
      <c r="C30" s="34">
        <v>1926</v>
      </c>
      <c r="D30" s="34">
        <v>2435</v>
      </c>
      <c r="E30" s="71">
        <f t="shared" si="0"/>
        <v>20.903490759753595</v>
      </c>
      <c r="F30" s="34">
        <v>1597</v>
      </c>
      <c r="G30" s="34">
        <v>1589</v>
      </c>
      <c r="H30" s="71">
        <f t="shared" si="1"/>
        <v>0.5034612964128371</v>
      </c>
      <c r="I30" s="34">
        <v>2273</v>
      </c>
      <c r="J30" s="34">
        <v>2107</v>
      </c>
      <c r="K30" s="71">
        <f t="shared" si="2"/>
        <v>7.8785002373042374</v>
      </c>
      <c r="L30" s="34">
        <v>12379</v>
      </c>
      <c r="M30" s="34">
        <v>8037</v>
      </c>
      <c r="N30" s="71">
        <f t="shared" si="3"/>
        <v>54.025133756376761</v>
      </c>
      <c r="O30" s="34">
        <v>10580</v>
      </c>
      <c r="P30" s="34">
        <v>10697</v>
      </c>
      <c r="Q30" s="67">
        <f t="shared" si="4"/>
        <v>1.0937646068991285</v>
      </c>
    </row>
    <row r="31" spans="3:17" x14ac:dyDescent="0.3">
      <c r="C31" s="34">
        <v>2286</v>
      </c>
      <c r="D31" s="34">
        <v>2290</v>
      </c>
      <c r="E31" s="71">
        <f t="shared" si="0"/>
        <v>0.1746724890829654</v>
      </c>
      <c r="F31" s="34">
        <v>1838</v>
      </c>
      <c r="G31" s="34">
        <v>2287</v>
      </c>
      <c r="H31" s="71">
        <f t="shared" si="1"/>
        <v>19.632706602536075</v>
      </c>
      <c r="I31" s="34">
        <v>2154</v>
      </c>
      <c r="J31" s="34">
        <v>2771</v>
      </c>
      <c r="K31" s="71">
        <f t="shared" si="2"/>
        <v>22.266329844821371</v>
      </c>
      <c r="L31" s="34">
        <v>12563</v>
      </c>
      <c r="M31" s="34">
        <v>12018</v>
      </c>
      <c r="N31" s="71">
        <f t="shared" si="3"/>
        <v>4.5348643701115066</v>
      </c>
      <c r="O31" s="34">
        <v>10451</v>
      </c>
      <c r="P31" s="34">
        <v>10167</v>
      </c>
      <c r="Q31" s="67">
        <f t="shared" si="4"/>
        <v>2.7933510376708881</v>
      </c>
    </row>
    <row r="32" spans="3:17" x14ac:dyDescent="0.3">
      <c r="C32" s="34">
        <v>2609</v>
      </c>
      <c r="D32" s="34">
        <v>2584</v>
      </c>
      <c r="E32" s="71">
        <f t="shared" si="0"/>
        <v>0.96749226006191691</v>
      </c>
      <c r="F32" s="34">
        <v>1789</v>
      </c>
      <c r="G32" s="34">
        <v>1869</v>
      </c>
      <c r="H32" s="71">
        <f t="shared" si="1"/>
        <v>4.2803638309256229</v>
      </c>
      <c r="I32" s="34">
        <v>3482</v>
      </c>
      <c r="J32" s="34">
        <v>3388</v>
      </c>
      <c r="K32" s="71">
        <f t="shared" si="2"/>
        <v>2.7744982290436724</v>
      </c>
      <c r="L32" s="34">
        <v>13746</v>
      </c>
      <c r="M32" s="34">
        <v>11802</v>
      </c>
      <c r="N32" s="71">
        <f t="shared" si="3"/>
        <v>16.471784443314704</v>
      </c>
      <c r="O32" s="34">
        <v>12247</v>
      </c>
      <c r="P32" s="34">
        <v>9686</v>
      </c>
      <c r="Q32" s="67">
        <f t="shared" si="4"/>
        <v>26.44022300227131</v>
      </c>
    </row>
    <row r="33" spans="3:17" x14ac:dyDescent="0.3">
      <c r="C33" s="34">
        <v>2401</v>
      </c>
      <c r="D33" s="34">
        <v>2557</v>
      </c>
      <c r="E33" s="71">
        <f t="shared" si="0"/>
        <v>6.1008994915917043</v>
      </c>
      <c r="F33" s="34">
        <v>1741</v>
      </c>
      <c r="G33" s="34">
        <v>1502</v>
      </c>
      <c r="H33" s="71">
        <f t="shared" si="1"/>
        <v>15.912117177097201</v>
      </c>
      <c r="I33" s="34">
        <v>3037</v>
      </c>
      <c r="J33" s="34">
        <v>3340</v>
      </c>
      <c r="K33" s="71">
        <f t="shared" si="2"/>
        <v>9.0718562874251489</v>
      </c>
      <c r="L33" s="34">
        <v>14994</v>
      </c>
      <c r="M33" s="34">
        <v>12632</v>
      </c>
      <c r="N33" s="71">
        <f t="shared" si="3"/>
        <v>18.698543381887276</v>
      </c>
      <c r="O33" s="34">
        <v>11929</v>
      </c>
      <c r="P33" s="34">
        <v>10016</v>
      </c>
      <c r="Q33" s="67">
        <f t="shared" si="4"/>
        <v>19.099440894568701</v>
      </c>
    </row>
    <row r="34" spans="3:17" x14ac:dyDescent="0.3">
      <c r="C34" s="34">
        <v>2564</v>
      </c>
      <c r="D34" s="34">
        <v>2667</v>
      </c>
      <c r="E34" s="71">
        <f t="shared" si="0"/>
        <v>3.8620172478440224</v>
      </c>
      <c r="F34" s="34">
        <v>1992</v>
      </c>
      <c r="G34" s="34">
        <v>2371</v>
      </c>
      <c r="H34" s="71">
        <f t="shared" si="1"/>
        <v>15.984816533108386</v>
      </c>
      <c r="I34" s="34">
        <v>2442</v>
      </c>
      <c r="J34" s="34">
        <v>2502</v>
      </c>
      <c r="K34" s="71">
        <f t="shared" si="2"/>
        <v>2.3980815347721745</v>
      </c>
      <c r="L34" s="34">
        <v>11124</v>
      </c>
      <c r="M34" s="34">
        <v>10657</v>
      </c>
      <c r="N34" s="71">
        <f t="shared" si="3"/>
        <v>4.3820962747489887</v>
      </c>
      <c r="O34" s="34">
        <v>11296</v>
      </c>
      <c r="P34" s="34">
        <v>10022</v>
      </c>
      <c r="Q34" s="67">
        <f t="shared" si="4"/>
        <v>12.712033526242266</v>
      </c>
    </row>
    <row r="35" spans="3:17" x14ac:dyDescent="0.3">
      <c r="C35" s="34">
        <v>3582</v>
      </c>
      <c r="D35" s="34">
        <v>2106</v>
      </c>
      <c r="E35" s="71">
        <f t="shared" si="0"/>
        <v>70.085470085470092</v>
      </c>
      <c r="F35" s="34">
        <v>1884</v>
      </c>
      <c r="G35" s="34">
        <v>1880</v>
      </c>
      <c r="H35" s="71">
        <f t="shared" si="1"/>
        <v>0.2127659574468197</v>
      </c>
      <c r="I35" s="34">
        <v>3558</v>
      </c>
      <c r="J35" s="34">
        <v>3166</v>
      </c>
      <c r="K35" s="71">
        <f t="shared" si="2"/>
        <v>12.381554011370824</v>
      </c>
      <c r="L35" s="34">
        <v>13332</v>
      </c>
      <c r="M35" s="34">
        <v>10896</v>
      </c>
      <c r="N35" s="71">
        <f t="shared" si="3"/>
        <v>22.356828193832598</v>
      </c>
      <c r="O35" s="34">
        <v>14365</v>
      </c>
      <c r="P35" s="34">
        <v>12793</v>
      </c>
      <c r="Q35" s="67">
        <f t="shared" si="4"/>
        <v>12.287969983584773</v>
      </c>
    </row>
    <row r="39" spans="3:17" x14ac:dyDescent="0.3">
      <c r="P39" s="34"/>
    </row>
    <row r="40" spans="3:17" x14ac:dyDescent="0.3">
      <c r="P40" s="34"/>
    </row>
    <row r="41" spans="3:17" ht="18.600000000000001" thickBot="1" x14ac:dyDescent="0.4">
      <c r="C41" s="81" t="s">
        <v>78</v>
      </c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77"/>
    </row>
    <row r="42" spans="3:17" s="63" customFormat="1" ht="16.2" thickTop="1" x14ac:dyDescent="0.3">
      <c r="C42" s="26" t="s">
        <v>6</v>
      </c>
      <c r="D42" s="64" t="s">
        <v>7</v>
      </c>
      <c r="E42" s="70" t="s">
        <v>89</v>
      </c>
      <c r="F42" s="26" t="s">
        <v>6</v>
      </c>
      <c r="G42" s="64" t="s">
        <v>7</v>
      </c>
      <c r="H42" s="70" t="s">
        <v>89</v>
      </c>
      <c r="I42" s="26" t="s">
        <v>6</v>
      </c>
      <c r="J42" s="64" t="s">
        <v>7</v>
      </c>
      <c r="K42" s="70" t="s">
        <v>89</v>
      </c>
      <c r="L42" s="26" t="s">
        <v>6</v>
      </c>
      <c r="M42" s="64" t="s">
        <v>7</v>
      </c>
      <c r="N42" s="70" t="s">
        <v>89</v>
      </c>
      <c r="O42" s="26" t="s">
        <v>6</v>
      </c>
      <c r="P42" s="26" t="s">
        <v>7</v>
      </c>
      <c r="Q42" s="69" t="s">
        <v>89</v>
      </c>
    </row>
    <row r="43" spans="3:17" x14ac:dyDescent="0.3">
      <c r="C43" s="50">
        <v>7239</v>
      </c>
      <c r="D43" s="50">
        <v>7979</v>
      </c>
      <c r="E43" s="71">
        <f>IMABS(100-((C43/D43)*100))</f>
        <v>9.2743451560345846</v>
      </c>
      <c r="F43" s="50">
        <v>9409</v>
      </c>
      <c r="G43" s="50">
        <v>12020</v>
      </c>
      <c r="H43" s="71">
        <f>IMABS(100-((F43/G43)*100))</f>
        <v>21.722129783693845</v>
      </c>
      <c r="I43" s="50">
        <v>9673</v>
      </c>
      <c r="J43" s="50">
        <v>9352</v>
      </c>
      <c r="K43" s="71">
        <f>IMABS(100-((I43/J43)*100))</f>
        <v>3.4324208725406322</v>
      </c>
      <c r="L43" s="50">
        <v>14461</v>
      </c>
      <c r="M43" s="50">
        <v>11590</v>
      </c>
      <c r="N43" s="71">
        <f>IMABS(100-((L43/M43)*100))</f>
        <v>24.771354616048313</v>
      </c>
      <c r="O43" s="50">
        <v>12124</v>
      </c>
      <c r="P43" s="50">
        <v>14750</v>
      </c>
      <c r="Q43" s="67">
        <f>IMABS(100-((O43/P43)*100))</f>
        <v>17.803389830508479</v>
      </c>
    </row>
    <row r="44" spans="3:17" x14ac:dyDescent="0.3">
      <c r="C44" s="50">
        <v>3631</v>
      </c>
      <c r="D44" s="50">
        <v>5710</v>
      </c>
      <c r="E44" s="71">
        <f t="shared" ref="E44:E46" si="5">IMABS(100-((C44/D44)*100))</f>
        <v>36.409807355516634</v>
      </c>
      <c r="F44" s="50">
        <v>9736</v>
      </c>
      <c r="G44" s="50">
        <v>8443</v>
      </c>
      <c r="H44" s="71">
        <f t="shared" ref="H44:H46" si="6">IMABS(100-((F44/G44)*100))</f>
        <v>15.314461684235468</v>
      </c>
      <c r="I44" s="50">
        <v>7861</v>
      </c>
      <c r="J44" s="50">
        <v>5262</v>
      </c>
      <c r="K44" s="71">
        <f t="shared" ref="K44:K46" si="7">IMABS(100-((I44/J44)*100))</f>
        <v>49.39186621056632</v>
      </c>
      <c r="L44" s="50">
        <v>7690</v>
      </c>
      <c r="M44" s="50">
        <v>10376</v>
      </c>
      <c r="N44" s="71">
        <f t="shared" ref="N44:N46" si="8">IMABS(100-((L44/M44)*100))</f>
        <v>25.886661526599838</v>
      </c>
      <c r="O44" s="50">
        <v>10047</v>
      </c>
      <c r="P44" s="50">
        <v>11138</v>
      </c>
      <c r="Q44" s="67">
        <f t="shared" ref="Q44:Q46" si="9">IMABS(100-((O44/P44)*100))</f>
        <v>9.7952953851678899</v>
      </c>
    </row>
    <row r="45" spans="3:17" x14ac:dyDescent="0.3">
      <c r="C45" s="50">
        <v>3297</v>
      </c>
      <c r="D45" s="50">
        <v>4660</v>
      </c>
      <c r="E45" s="71">
        <f t="shared" si="5"/>
        <v>29.248927038626604</v>
      </c>
      <c r="F45" s="50">
        <v>10156</v>
      </c>
      <c r="G45" s="50">
        <v>7379</v>
      </c>
      <c r="H45" s="71">
        <f t="shared" si="6"/>
        <v>37.633825721642495</v>
      </c>
      <c r="I45" s="50">
        <v>9451</v>
      </c>
      <c r="J45" s="50">
        <v>7076</v>
      </c>
      <c r="K45" s="71">
        <f t="shared" si="7"/>
        <v>33.564160542679474</v>
      </c>
      <c r="L45" s="50">
        <v>9715</v>
      </c>
      <c r="M45" s="50">
        <v>11893</v>
      </c>
      <c r="N45" s="71">
        <f t="shared" si="8"/>
        <v>18.313293534011592</v>
      </c>
      <c r="O45" s="50">
        <v>14210</v>
      </c>
      <c r="P45" s="50">
        <v>11925</v>
      </c>
      <c r="Q45" s="67">
        <f t="shared" si="9"/>
        <v>19.161425576519918</v>
      </c>
    </row>
    <row r="46" spans="3:17" x14ac:dyDescent="0.3">
      <c r="C46" s="50">
        <v>3690</v>
      </c>
      <c r="D46" s="50">
        <v>3666</v>
      </c>
      <c r="E46" s="71">
        <f t="shared" si="5"/>
        <v>0.65466448445172887</v>
      </c>
      <c r="F46" s="50">
        <v>9032</v>
      </c>
      <c r="G46" s="50">
        <v>7887</v>
      </c>
      <c r="H46" s="71">
        <f t="shared" si="6"/>
        <v>14.517560542665152</v>
      </c>
      <c r="I46" s="50">
        <v>7770</v>
      </c>
      <c r="J46" s="50">
        <v>5719</v>
      </c>
      <c r="K46" s="71">
        <f t="shared" si="7"/>
        <v>35.862913096695223</v>
      </c>
      <c r="L46" s="50">
        <v>9251</v>
      </c>
      <c r="M46" s="50">
        <v>10188</v>
      </c>
      <c r="N46" s="71">
        <f t="shared" si="8"/>
        <v>9.1970946211228863</v>
      </c>
      <c r="O46" s="50">
        <v>11374</v>
      </c>
      <c r="P46" s="50">
        <v>9472</v>
      </c>
      <c r="Q46" s="67">
        <f t="shared" si="9"/>
        <v>20.080236486486484</v>
      </c>
    </row>
    <row r="47" spans="3:17" x14ac:dyDescent="0.3">
      <c r="C47" s="50">
        <v>9921</v>
      </c>
      <c r="D47" s="50"/>
      <c r="E47" s="73"/>
      <c r="F47" s="50">
        <v>12927</v>
      </c>
      <c r="G47" s="50"/>
      <c r="H47" s="73"/>
      <c r="I47" s="50">
        <v>13169</v>
      </c>
      <c r="J47" s="50"/>
      <c r="K47" s="73"/>
      <c r="L47" s="50">
        <v>16307</v>
      </c>
      <c r="M47" s="50"/>
      <c r="N47" s="73"/>
      <c r="O47" s="50">
        <v>17459</v>
      </c>
      <c r="P47" s="50"/>
      <c r="Q47" s="72"/>
    </row>
    <row r="48" spans="3:17" x14ac:dyDescent="0.3">
      <c r="C48" s="50">
        <v>7397</v>
      </c>
      <c r="D48" s="50"/>
      <c r="E48" s="73"/>
      <c r="F48" s="50">
        <v>17477</v>
      </c>
      <c r="G48" s="50"/>
      <c r="H48" s="73"/>
      <c r="I48" s="50">
        <v>13831</v>
      </c>
      <c r="J48" s="50"/>
      <c r="K48" s="73"/>
      <c r="L48" s="50">
        <v>18900</v>
      </c>
      <c r="M48" s="50"/>
      <c r="N48" s="73"/>
      <c r="O48" s="50">
        <v>22853</v>
      </c>
      <c r="P48" s="50"/>
      <c r="Q48" s="72"/>
    </row>
    <row r="49" spans="3:17" x14ac:dyDescent="0.3">
      <c r="C49" s="50">
        <v>9939</v>
      </c>
      <c r="D49" s="50">
        <v>7954</v>
      </c>
      <c r="E49" s="71">
        <f t="shared" ref="E49:E58" si="10">IMABS(100-((C49/D49)*100))</f>
        <v>24.955996982650234</v>
      </c>
      <c r="F49" s="50">
        <v>18835</v>
      </c>
      <c r="G49" s="50">
        <v>12835</v>
      </c>
      <c r="H49" s="71">
        <f t="shared" ref="H49:H58" si="11">IMABS(100-((F49/G49)*100))</f>
        <v>46.747175691468641</v>
      </c>
      <c r="I49" s="50">
        <v>15691</v>
      </c>
      <c r="J49" s="50">
        <v>15688</v>
      </c>
      <c r="K49" s="71">
        <f t="shared" ref="K49:K58" si="12">IMABS(100-((I49/J49)*100))</f>
        <v>1.9122896481377438E-2</v>
      </c>
      <c r="L49" s="50">
        <v>23607</v>
      </c>
      <c r="M49" s="50">
        <v>19761</v>
      </c>
      <c r="N49" s="71">
        <f t="shared" ref="N49:N58" si="13">IMABS(100-((L49/M49)*100))</f>
        <v>19.462577804766966</v>
      </c>
      <c r="O49" s="50">
        <v>24463</v>
      </c>
      <c r="P49" s="50">
        <v>23778</v>
      </c>
      <c r="Q49" s="67">
        <f t="shared" ref="Q49:Q58" si="14">IMABS(100-((O49/P49)*100))</f>
        <v>2.8808141979981485</v>
      </c>
    </row>
    <row r="50" spans="3:17" x14ac:dyDescent="0.3">
      <c r="C50" s="50">
        <v>8269</v>
      </c>
      <c r="D50" s="50">
        <v>7319</v>
      </c>
      <c r="E50" s="71">
        <f t="shared" si="10"/>
        <v>12.979915288973913</v>
      </c>
      <c r="F50" s="50">
        <v>11814</v>
      </c>
      <c r="G50" s="50">
        <v>10864</v>
      </c>
      <c r="H50" s="71">
        <f t="shared" si="11"/>
        <v>8.7444771723122159</v>
      </c>
      <c r="I50" s="50">
        <v>12482</v>
      </c>
      <c r="J50" s="50">
        <v>9644</v>
      </c>
      <c r="K50" s="71">
        <f t="shared" si="12"/>
        <v>29.42762339278309</v>
      </c>
      <c r="L50" s="50">
        <v>19878</v>
      </c>
      <c r="M50" s="50">
        <v>10060</v>
      </c>
      <c r="N50" s="71">
        <f t="shared" si="13"/>
        <v>97.594433399602394</v>
      </c>
      <c r="O50" s="50">
        <v>18496</v>
      </c>
      <c r="P50" s="50">
        <v>16223</v>
      </c>
      <c r="Q50" s="67">
        <f t="shared" si="14"/>
        <v>14.010972076681256</v>
      </c>
    </row>
    <row r="51" spans="3:17" x14ac:dyDescent="0.3">
      <c r="C51" s="50">
        <v>5099</v>
      </c>
      <c r="D51" s="50">
        <v>4612</v>
      </c>
      <c r="E51" s="71">
        <f t="shared" si="10"/>
        <v>10.559410234171736</v>
      </c>
      <c r="F51" s="50">
        <v>10057</v>
      </c>
      <c r="G51" s="50">
        <v>9210</v>
      </c>
      <c r="H51" s="71">
        <f t="shared" si="11"/>
        <v>9.196525515743744</v>
      </c>
      <c r="I51" s="50">
        <v>8830</v>
      </c>
      <c r="J51" s="50">
        <v>8275</v>
      </c>
      <c r="K51" s="71">
        <f t="shared" si="12"/>
        <v>6.7069486404833754</v>
      </c>
      <c r="L51" s="50">
        <v>13697</v>
      </c>
      <c r="M51" s="50">
        <v>12792</v>
      </c>
      <c r="N51" s="71">
        <f t="shared" si="13"/>
        <v>7.0747342088805425</v>
      </c>
      <c r="O51" s="50">
        <v>13868</v>
      </c>
      <c r="P51" s="50">
        <v>14345</v>
      </c>
      <c r="Q51" s="67">
        <f t="shared" si="14"/>
        <v>3.3252004182642025</v>
      </c>
    </row>
    <row r="52" spans="3:17" x14ac:dyDescent="0.3">
      <c r="C52" s="50">
        <v>4327</v>
      </c>
      <c r="D52" s="50">
        <v>6912</v>
      </c>
      <c r="E52" s="71">
        <f t="shared" si="10"/>
        <v>37.398726851851848</v>
      </c>
      <c r="F52" s="50">
        <v>8605</v>
      </c>
      <c r="G52" s="50">
        <v>10273</v>
      </c>
      <c r="H52" s="71">
        <f t="shared" si="11"/>
        <v>16.236737077776695</v>
      </c>
      <c r="I52" s="50">
        <v>11460</v>
      </c>
      <c r="J52" s="50">
        <v>10615</v>
      </c>
      <c r="K52" s="71">
        <f t="shared" si="12"/>
        <v>7.9604333490343748</v>
      </c>
      <c r="L52" s="50">
        <v>14072</v>
      </c>
      <c r="M52" s="50">
        <v>11942</v>
      </c>
      <c r="N52" s="71">
        <f t="shared" si="13"/>
        <v>17.836208340311501</v>
      </c>
      <c r="O52" s="50">
        <v>13467</v>
      </c>
      <c r="P52" s="50">
        <v>14967</v>
      </c>
      <c r="Q52" s="67">
        <f t="shared" si="14"/>
        <v>10.022048506714782</v>
      </c>
    </row>
    <row r="53" spans="3:17" x14ac:dyDescent="0.3">
      <c r="C53" s="50">
        <v>3664</v>
      </c>
      <c r="D53" s="50"/>
      <c r="E53" s="73"/>
      <c r="F53" s="50">
        <v>7184</v>
      </c>
      <c r="G53" s="50"/>
      <c r="H53" s="73"/>
      <c r="I53" s="50">
        <v>7514</v>
      </c>
      <c r="J53" s="50"/>
      <c r="K53" s="73"/>
      <c r="L53" s="50">
        <v>13782</v>
      </c>
      <c r="M53" s="50"/>
      <c r="N53" s="73"/>
      <c r="O53" s="50">
        <v>11869</v>
      </c>
      <c r="P53" s="50"/>
      <c r="Q53" s="72"/>
    </row>
    <row r="54" spans="3:17" x14ac:dyDescent="0.3">
      <c r="C54" s="50">
        <v>5166</v>
      </c>
      <c r="D54" s="50">
        <v>5141</v>
      </c>
      <c r="E54" s="71">
        <f t="shared" si="10"/>
        <v>0.48628671464696538</v>
      </c>
      <c r="F54" s="50">
        <v>5340</v>
      </c>
      <c r="G54" s="50">
        <v>7180</v>
      </c>
      <c r="H54" s="71">
        <f t="shared" si="11"/>
        <v>25.626740947075206</v>
      </c>
      <c r="I54" s="50">
        <v>7067</v>
      </c>
      <c r="J54" s="50">
        <v>6589</v>
      </c>
      <c r="K54" s="71">
        <f t="shared" si="12"/>
        <v>7.2545151009257864</v>
      </c>
      <c r="L54" s="50">
        <v>7764</v>
      </c>
      <c r="M54" s="50">
        <v>8067</v>
      </c>
      <c r="N54" s="71">
        <f t="shared" si="13"/>
        <v>3.7560431387132667</v>
      </c>
      <c r="O54" s="50">
        <v>8543</v>
      </c>
      <c r="P54" s="50">
        <v>7680</v>
      </c>
      <c r="Q54" s="67">
        <f t="shared" si="14"/>
        <v>11.236979166666657</v>
      </c>
    </row>
    <row r="55" spans="3:17" x14ac:dyDescent="0.3">
      <c r="C55" s="50">
        <v>4886</v>
      </c>
      <c r="D55" s="50">
        <v>3654</v>
      </c>
      <c r="E55" s="71">
        <f t="shared" si="10"/>
        <v>33.716475095785427</v>
      </c>
      <c r="F55" s="50">
        <v>5258</v>
      </c>
      <c r="G55" s="50">
        <v>4494</v>
      </c>
      <c r="H55" s="71">
        <f t="shared" si="11"/>
        <v>17.0004450378282</v>
      </c>
      <c r="I55" s="50">
        <v>3381</v>
      </c>
      <c r="J55" s="50">
        <v>3392</v>
      </c>
      <c r="K55" s="71">
        <f t="shared" si="12"/>
        <v>0.3242924528301927</v>
      </c>
      <c r="L55" s="50">
        <v>5366</v>
      </c>
      <c r="M55" s="50">
        <v>5256</v>
      </c>
      <c r="N55" s="71">
        <f t="shared" si="13"/>
        <v>2.0928462709284759</v>
      </c>
      <c r="O55" s="50">
        <v>6410</v>
      </c>
      <c r="P55" s="50">
        <v>5730</v>
      </c>
      <c r="Q55" s="67">
        <f t="shared" si="14"/>
        <v>11.867364746945896</v>
      </c>
    </row>
    <row r="56" spans="3:17" x14ac:dyDescent="0.3">
      <c r="C56" s="50">
        <v>4345</v>
      </c>
      <c r="D56" s="50">
        <v>6989</v>
      </c>
      <c r="E56" s="71">
        <f t="shared" si="10"/>
        <v>37.830877092574042</v>
      </c>
      <c r="F56" s="50">
        <v>6394</v>
      </c>
      <c r="G56" s="50">
        <v>5174</v>
      </c>
      <c r="H56" s="71">
        <f t="shared" si="11"/>
        <v>23.579435639737142</v>
      </c>
      <c r="I56" s="50">
        <v>5036</v>
      </c>
      <c r="J56" s="50">
        <v>5069</v>
      </c>
      <c r="K56" s="71">
        <f t="shared" si="12"/>
        <v>0.65101597948313383</v>
      </c>
      <c r="L56" s="50">
        <v>7642</v>
      </c>
      <c r="M56" s="50">
        <v>7250</v>
      </c>
      <c r="N56" s="71">
        <f t="shared" si="13"/>
        <v>5.406896551724131</v>
      </c>
      <c r="O56" s="50">
        <v>7952</v>
      </c>
      <c r="P56" s="50">
        <v>7903</v>
      </c>
      <c r="Q56" s="67">
        <f t="shared" si="14"/>
        <v>0.62001771479185663</v>
      </c>
    </row>
    <row r="57" spans="3:17" x14ac:dyDescent="0.3">
      <c r="C57" s="50">
        <v>3764</v>
      </c>
      <c r="D57" s="50">
        <v>5401</v>
      </c>
      <c r="E57" s="71">
        <f t="shared" si="10"/>
        <v>30.309201999629693</v>
      </c>
      <c r="F57" s="50">
        <v>6638</v>
      </c>
      <c r="G57" s="50">
        <v>4975</v>
      </c>
      <c r="H57" s="71">
        <f t="shared" si="11"/>
        <v>33.427135678391949</v>
      </c>
      <c r="I57" s="50">
        <v>5084</v>
      </c>
      <c r="J57" s="50">
        <v>4472</v>
      </c>
      <c r="K57" s="71">
        <f t="shared" si="12"/>
        <v>13.685152057245077</v>
      </c>
      <c r="L57" s="50">
        <v>5835</v>
      </c>
      <c r="M57" s="50">
        <v>6995</v>
      </c>
      <c r="N57" s="71">
        <f t="shared" si="13"/>
        <v>16.583273766976419</v>
      </c>
      <c r="O57" s="50">
        <v>7765</v>
      </c>
      <c r="P57" s="50">
        <v>6036</v>
      </c>
      <c r="Q57" s="67">
        <f t="shared" si="14"/>
        <v>28.644797879390325</v>
      </c>
    </row>
    <row r="58" spans="3:17" x14ac:dyDescent="0.3">
      <c r="C58" s="50">
        <v>5961</v>
      </c>
      <c r="D58" s="50">
        <v>5746</v>
      </c>
      <c r="E58" s="71">
        <f t="shared" si="10"/>
        <v>3.7417333797424419</v>
      </c>
      <c r="F58" s="50">
        <v>9208</v>
      </c>
      <c r="G58" s="50">
        <v>10430</v>
      </c>
      <c r="H58" s="71">
        <f t="shared" si="11"/>
        <v>11.716203259827424</v>
      </c>
      <c r="I58" s="50">
        <v>10701</v>
      </c>
      <c r="J58" s="50">
        <v>8778</v>
      </c>
      <c r="K58" s="71">
        <f t="shared" si="12"/>
        <v>21.907040328092961</v>
      </c>
      <c r="L58" s="50">
        <v>13075</v>
      </c>
      <c r="M58" s="50">
        <v>12564</v>
      </c>
      <c r="N58" s="71">
        <f t="shared" si="13"/>
        <v>4.067176058580074</v>
      </c>
      <c r="O58" s="50">
        <v>12047</v>
      </c>
      <c r="P58" s="50">
        <v>12146</v>
      </c>
      <c r="Q58" s="67">
        <f t="shared" si="14"/>
        <v>0.81508315494812678</v>
      </c>
    </row>
    <row r="59" spans="3:17" x14ac:dyDescent="0.3">
      <c r="C59" s="50">
        <v>10623</v>
      </c>
      <c r="D59" s="50"/>
      <c r="E59" s="73"/>
      <c r="F59" s="50">
        <v>19968</v>
      </c>
      <c r="G59" s="50"/>
      <c r="H59" s="73"/>
      <c r="I59" s="50">
        <v>20788</v>
      </c>
      <c r="J59" s="50"/>
      <c r="K59" s="73"/>
      <c r="L59" s="50">
        <v>24429</v>
      </c>
      <c r="M59" s="50"/>
      <c r="N59" s="73"/>
      <c r="O59" s="50">
        <v>26446</v>
      </c>
      <c r="P59" s="50"/>
      <c r="Q59" s="72"/>
    </row>
    <row r="60" spans="3:17" x14ac:dyDescent="0.3">
      <c r="C60" s="50">
        <v>12489</v>
      </c>
      <c r="D60" s="50"/>
      <c r="E60" s="73"/>
      <c r="F60" s="50">
        <v>23643</v>
      </c>
      <c r="G60" s="50"/>
      <c r="H60" s="73"/>
      <c r="I60" s="50">
        <v>18883</v>
      </c>
      <c r="J60" s="50"/>
      <c r="K60" s="73"/>
      <c r="L60" s="50">
        <v>24875</v>
      </c>
      <c r="M60" s="50"/>
      <c r="N60" s="73"/>
      <c r="O60" s="50">
        <v>29159</v>
      </c>
      <c r="P60" s="50"/>
      <c r="Q60" s="72"/>
    </row>
    <row r="61" spans="3:17" x14ac:dyDescent="0.3">
      <c r="C61" s="50">
        <v>5678</v>
      </c>
      <c r="D61" s="50">
        <v>3296</v>
      </c>
      <c r="E61" s="71">
        <f t="shared" ref="E61:E66" si="15">IMABS(100-((C61/D61)*100))</f>
        <v>72.269417475728147</v>
      </c>
      <c r="F61" s="50">
        <v>10720</v>
      </c>
      <c r="G61" s="50">
        <v>7791</v>
      </c>
      <c r="H61" s="71">
        <f t="shared" ref="H61:H66" si="16">IMABS(100-((F61/G61)*100))</f>
        <v>37.594660505711715</v>
      </c>
      <c r="I61" s="50">
        <v>7610</v>
      </c>
      <c r="J61" s="50">
        <v>8783</v>
      </c>
      <c r="K61" s="71">
        <f>IMABS(100-((I61/J61)*100))</f>
        <v>13.355345553910965</v>
      </c>
      <c r="L61" s="50">
        <v>12294</v>
      </c>
      <c r="M61" s="50">
        <v>11386</v>
      </c>
      <c r="N61" s="71">
        <f t="shared" ref="N61:N66" si="17">IMABS(100-((L61/M61)*100))</f>
        <v>7.9747057790268769</v>
      </c>
      <c r="O61" s="50">
        <v>13187</v>
      </c>
      <c r="P61" s="50">
        <v>12812</v>
      </c>
      <c r="Q61" s="67">
        <f t="shared" ref="Q61:Q66" si="18">IMABS(100-((O61/P61)*100))</f>
        <v>2.926943490477683</v>
      </c>
    </row>
    <row r="62" spans="3:17" x14ac:dyDescent="0.3">
      <c r="C62" s="50">
        <v>4626</v>
      </c>
      <c r="D62" s="50">
        <v>4152</v>
      </c>
      <c r="E62" s="71">
        <f t="shared" si="15"/>
        <v>11.416184971098261</v>
      </c>
      <c r="F62" s="50">
        <v>9194</v>
      </c>
      <c r="G62" s="50">
        <v>8685</v>
      </c>
      <c r="H62" s="71">
        <f t="shared" si="16"/>
        <v>5.860679332181931</v>
      </c>
      <c r="I62" s="50">
        <v>8237</v>
      </c>
      <c r="J62" s="50">
        <v>7239</v>
      </c>
      <c r="K62" s="71">
        <f t="shared" ref="K62:K66" si="19">IMABS(100-((I62/J62)*100))</f>
        <v>13.786434590413037</v>
      </c>
      <c r="L62" s="50">
        <v>8305</v>
      </c>
      <c r="M62" s="50">
        <v>7596</v>
      </c>
      <c r="N62" s="71">
        <f t="shared" si="17"/>
        <v>9.3338599262769719</v>
      </c>
      <c r="O62" s="50">
        <v>12839</v>
      </c>
      <c r="P62" s="50">
        <v>10497</v>
      </c>
      <c r="Q62" s="67">
        <f t="shared" si="18"/>
        <v>22.311136515194804</v>
      </c>
    </row>
    <row r="63" spans="3:17" x14ac:dyDescent="0.3">
      <c r="C63" s="50">
        <v>5761</v>
      </c>
      <c r="D63" s="50">
        <v>6541</v>
      </c>
      <c r="E63" s="71">
        <f t="shared" si="15"/>
        <v>11.924782143403149</v>
      </c>
      <c r="F63" s="50">
        <v>11296</v>
      </c>
      <c r="G63" s="50">
        <v>12699</v>
      </c>
      <c r="H63" s="71">
        <f t="shared" si="16"/>
        <v>11.048114024726345</v>
      </c>
      <c r="I63" s="50">
        <v>11182</v>
      </c>
      <c r="J63" s="50">
        <v>8928</v>
      </c>
      <c r="K63" s="71">
        <f t="shared" si="19"/>
        <v>25.246415770609303</v>
      </c>
      <c r="L63" s="50">
        <v>15924</v>
      </c>
      <c r="M63" s="50">
        <v>17763</v>
      </c>
      <c r="N63" s="71">
        <f t="shared" si="17"/>
        <v>10.352980915385913</v>
      </c>
      <c r="O63" s="50">
        <v>18240</v>
      </c>
      <c r="P63" s="50">
        <v>17290</v>
      </c>
      <c r="Q63" s="67">
        <f t="shared" si="18"/>
        <v>5.4945054945055034</v>
      </c>
    </row>
    <row r="64" spans="3:17" x14ac:dyDescent="0.3">
      <c r="C64" s="50">
        <v>5247</v>
      </c>
      <c r="D64" s="50">
        <v>6696</v>
      </c>
      <c r="E64" s="71">
        <f t="shared" si="15"/>
        <v>21.63978494623656</v>
      </c>
      <c r="F64" s="50">
        <v>13290</v>
      </c>
      <c r="G64" s="50">
        <v>12918</v>
      </c>
      <c r="H64" s="71">
        <f t="shared" si="16"/>
        <v>2.8797027403622906</v>
      </c>
      <c r="I64" s="50">
        <v>17359</v>
      </c>
      <c r="J64" s="50">
        <v>14923</v>
      </c>
      <c r="K64" s="71">
        <f t="shared" si="19"/>
        <v>16.323795483481888</v>
      </c>
      <c r="L64" s="50">
        <v>20355</v>
      </c>
      <c r="M64" s="50">
        <v>19870</v>
      </c>
      <c r="N64" s="71">
        <f t="shared" si="17"/>
        <v>2.4408656265727302</v>
      </c>
      <c r="O64" s="50">
        <v>18319</v>
      </c>
      <c r="P64" s="50">
        <v>21187</v>
      </c>
      <c r="Q64" s="67">
        <f t="shared" si="18"/>
        <v>13.536602633690478</v>
      </c>
    </row>
    <row r="65" spans="3:17" x14ac:dyDescent="0.3">
      <c r="C65" s="50">
        <v>4807</v>
      </c>
      <c r="D65" s="50">
        <v>4795</v>
      </c>
      <c r="E65" s="71">
        <f t="shared" si="15"/>
        <v>0.25026068821689762</v>
      </c>
      <c r="F65" s="50">
        <v>13562</v>
      </c>
      <c r="G65" s="50">
        <v>9394</v>
      </c>
      <c r="H65" s="71">
        <f t="shared" si="16"/>
        <v>44.368746008090255</v>
      </c>
      <c r="I65" s="50">
        <v>10753</v>
      </c>
      <c r="J65" s="50">
        <v>9818</v>
      </c>
      <c r="K65" s="71">
        <f t="shared" si="19"/>
        <v>9.5233245060093736</v>
      </c>
      <c r="L65" s="50">
        <v>18837</v>
      </c>
      <c r="M65" s="50">
        <v>9666</v>
      </c>
      <c r="N65" s="71">
        <f t="shared" si="17"/>
        <v>94.878957169459966</v>
      </c>
      <c r="O65" s="50">
        <v>17239</v>
      </c>
      <c r="P65" s="50">
        <v>14715</v>
      </c>
      <c r="Q65" s="67">
        <f t="shared" si="18"/>
        <v>17.15256540944614</v>
      </c>
    </row>
    <row r="66" spans="3:17" x14ac:dyDescent="0.3">
      <c r="C66" s="50">
        <v>4815</v>
      </c>
      <c r="D66" s="50">
        <v>5525</v>
      </c>
      <c r="E66" s="71">
        <f t="shared" si="15"/>
        <v>12.850678733031671</v>
      </c>
      <c r="F66" s="50">
        <v>9132</v>
      </c>
      <c r="G66" s="50">
        <v>7661</v>
      </c>
      <c r="H66" s="71">
        <f t="shared" si="16"/>
        <v>19.201148675107689</v>
      </c>
      <c r="I66" s="50">
        <v>8769</v>
      </c>
      <c r="J66" s="50">
        <v>7964</v>
      </c>
      <c r="K66" s="71">
        <f t="shared" si="19"/>
        <v>10.107985936715224</v>
      </c>
      <c r="L66" s="50">
        <v>11066</v>
      </c>
      <c r="M66" s="50">
        <v>8148</v>
      </c>
      <c r="N66" s="71">
        <f t="shared" si="17"/>
        <v>35.812469317623965</v>
      </c>
      <c r="O66" s="50">
        <v>13652</v>
      </c>
      <c r="P66" s="50">
        <v>10715</v>
      </c>
      <c r="Q66" s="67">
        <f t="shared" si="18"/>
        <v>27.41017265515633</v>
      </c>
    </row>
    <row r="67" spans="3:17" x14ac:dyDescent="0.3">
      <c r="C67" s="33"/>
      <c r="D67" s="33"/>
      <c r="E67" s="68"/>
      <c r="F67" s="33"/>
      <c r="G67" s="33"/>
      <c r="H67" s="68"/>
      <c r="I67" s="33"/>
      <c r="J67" s="33"/>
      <c r="K67" s="68"/>
      <c r="L67" s="33"/>
      <c r="M67" s="33"/>
      <c r="N67" s="68"/>
      <c r="O67" s="33"/>
    </row>
    <row r="68" spans="3:17" x14ac:dyDescent="0.3">
      <c r="C68" s="33"/>
      <c r="D68" s="33"/>
      <c r="E68" s="68"/>
      <c r="F68" s="33"/>
      <c r="G68" s="33"/>
      <c r="H68" s="68"/>
      <c r="I68" s="33"/>
      <c r="J68" s="33"/>
      <c r="K68" s="68"/>
      <c r="L68" s="33"/>
      <c r="M68" s="33"/>
      <c r="N68" s="68"/>
      <c r="O68" s="33"/>
    </row>
    <row r="69" spans="3:17" x14ac:dyDescent="0.3">
      <c r="P69" s="34"/>
    </row>
    <row r="70" spans="3:17" x14ac:dyDescent="0.3">
      <c r="P70" s="34"/>
    </row>
    <row r="71" spans="3:17" x14ac:dyDescent="0.3">
      <c r="P71" s="34"/>
    </row>
    <row r="72" spans="3:17" x14ac:dyDescent="0.3">
      <c r="P72" s="34"/>
    </row>
    <row r="73" spans="3:17" x14ac:dyDescent="0.3">
      <c r="C73" s="33"/>
      <c r="D73" s="33"/>
      <c r="E73" s="68"/>
      <c r="F73" s="33"/>
      <c r="G73" s="33"/>
      <c r="H73" s="68"/>
      <c r="I73" s="33"/>
      <c r="J73" s="33"/>
      <c r="K73" s="68"/>
      <c r="L73"/>
      <c r="M73"/>
      <c r="N73" s="74"/>
      <c r="O73"/>
      <c r="P73"/>
    </row>
    <row r="74" spans="3:17" ht="18.600000000000001" thickBot="1" x14ac:dyDescent="0.4">
      <c r="C74" s="81" t="s">
        <v>81</v>
      </c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77"/>
    </row>
    <row r="75" spans="3:17" s="66" customFormat="1" ht="16.2" thickTop="1" x14ac:dyDescent="0.3">
      <c r="C75" s="7" t="s">
        <v>6</v>
      </c>
      <c r="D75" s="65" t="s">
        <v>7</v>
      </c>
      <c r="E75" s="76" t="s">
        <v>89</v>
      </c>
      <c r="F75" s="7" t="s">
        <v>6</v>
      </c>
      <c r="G75" s="65" t="s">
        <v>7</v>
      </c>
      <c r="H75" s="76" t="s">
        <v>89</v>
      </c>
      <c r="I75" s="7" t="s">
        <v>6</v>
      </c>
      <c r="J75" s="65" t="s">
        <v>7</v>
      </c>
      <c r="K75" s="76" t="s">
        <v>89</v>
      </c>
      <c r="L75" s="7" t="s">
        <v>6</v>
      </c>
      <c r="M75" s="65" t="s">
        <v>7</v>
      </c>
      <c r="N75" s="76" t="s">
        <v>89</v>
      </c>
      <c r="O75" s="7" t="s">
        <v>6</v>
      </c>
      <c r="P75" s="7" t="s">
        <v>7</v>
      </c>
      <c r="Q75" s="75" t="s">
        <v>89</v>
      </c>
    </row>
    <row r="76" spans="3:17" x14ac:dyDescent="0.3">
      <c r="C76" s="3">
        <v>8369</v>
      </c>
      <c r="D76" s="3">
        <v>7501</v>
      </c>
      <c r="E76" s="71">
        <f>IMABS(100-((C76/D76)*100))</f>
        <v>11.571790427942943</v>
      </c>
      <c r="F76" s="3">
        <v>8360</v>
      </c>
      <c r="G76" s="3">
        <v>9281</v>
      </c>
      <c r="H76" s="71">
        <f>IMABS(100-((F76/G76)*100))</f>
        <v>9.9234996228854726</v>
      </c>
      <c r="I76" s="3">
        <v>5097</v>
      </c>
      <c r="J76" s="3">
        <v>8045</v>
      </c>
      <c r="K76" s="71">
        <f>IMABS(100-((I76/J76)*100))</f>
        <v>36.643878185208202</v>
      </c>
      <c r="L76" s="3">
        <v>10674</v>
      </c>
      <c r="M76" s="3">
        <v>9593</v>
      </c>
      <c r="N76" s="71">
        <f>IMABS(100-((L76/M76)*100))</f>
        <v>11.268633378505172</v>
      </c>
      <c r="O76" s="3">
        <v>15678</v>
      </c>
      <c r="P76" s="3">
        <v>9343</v>
      </c>
      <c r="Q76" s="67">
        <f>IMABS(100-((O76/P76)*100))</f>
        <v>67.804773627314574</v>
      </c>
    </row>
    <row r="77" spans="3:17" x14ac:dyDescent="0.3">
      <c r="C77" s="3">
        <v>4959</v>
      </c>
      <c r="D77" s="3">
        <v>4962</v>
      </c>
      <c r="E77" s="71">
        <f t="shared" ref="E77:E79" si="20">IMABS(100-((C77/D77)*100))</f>
        <v>6.0459492140267912E-2</v>
      </c>
      <c r="F77" s="3">
        <v>9248</v>
      </c>
      <c r="G77" s="3">
        <v>8433</v>
      </c>
      <c r="H77" s="71">
        <f t="shared" ref="H77:H79" si="21">IMABS(100-((F77/G77)*100))</f>
        <v>9.6644136131862837</v>
      </c>
      <c r="I77" s="3">
        <v>3344</v>
      </c>
      <c r="J77" s="3">
        <v>5166</v>
      </c>
      <c r="K77" s="71">
        <f t="shared" ref="K77:K79" si="22">IMABS(100-((I77/J77)*100))</f>
        <v>35.269066976384039</v>
      </c>
      <c r="L77" s="3">
        <v>8134</v>
      </c>
      <c r="M77" s="3">
        <v>10072</v>
      </c>
      <c r="N77" s="71">
        <f t="shared" ref="N77:N79" si="23">IMABS(100-((L77/M77)*100))</f>
        <v>19.241461477362989</v>
      </c>
      <c r="O77" s="3">
        <v>10218</v>
      </c>
      <c r="P77" s="3">
        <v>12517</v>
      </c>
      <c r="Q77" s="67">
        <f t="shared" ref="Q77:Q79" si="24">IMABS(100-((O77/P77)*100))</f>
        <v>18.367020851641769</v>
      </c>
    </row>
    <row r="78" spans="3:17" x14ac:dyDescent="0.3">
      <c r="C78" s="3">
        <v>6851</v>
      </c>
      <c r="D78" s="3">
        <v>7425</v>
      </c>
      <c r="E78" s="71">
        <f t="shared" si="20"/>
        <v>7.7306397306397372</v>
      </c>
      <c r="F78" s="3">
        <v>7051</v>
      </c>
      <c r="G78" s="3">
        <v>7777</v>
      </c>
      <c r="H78" s="71">
        <f t="shared" si="21"/>
        <v>9.3352192362093405</v>
      </c>
      <c r="I78" s="3">
        <v>4596</v>
      </c>
      <c r="J78" s="3">
        <v>6343</v>
      </c>
      <c r="K78" s="71">
        <f t="shared" si="22"/>
        <v>27.542172473592942</v>
      </c>
      <c r="L78" s="3">
        <v>8566</v>
      </c>
      <c r="M78" s="3">
        <v>5521</v>
      </c>
      <c r="N78" s="71">
        <f t="shared" si="23"/>
        <v>55.153051983336354</v>
      </c>
      <c r="O78" s="3">
        <v>13431</v>
      </c>
      <c r="P78" s="3">
        <v>12024</v>
      </c>
      <c r="Q78" s="67">
        <f t="shared" si="24"/>
        <v>11.701596806387229</v>
      </c>
    </row>
    <row r="79" spans="3:17" x14ac:dyDescent="0.3">
      <c r="C79" s="3">
        <v>6103</v>
      </c>
      <c r="D79" s="3">
        <v>3616</v>
      </c>
      <c r="E79" s="71">
        <f t="shared" si="20"/>
        <v>68.777654867256643</v>
      </c>
      <c r="F79" s="3">
        <v>8414</v>
      </c>
      <c r="G79" s="3">
        <v>11011</v>
      </c>
      <c r="H79" s="71">
        <f t="shared" si="21"/>
        <v>23.585505403687222</v>
      </c>
      <c r="I79" s="3">
        <v>4571</v>
      </c>
      <c r="J79" s="3">
        <v>5701</v>
      </c>
      <c r="K79" s="71">
        <f t="shared" si="22"/>
        <v>19.821084020347314</v>
      </c>
      <c r="L79" s="3">
        <v>6982</v>
      </c>
      <c r="M79" s="3">
        <v>7955</v>
      </c>
      <c r="N79" s="71">
        <f t="shared" si="23"/>
        <v>12.231301068510376</v>
      </c>
      <c r="O79" s="3">
        <v>6594</v>
      </c>
      <c r="P79" s="3">
        <v>10183</v>
      </c>
      <c r="Q79" s="67">
        <f t="shared" si="24"/>
        <v>35.245016203476382</v>
      </c>
    </row>
    <row r="80" spans="3:17" x14ac:dyDescent="0.3">
      <c r="C80" s="3">
        <v>11386</v>
      </c>
      <c r="D80" s="3"/>
      <c r="E80" s="73"/>
      <c r="F80" s="3">
        <v>19920</v>
      </c>
      <c r="G80"/>
      <c r="H80" s="73"/>
      <c r="I80" s="3">
        <v>9770</v>
      </c>
      <c r="J80"/>
      <c r="K80" s="73"/>
      <c r="L80" s="3">
        <v>16846</v>
      </c>
      <c r="M80"/>
      <c r="N80" s="73"/>
      <c r="O80" s="3">
        <v>13988</v>
      </c>
      <c r="P80"/>
      <c r="Q80" s="72"/>
    </row>
    <row r="81" spans="3:17" x14ac:dyDescent="0.3">
      <c r="C81" s="3">
        <v>13184</v>
      </c>
      <c r="D81" s="3"/>
      <c r="E81" s="73"/>
      <c r="F81" s="3">
        <v>13778</v>
      </c>
      <c r="G81" s="3"/>
      <c r="H81" s="73"/>
      <c r="I81" s="3">
        <v>7400</v>
      </c>
      <c r="J81" s="3"/>
      <c r="K81" s="73"/>
      <c r="L81" s="3">
        <v>16410</v>
      </c>
      <c r="M81" s="3"/>
      <c r="N81" s="73"/>
      <c r="O81" s="3">
        <v>22157</v>
      </c>
      <c r="P81"/>
      <c r="Q81" s="72"/>
    </row>
    <row r="82" spans="3:17" x14ac:dyDescent="0.3">
      <c r="C82" s="3">
        <v>19385</v>
      </c>
      <c r="D82" s="3">
        <v>14954</v>
      </c>
      <c r="E82" s="71">
        <f t="shared" ref="E82:E91" si="25">IMABS(100-((C82/D82)*100))</f>
        <v>29.630867995185241</v>
      </c>
      <c r="F82" s="3">
        <v>21875</v>
      </c>
      <c r="G82" s="3">
        <v>18200</v>
      </c>
      <c r="H82" s="71">
        <f t="shared" ref="H82:H91" si="26">IMABS(100-((F82/G82)*100))</f>
        <v>20.192307692307693</v>
      </c>
      <c r="I82" s="3">
        <v>9039</v>
      </c>
      <c r="J82" s="3">
        <v>9359</v>
      </c>
      <c r="K82" s="71">
        <f t="shared" ref="K82:K91" si="27">IMABS(100-((I82/J82)*100))</f>
        <v>3.4191687146062577</v>
      </c>
      <c r="L82" s="3">
        <v>15943</v>
      </c>
      <c r="M82" s="3">
        <v>13419</v>
      </c>
      <c r="N82" s="71">
        <f t="shared" ref="N82:N91" si="28">IMABS(100-((L82/M82)*100))</f>
        <v>18.809151203517402</v>
      </c>
      <c r="O82" s="3">
        <v>28422</v>
      </c>
      <c r="P82" s="3">
        <v>20777</v>
      </c>
      <c r="Q82" s="67">
        <f t="shared" ref="Q82:Q91" si="29">IMABS(100-((O82/P82)*100))</f>
        <v>36.79549501853009</v>
      </c>
    </row>
    <row r="83" spans="3:17" x14ac:dyDescent="0.3">
      <c r="C83" s="3">
        <v>11987</v>
      </c>
      <c r="D83" s="3">
        <v>8806</v>
      </c>
      <c r="E83" s="71">
        <f t="shared" si="25"/>
        <v>36.123097887803766</v>
      </c>
      <c r="F83" s="3">
        <v>19602</v>
      </c>
      <c r="G83" s="3">
        <v>18147</v>
      </c>
      <c r="H83" s="71">
        <f t="shared" si="26"/>
        <v>8.0178541907753385</v>
      </c>
      <c r="I83" s="3">
        <v>5080</v>
      </c>
      <c r="J83" s="3">
        <v>9184</v>
      </c>
      <c r="K83" s="71">
        <f t="shared" si="27"/>
        <v>44.686411149825787</v>
      </c>
      <c r="L83" s="3">
        <v>14581</v>
      </c>
      <c r="M83" s="3">
        <v>16033</v>
      </c>
      <c r="N83" s="71">
        <f t="shared" si="28"/>
        <v>9.0563213372419398</v>
      </c>
      <c r="O83" s="3">
        <v>17340</v>
      </c>
      <c r="P83" s="3">
        <v>21427</v>
      </c>
      <c r="Q83" s="67">
        <f t="shared" si="29"/>
        <v>19.074065431464973</v>
      </c>
    </row>
    <row r="84" spans="3:17" x14ac:dyDescent="0.3">
      <c r="C84" s="3">
        <v>5276</v>
      </c>
      <c r="D84" s="3">
        <v>6271</v>
      </c>
      <c r="E84" s="71">
        <f t="shared" si="25"/>
        <v>15.86668792856004</v>
      </c>
      <c r="F84" s="3">
        <v>6743</v>
      </c>
      <c r="G84" s="3">
        <v>10213</v>
      </c>
      <c r="H84" s="71">
        <f t="shared" si="26"/>
        <v>33.976304709683731</v>
      </c>
      <c r="I84" s="3">
        <v>5551</v>
      </c>
      <c r="J84" s="3">
        <v>6692</v>
      </c>
      <c r="K84" s="71">
        <f t="shared" si="27"/>
        <v>17.05020920502092</v>
      </c>
      <c r="L84" s="3">
        <v>11777</v>
      </c>
      <c r="M84" s="3">
        <v>8540</v>
      </c>
      <c r="N84" s="71">
        <f t="shared" si="28"/>
        <v>37.903981264636997</v>
      </c>
      <c r="O84" s="3">
        <v>11614</v>
      </c>
      <c r="P84" s="3">
        <v>13360</v>
      </c>
      <c r="Q84" s="67">
        <f t="shared" si="29"/>
        <v>13.068862275449106</v>
      </c>
    </row>
    <row r="85" spans="3:17" x14ac:dyDescent="0.3">
      <c r="C85" s="3">
        <v>8128</v>
      </c>
      <c r="D85" s="3">
        <v>7764</v>
      </c>
      <c r="E85" s="71">
        <f t="shared" si="25"/>
        <v>4.6883049974240123</v>
      </c>
      <c r="F85" s="3">
        <v>14301</v>
      </c>
      <c r="G85" s="3">
        <v>8148</v>
      </c>
      <c r="H85" s="71">
        <f t="shared" si="26"/>
        <v>75.515463917525778</v>
      </c>
      <c r="I85" s="3">
        <v>11666</v>
      </c>
      <c r="J85" s="3">
        <v>4938</v>
      </c>
      <c r="K85" s="71">
        <f t="shared" si="27"/>
        <v>136.24949372215474</v>
      </c>
      <c r="L85" s="3">
        <v>12474</v>
      </c>
      <c r="M85" s="3">
        <v>7996</v>
      </c>
      <c r="N85" s="71">
        <f t="shared" si="28"/>
        <v>56.003001500750372</v>
      </c>
      <c r="O85" s="3">
        <v>10989</v>
      </c>
      <c r="P85" s="3">
        <v>13692</v>
      </c>
      <c r="Q85" s="67">
        <f t="shared" si="29"/>
        <v>19.74145486415425</v>
      </c>
    </row>
    <row r="86" spans="3:17" x14ac:dyDescent="0.3">
      <c r="C86" s="3">
        <v>10426</v>
      </c>
      <c r="D86" s="3"/>
      <c r="E86" s="73"/>
      <c r="F86" s="3">
        <v>14268</v>
      </c>
      <c r="G86" s="3"/>
      <c r="H86" s="73"/>
      <c r="I86" s="3">
        <v>5893</v>
      </c>
      <c r="J86"/>
      <c r="K86" s="73"/>
      <c r="L86" s="3">
        <v>9279</v>
      </c>
      <c r="M86"/>
      <c r="N86" s="73"/>
      <c r="O86" s="3">
        <v>11616</v>
      </c>
      <c r="P86"/>
      <c r="Q86" s="72"/>
    </row>
    <row r="87" spans="3:17" x14ac:dyDescent="0.3">
      <c r="C87" s="3">
        <v>7819</v>
      </c>
      <c r="D87" s="3">
        <v>7207</v>
      </c>
      <c r="E87" s="71">
        <f t="shared" si="25"/>
        <v>8.4917441376439484</v>
      </c>
      <c r="F87" s="3">
        <v>7952</v>
      </c>
      <c r="G87" s="3">
        <v>8538</v>
      </c>
      <c r="H87" s="71">
        <f t="shared" si="26"/>
        <v>6.8634340594987009</v>
      </c>
      <c r="I87" s="3">
        <v>5062</v>
      </c>
      <c r="J87" s="3">
        <v>5647</v>
      </c>
      <c r="K87" s="71">
        <f t="shared" si="27"/>
        <v>10.359482911280324</v>
      </c>
      <c r="L87" s="3">
        <v>8842</v>
      </c>
      <c r="M87" s="3">
        <v>7858</v>
      </c>
      <c r="N87" s="71">
        <f t="shared" si="28"/>
        <v>12.522270297785695</v>
      </c>
      <c r="O87" s="3">
        <v>9225</v>
      </c>
      <c r="P87" s="3">
        <v>7072</v>
      </c>
      <c r="Q87" s="67">
        <f t="shared" si="29"/>
        <v>30.444004524886878</v>
      </c>
    </row>
    <row r="88" spans="3:17" x14ac:dyDescent="0.3">
      <c r="C88" s="3">
        <v>4054</v>
      </c>
      <c r="D88" s="3">
        <v>5331</v>
      </c>
      <c r="E88" s="71">
        <f t="shared" si="25"/>
        <v>23.954229975614325</v>
      </c>
      <c r="F88" s="3">
        <v>6099</v>
      </c>
      <c r="G88" s="3">
        <v>5481</v>
      </c>
      <c r="H88" s="71">
        <f t="shared" si="26"/>
        <v>11.275314723590583</v>
      </c>
      <c r="I88" s="3">
        <v>4566</v>
      </c>
      <c r="J88" s="3">
        <v>4513</v>
      </c>
      <c r="K88" s="71">
        <f t="shared" si="27"/>
        <v>1.1743851096831293</v>
      </c>
      <c r="L88" s="3">
        <v>5389</v>
      </c>
      <c r="M88" s="3">
        <v>4840</v>
      </c>
      <c r="N88" s="71">
        <f t="shared" si="28"/>
        <v>11.342975206611555</v>
      </c>
      <c r="O88" s="3">
        <v>5348</v>
      </c>
      <c r="P88" s="3">
        <v>8225</v>
      </c>
      <c r="Q88" s="67">
        <f t="shared" si="29"/>
        <v>34.978723404255319</v>
      </c>
    </row>
    <row r="89" spans="3:17" x14ac:dyDescent="0.3">
      <c r="C89" s="3">
        <v>6309</v>
      </c>
      <c r="D89" s="3">
        <v>2494</v>
      </c>
      <c r="E89" s="71">
        <f t="shared" si="25"/>
        <v>152.96712109061747</v>
      </c>
      <c r="F89" s="3">
        <v>8957</v>
      </c>
      <c r="G89" s="3">
        <v>7603</v>
      </c>
      <c r="H89" s="71">
        <f t="shared" si="26"/>
        <v>17.808759700118372</v>
      </c>
      <c r="I89" s="3">
        <v>3468</v>
      </c>
      <c r="J89" s="3">
        <v>4212</v>
      </c>
      <c r="K89" s="71">
        <f t="shared" si="27"/>
        <v>17.663817663817667</v>
      </c>
      <c r="L89" s="3">
        <v>6312</v>
      </c>
      <c r="M89" s="3">
        <v>8025</v>
      </c>
      <c r="N89" s="71">
        <f t="shared" si="28"/>
        <v>21.345794392523359</v>
      </c>
      <c r="O89" s="3">
        <v>10238</v>
      </c>
      <c r="P89" s="3">
        <v>7850</v>
      </c>
      <c r="Q89" s="67">
        <f t="shared" si="29"/>
        <v>30.420382165605105</v>
      </c>
    </row>
    <row r="90" spans="3:17" x14ac:dyDescent="0.3">
      <c r="C90" s="3">
        <v>5022</v>
      </c>
      <c r="D90" s="3">
        <v>6125</v>
      </c>
      <c r="E90" s="71">
        <f t="shared" si="25"/>
        <v>18.008163265306123</v>
      </c>
      <c r="F90" s="3">
        <v>5146</v>
      </c>
      <c r="G90" s="3">
        <v>6102</v>
      </c>
      <c r="H90" s="71">
        <f t="shared" si="26"/>
        <v>15.666994428056384</v>
      </c>
      <c r="I90" s="3">
        <v>5414</v>
      </c>
      <c r="J90" s="3">
        <v>3695</v>
      </c>
      <c r="K90" s="71">
        <f t="shared" si="27"/>
        <v>46.52232746955346</v>
      </c>
      <c r="L90" s="3">
        <v>4954</v>
      </c>
      <c r="M90" s="3">
        <v>6716</v>
      </c>
      <c r="N90" s="71">
        <f t="shared" si="28"/>
        <v>26.235854675402024</v>
      </c>
      <c r="O90" s="3">
        <v>8239</v>
      </c>
      <c r="P90" s="3">
        <v>7685</v>
      </c>
      <c r="Q90" s="67">
        <f t="shared" si="29"/>
        <v>7.2088484059856768</v>
      </c>
    </row>
    <row r="91" spans="3:17" x14ac:dyDescent="0.3">
      <c r="C91" s="3">
        <v>6429</v>
      </c>
      <c r="D91" s="3">
        <v>8098</v>
      </c>
      <c r="E91" s="71">
        <f t="shared" si="25"/>
        <v>20.610027167201778</v>
      </c>
      <c r="F91" s="3">
        <v>9852</v>
      </c>
      <c r="G91" s="3">
        <v>5937</v>
      </c>
      <c r="H91" s="71">
        <f t="shared" si="26"/>
        <v>65.942395149065192</v>
      </c>
      <c r="I91" s="3">
        <v>5349</v>
      </c>
      <c r="J91" s="3">
        <v>7236</v>
      </c>
      <c r="K91" s="71">
        <f t="shared" si="27"/>
        <v>26.077943615257055</v>
      </c>
      <c r="L91" s="3">
        <v>10483</v>
      </c>
      <c r="M91" s="3">
        <v>9713</v>
      </c>
      <c r="N91" s="71">
        <f t="shared" si="28"/>
        <v>7.9275198187995528</v>
      </c>
      <c r="O91" s="3">
        <v>13019</v>
      </c>
      <c r="P91" s="3">
        <v>13122</v>
      </c>
      <c r="Q91" s="67">
        <f t="shared" si="29"/>
        <v>0.78494131992073335</v>
      </c>
    </row>
    <row r="92" spans="3:17" x14ac:dyDescent="0.3">
      <c r="C92" s="3">
        <v>19265</v>
      </c>
      <c r="D92" s="3"/>
      <c r="E92" s="73"/>
      <c r="F92" s="3">
        <v>25126</v>
      </c>
      <c r="G92" s="3"/>
      <c r="H92" s="73"/>
      <c r="I92" s="3">
        <v>11701</v>
      </c>
      <c r="J92" s="3"/>
      <c r="K92" s="73"/>
      <c r="L92" s="3">
        <v>26577</v>
      </c>
      <c r="M92"/>
      <c r="N92" s="73"/>
      <c r="O92" s="3">
        <v>25875</v>
      </c>
      <c r="P92" s="3"/>
      <c r="Q92" s="72"/>
    </row>
    <row r="93" spans="3:17" x14ac:dyDescent="0.3">
      <c r="C93" s="3">
        <v>19000</v>
      </c>
      <c r="D93" s="3"/>
      <c r="E93" s="73"/>
      <c r="F93" s="3">
        <v>22635</v>
      </c>
      <c r="G93" s="3"/>
      <c r="H93" s="73"/>
      <c r="I93" s="3">
        <v>16674</v>
      </c>
      <c r="J93" s="3"/>
      <c r="K93" s="73"/>
      <c r="L93" s="3">
        <v>25144</v>
      </c>
      <c r="M93"/>
      <c r="N93" s="73"/>
      <c r="O93" s="3">
        <v>31319</v>
      </c>
      <c r="P93" s="3"/>
      <c r="Q93" s="72"/>
    </row>
    <row r="94" spans="3:17" x14ac:dyDescent="0.3">
      <c r="C94" s="3">
        <v>8618</v>
      </c>
      <c r="D94" s="3">
        <v>9500</v>
      </c>
      <c r="E94" s="71">
        <f t="shared" ref="E94:E99" si="30">IMABS(100-((C94/D94)*100))</f>
        <v>9.284210526315789</v>
      </c>
      <c r="F94" s="3">
        <v>13584</v>
      </c>
      <c r="G94" s="3">
        <v>9913</v>
      </c>
      <c r="H94" s="71">
        <f t="shared" ref="H94:H99" si="31">IMABS(100-((F94/G94)*100))</f>
        <v>37.032179965701602</v>
      </c>
      <c r="I94" s="3">
        <v>8009</v>
      </c>
      <c r="J94" s="3">
        <v>6386</v>
      </c>
      <c r="K94" s="71">
        <f t="shared" ref="K94:K99" si="32">IMABS(100-((I94/J94)*100))</f>
        <v>25.414970247416207</v>
      </c>
      <c r="L94" s="3">
        <v>8179</v>
      </c>
      <c r="M94" s="3">
        <v>9316</v>
      </c>
      <c r="N94" s="71">
        <f t="shared" ref="N94:N99" si="33">IMABS(100-((L94/M94)*100))</f>
        <v>12.204808930871607</v>
      </c>
      <c r="O94" s="3">
        <v>14665</v>
      </c>
      <c r="P94" s="3">
        <v>12393</v>
      </c>
      <c r="Q94" s="67">
        <f t="shared" ref="Q94:Q99" si="34">IMABS(100-((O94/P94)*100))</f>
        <v>18.332929879770845</v>
      </c>
    </row>
    <row r="95" spans="3:17" x14ac:dyDescent="0.3">
      <c r="C95" s="3">
        <v>9894</v>
      </c>
      <c r="D95" s="3">
        <v>5795</v>
      </c>
      <c r="E95" s="71">
        <f t="shared" si="30"/>
        <v>70.733390854184648</v>
      </c>
      <c r="F95" s="3">
        <v>11744</v>
      </c>
      <c r="G95" s="3">
        <v>12888</v>
      </c>
      <c r="H95" s="71">
        <f t="shared" si="31"/>
        <v>8.8764742396027287</v>
      </c>
      <c r="I95" s="3">
        <v>7210</v>
      </c>
      <c r="J95" s="3">
        <v>5755</v>
      </c>
      <c r="K95" s="71">
        <f t="shared" si="32"/>
        <v>25.282363162467419</v>
      </c>
      <c r="L95" s="3">
        <v>9126</v>
      </c>
      <c r="M95" s="3">
        <v>13833</v>
      </c>
      <c r="N95" s="71">
        <f t="shared" si="33"/>
        <v>34.027325959661681</v>
      </c>
      <c r="O95" s="3">
        <v>14287</v>
      </c>
      <c r="P95" s="3">
        <v>12563</v>
      </c>
      <c r="Q95" s="67">
        <f t="shared" si="34"/>
        <v>13.722836902013853</v>
      </c>
    </row>
    <row r="96" spans="3:17" x14ac:dyDescent="0.3">
      <c r="C96" s="3">
        <v>7457</v>
      </c>
      <c r="D96" s="3">
        <v>9111</v>
      </c>
      <c r="E96" s="71">
        <f t="shared" si="30"/>
        <v>18.153879925364947</v>
      </c>
      <c r="F96" s="3">
        <v>10456</v>
      </c>
      <c r="G96" s="3">
        <v>18354</v>
      </c>
      <c r="H96" s="71">
        <f t="shared" si="31"/>
        <v>43.031491772910535</v>
      </c>
      <c r="I96" s="3">
        <v>8429</v>
      </c>
      <c r="J96" s="3">
        <v>8201</v>
      </c>
      <c r="K96" s="71">
        <f t="shared" si="32"/>
        <v>2.7801487623460446</v>
      </c>
      <c r="L96" s="3">
        <v>11303</v>
      </c>
      <c r="M96" s="3">
        <v>13833</v>
      </c>
      <c r="N96" s="71">
        <f t="shared" si="33"/>
        <v>18.289597339694936</v>
      </c>
      <c r="O96" s="3">
        <v>19086</v>
      </c>
      <c r="P96" s="3">
        <v>13310</v>
      </c>
      <c r="Q96" s="67">
        <f t="shared" si="34"/>
        <v>43.395942900075141</v>
      </c>
    </row>
    <row r="97" spans="3:17" x14ac:dyDescent="0.3">
      <c r="C97" s="3">
        <v>10283</v>
      </c>
      <c r="D97" s="3">
        <v>8094</v>
      </c>
      <c r="E97" s="71">
        <f t="shared" si="30"/>
        <v>27.044724487274536</v>
      </c>
      <c r="F97" s="3">
        <v>19120</v>
      </c>
      <c r="G97" s="3">
        <v>17042</v>
      </c>
      <c r="H97" s="71">
        <f t="shared" si="31"/>
        <v>12.193404529984747</v>
      </c>
      <c r="I97" s="3">
        <v>9198</v>
      </c>
      <c r="J97" s="3">
        <v>7702</v>
      </c>
      <c r="K97" s="71">
        <f t="shared" si="32"/>
        <v>19.423526356790461</v>
      </c>
      <c r="L97" s="3">
        <v>11566</v>
      </c>
      <c r="M97" s="3">
        <v>12547</v>
      </c>
      <c r="N97" s="71">
        <f t="shared" si="33"/>
        <v>7.818602056268432</v>
      </c>
      <c r="O97" s="3">
        <v>17192</v>
      </c>
      <c r="P97" s="3">
        <v>14838</v>
      </c>
      <c r="Q97" s="67">
        <f t="shared" si="34"/>
        <v>15.864671788650767</v>
      </c>
    </row>
    <row r="98" spans="3:17" x14ac:dyDescent="0.3">
      <c r="C98" s="3">
        <v>6055</v>
      </c>
      <c r="D98" s="3">
        <v>6215</v>
      </c>
      <c r="E98" s="71">
        <f t="shared" si="30"/>
        <v>2.5744167337087731</v>
      </c>
      <c r="F98" s="3">
        <v>12349</v>
      </c>
      <c r="G98" s="3">
        <v>9948</v>
      </c>
      <c r="H98" s="71">
        <f t="shared" si="31"/>
        <v>24.135504624045041</v>
      </c>
      <c r="I98" s="3">
        <v>9278</v>
      </c>
      <c r="J98" s="3">
        <v>6366</v>
      </c>
      <c r="K98" s="71">
        <f t="shared" si="32"/>
        <v>45.74300973923971</v>
      </c>
      <c r="L98" s="3">
        <v>14912</v>
      </c>
      <c r="M98" s="3">
        <v>14183</v>
      </c>
      <c r="N98" s="71">
        <f t="shared" si="33"/>
        <v>5.1399562856941543</v>
      </c>
      <c r="O98" s="3">
        <v>11230</v>
      </c>
      <c r="P98" s="3">
        <v>15315</v>
      </c>
      <c r="Q98" s="67">
        <f t="shared" si="34"/>
        <v>26.673196212863203</v>
      </c>
    </row>
    <row r="99" spans="3:17" x14ac:dyDescent="0.3">
      <c r="C99" s="3">
        <v>8615</v>
      </c>
      <c r="D99" s="3">
        <v>8607</v>
      </c>
      <c r="E99" s="71">
        <f t="shared" si="30"/>
        <v>9.2947600790054707E-2</v>
      </c>
      <c r="F99" s="3">
        <v>14162</v>
      </c>
      <c r="G99" s="3">
        <v>16349</v>
      </c>
      <c r="H99" s="71">
        <f t="shared" si="31"/>
        <v>13.376964951984831</v>
      </c>
      <c r="I99" s="3">
        <v>5717</v>
      </c>
      <c r="J99" s="3">
        <v>5812</v>
      </c>
      <c r="K99" s="71">
        <f t="shared" si="32"/>
        <v>1.634549208534068</v>
      </c>
      <c r="L99" s="3">
        <v>14560</v>
      </c>
      <c r="M99" s="3">
        <v>11474</v>
      </c>
      <c r="N99" s="71">
        <f t="shared" si="33"/>
        <v>26.895590029632217</v>
      </c>
      <c r="O99" s="3">
        <v>20184</v>
      </c>
      <c r="P99" s="3">
        <v>14036</v>
      </c>
      <c r="Q99" s="67">
        <f t="shared" si="34"/>
        <v>43.801652892562004</v>
      </c>
    </row>
    <row r="105" spans="3:17" x14ac:dyDescent="0.3">
      <c r="L105" s="83"/>
      <c r="M105" s="83"/>
      <c r="N105" s="83"/>
      <c r="O105" s="83"/>
      <c r="P105" s="83"/>
    </row>
    <row r="106" spans="3:17" ht="18.600000000000001" thickBot="1" x14ac:dyDescent="0.35">
      <c r="C106" s="78" t="s">
        <v>83</v>
      </c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7"/>
    </row>
    <row r="107" spans="3:17" s="63" customFormat="1" ht="16.2" thickTop="1" x14ac:dyDescent="0.3">
      <c r="C107" s="7" t="s">
        <v>6</v>
      </c>
      <c r="D107" s="65" t="s">
        <v>7</v>
      </c>
      <c r="E107" s="70" t="s">
        <v>89</v>
      </c>
      <c r="F107" s="7" t="s">
        <v>6</v>
      </c>
      <c r="G107" s="65" t="s">
        <v>7</v>
      </c>
      <c r="H107" s="70" t="s">
        <v>89</v>
      </c>
      <c r="I107" s="7" t="s">
        <v>6</v>
      </c>
      <c r="J107" s="65" t="s">
        <v>7</v>
      </c>
      <c r="K107" s="70" t="s">
        <v>89</v>
      </c>
      <c r="L107" s="7" t="s">
        <v>6</v>
      </c>
      <c r="M107" s="65" t="s">
        <v>7</v>
      </c>
      <c r="N107" s="70" t="s">
        <v>89</v>
      </c>
      <c r="O107" s="7" t="s">
        <v>6</v>
      </c>
      <c r="P107" s="7" t="s">
        <v>7</v>
      </c>
      <c r="Q107" s="69" t="s">
        <v>89</v>
      </c>
    </row>
    <row r="108" spans="3:17" x14ac:dyDescent="0.3">
      <c r="C108" s="2">
        <v>6497</v>
      </c>
      <c r="D108" s="2">
        <v>12027</v>
      </c>
      <c r="E108" s="71">
        <f>IMABS(100-((C108/D108)*100))</f>
        <v>45.97987860646878</v>
      </c>
      <c r="F108" s="2">
        <v>12779</v>
      </c>
      <c r="G108" s="2">
        <v>7666</v>
      </c>
      <c r="H108" s="71">
        <f>IMABS(100-((F108/G108)*100))</f>
        <v>66.69710409600836</v>
      </c>
      <c r="I108" s="2">
        <v>14374</v>
      </c>
      <c r="J108" s="2">
        <v>8474</v>
      </c>
      <c r="K108" s="71">
        <f>IMABS(100-((I108/J108)*100))</f>
        <v>69.624734481944785</v>
      </c>
      <c r="L108" s="2">
        <v>14185</v>
      </c>
      <c r="M108" s="2">
        <v>12752</v>
      </c>
      <c r="N108" s="71">
        <f>IMABS(100-((L108/M108)*100))</f>
        <v>11.237452948557092</v>
      </c>
      <c r="O108" s="2">
        <v>13587</v>
      </c>
      <c r="P108" s="2">
        <v>16634</v>
      </c>
      <c r="Q108" s="67">
        <f>IMABS(100-((O108/P108)*100))</f>
        <v>18.317903090056504</v>
      </c>
    </row>
    <row r="109" spans="3:17" x14ac:dyDescent="0.3">
      <c r="C109" s="2">
        <v>9289</v>
      </c>
      <c r="D109" s="2">
        <v>7334</v>
      </c>
      <c r="E109" s="71">
        <f t="shared" ref="E109:E111" si="35">IMABS(100-((C109/D109)*100))</f>
        <v>26.656667575674931</v>
      </c>
      <c r="F109" s="2">
        <v>7603</v>
      </c>
      <c r="G109" s="2">
        <v>5344</v>
      </c>
      <c r="H109" s="71">
        <f t="shared" ref="H109:H111" si="36">IMABS(100-((F109/G109)*100))</f>
        <v>42.271706586826355</v>
      </c>
      <c r="I109" s="2">
        <v>6007</v>
      </c>
      <c r="J109" s="2">
        <v>10706</v>
      </c>
      <c r="K109" s="71">
        <f t="shared" ref="K109:K111" si="37">IMABS(100-((I109/J109)*100))</f>
        <v>43.891275920044833</v>
      </c>
      <c r="L109" s="2">
        <v>15241</v>
      </c>
      <c r="M109" s="2">
        <v>14275</v>
      </c>
      <c r="N109" s="71">
        <f t="shared" ref="N109:N111" si="38">IMABS(100-((L109/M109)*100))</f>
        <v>6.7670753064798674</v>
      </c>
      <c r="O109" s="2">
        <v>19877</v>
      </c>
      <c r="P109" s="2">
        <v>12622</v>
      </c>
      <c r="Q109" s="67">
        <f t="shared" ref="Q109:Q111" si="39">IMABS(100-((O109/P109)*100))</f>
        <v>57.479004912058315</v>
      </c>
    </row>
    <row r="110" spans="3:17" x14ac:dyDescent="0.3">
      <c r="C110" s="2">
        <v>12487</v>
      </c>
      <c r="D110" s="2">
        <v>6031</v>
      </c>
      <c r="E110" s="71">
        <f t="shared" si="35"/>
        <v>107.04692422483834</v>
      </c>
      <c r="F110" s="2">
        <v>10884</v>
      </c>
      <c r="G110" s="2">
        <v>6825</v>
      </c>
      <c r="H110" s="71">
        <f t="shared" si="36"/>
        <v>59.472527472527474</v>
      </c>
      <c r="I110" s="2">
        <v>8029</v>
      </c>
      <c r="J110" s="2">
        <v>10086</v>
      </c>
      <c r="K110" s="71">
        <f t="shared" si="37"/>
        <v>20.394606385088238</v>
      </c>
      <c r="L110" s="2">
        <v>12422</v>
      </c>
      <c r="M110" s="2">
        <v>8753</v>
      </c>
      <c r="N110" s="71">
        <f t="shared" si="38"/>
        <v>41.917057009025484</v>
      </c>
      <c r="O110" s="2">
        <v>15723</v>
      </c>
      <c r="P110" s="2">
        <v>19753</v>
      </c>
      <c r="Q110" s="67">
        <f t="shared" si="39"/>
        <v>20.401964258593637</v>
      </c>
    </row>
    <row r="111" spans="3:17" x14ac:dyDescent="0.3">
      <c r="C111" s="2">
        <v>13441</v>
      </c>
      <c r="D111" s="2">
        <v>8291</v>
      </c>
      <c r="E111" s="71">
        <f t="shared" si="35"/>
        <v>62.115546978651565</v>
      </c>
      <c r="F111" s="2">
        <v>6142</v>
      </c>
      <c r="G111" s="2">
        <v>9242</v>
      </c>
      <c r="H111" s="71">
        <f t="shared" si="36"/>
        <v>33.542523263362909</v>
      </c>
      <c r="I111" s="2">
        <v>11381</v>
      </c>
      <c r="J111" s="2">
        <v>5356</v>
      </c>
      <c r="K111" s="71">
        <f t="shared" si="37"/>
        <v>112.49066467513069</v>
      </c>
      <c r="L111" s="2">
        <v>12704</v>
      </c>
      <c r="M111" s="2">
        <v>12891</v>
      </c>
      <c r="N111" s="71">
        <f t="shared" si="38"/>
        <v>1.4506244666821857</v>
      </c>
      <c r="O111" s="2">
        <v>12904</v>
      </c>
      <c r="P111" s="2">
        <v>11317</v>
      </c>
      <c r="Q111" s="67">
        <f t="shared" si="39"/>
        <v>14.023151011752219</v>
      </c>
    </row>
    <row r="112" spans="3:17" x14ac:dyDescent="0.3">
      <c r="C112" s="2">
        <v>13496</v>
      </c>
      <c r="D112" s="2"/>
      <c r="E112" s="73"/>
      <c r="F112" s="2">
        <v>18004</v>
      </c>
      <c r="G112" s="2"/>
      <c r="H112" s="73"/>
      <c r="I112" s="2">
        <v>16659</v>
      </c>
      <c r="J112" s="2"/>
      <c r="K112" s="73"/>
      <c r="L112" s="2">
        <v>15061</v>
      </c>
      <c r="M112" s="2"/>
      <c r="N112" s="73"/>
      <c r="O112" s="2">
        <v>20208</v>
      </c>
      <c r="P112" s="2"/>
      <c r="Q112" s="72"/>
    </row>
    <row r="113" spans="3:17" x14ac:dyDescent="0.3">
      <c r="C113" s="2">
        <v>24636</v>
      </c>
      <c r="D113" s="2"/>
      <c r="E113" s="73"/>
      <c r="F113" s="2">
        <v>6698</v>
      </c>
      <c r="G113" s="2"/>
      <c r="H113" s="73"/>
      <c r="I113" s="2">
        <v>17647</v>
      </c>
      <c r="J113" s="2"/>
      <c r="K113" s="73"/>
      <c r="L113" s="2">
        <v>22581</v>
      </c>
      <c r="M113" s="2"/>
      <c r="N113" s="73"/>
      <c r="O113" s="2">
        <v>29690</v>
      </c>
      <c r="P113" s="2"/>
      <c r="Q113" s="72"/>
    </row>
    <row r="114" spans="3:17" x14ac:dyDescent="0.3">
      <c r="C114" s="2">
        <v>21096</v>
      </c>
      <c r="D114" s="2">
        <v>14153</v>
      </c>
      <c r="E114" s="71">
        <f t="shared" ref="E114:E123" si="40">IMABS(100-((C114/D114)*100))</f>
        <v>49.056737087543269</v>
      </c>
      <c r="F114" s="2">
        <v>21372</v>
      </c>
      <c r="G114" s="2">
        <v>11186</v>
      </c>
      <c r="H114" s="71">
        <f t="shared" ref="H114:H123" si="41">IMABS(100-((F114/G114)*100))</f>
        <v>91.060253888789561</v>
      </c>
      <c r="I114" s="2">
        <v>26875</v>
      </c>
      <c r="J114" s="2">
        <v>15208</v>
      </c>
      <c r="K114" s="71">
        <f t="shared" ref="K114:K123" si="42">IMABS(100-((I114/J114)*100))</f>
        <v>76.716201998947923</v>
      </c>
      <c r="L114" s="2">
        <v>17883</v>
      </c>
      <c r="M114" s="2">
        <v>14053</v>
      </c>
      <c r="N114" s="71">
        <f t="shared" ref="N114:N123" si="43">IMABS(100-((L114/M114)*100))</f>
        <v>27.253967124457404</v>
      </c>
      <c r="O114" s="2">
        <v>29671</v>
      </c>
      <c r="P114" s="2">
        <v>28097</v>
      </c>
      <c r="Q114" s="67">
        <f t="shared" ref="Q114:Q123" si="44">IMABS(100-((O114/P114)*100))</f>
        <v>5.6020215681389374</v>
      </c>
    </row>
    <row r="115" spans="3:17" x14ac:dyDescent="0.3">
      <c r="C115" s="2">
        <v>16759</v>
      </c>
      <c r="D115" s="2">
        <v>24048</v>
      </c>
      <c r="E115" s="71">
        <f t="shared" si="40"/>
        <v>30.310212907518292</v>
      </c>
      <c r="F115" s="2">
        <v>13363</v>
      </c>
      <c r="G115" s="2">
        <v>18552</v>
      </c>
      <c r="H115" s="71">
        <f t="shared" si="41"/>
        <v>27.970030185424761</v>
      </c>
      <c r="I115" s="2">
        <v>16489</v>
      </c>
      <c r="J115" s="2">
        <v>8244</v>
      </c>
      <c r="K115" s="71">
        <f t="shared" si="42"/>
        <v>100.01213003396407</v>
      </c>
      <c r="L115" s="2">
        <v>26017</v>
      </c>
      <c r="M115" s="2">
        <v>17227</v>
      </c>
      <c r="N115" s="71">
        <f t="shared" si="43"/>
        <v>51.024554478435022</v>
      </c>
      <c r="O115" s="2">
        <v>16680</v>
      </c>
      <c r="P115" s="2">
        <v>20017</v>
      </c>
      <c r="Q115" s="67">
        <f t="shared" si="44"/>
        <v>16.670829794674518</v>
      </c>
    </row>
    <row r="116" spans="3:17" x14ac:dyDescent="0.3">
      <c r="C116" s="2">
        <v>17200</v>
      </c>
      <c r="D116" s="2">
        <v>6041</v>
      </c>
      <c r="E116" s="71">
        <f t="shared" si="40"/>
        <v>184.72107267008772</v>
      </c>
      <c r="F116" s="2">
        <v>12919</v>
      </c>
      <c r="G116" s="2">
        <v>11007</v>
      </c>
      <c r="H116" s="71">
        <f t="shared" si="41"/>
        <v>17.370764059235029</v>
      </c>
      <c r="I116" s="2">
        <v>7469</v>
      </c>
      <c r="J116" s="2">
        <v>9933</v>
      </c>
      <c r="K116" s="71">
        <f t="shared" si="42"/>
        <v>24.806201550387598</v>
      </c>
      <c r="L116" s="2">
        <v>11650</v>
      </c>
      <c r="M116" s="2">
        <v>16358</v>
      </c>
      <c r="N116" s="71">
        <f t="shared" si="43"/>
        <v>28.781024575131426</v>
      </c>
      <c r="O116" s="2">
        <v>17975</v>
      </c>
      <c r="P116" s="2">
        <v>19414</v>
      </c>
      <c r="Q116" s="67">
        <f t="shared" si="44"/>
        <v>7.4121767796435591</v>
      </c>
    </row>
    <row r="117" spans="3:17" x14ac:dyDescent="0.3">
      <c r="C117" s="2">
        <v>19431</v>
      </c>
      <c r="D117" s="2">
        <v>12212</v>
      </c>
      <c r="E117" s="71">
        <f t="shared" si="40"/>
        <v>59.113986243039619</v>
      </c>
      <c r="F117" s="2">
        <v>12323</v>
      </c>
      <c r="G117" s="2">
        <v>17531</v>
      </c>
      <c r="H117" s="71">
        <f t="shared" si="41"/>
        <v>29.70737550624608</v>
      </c>
      <c r="I117" s="2">
        <v>12533</v>
      </c>
      <c r="J117" s="2">
        <v>10900</v>
      </c>
      <c r="K117" s="71">
        <f t="shared" si="42"/>
        <v>14.9816513761468</v>
      </c>
      <c r="L117" s="2">
        <v>18401</v>
      </c>
      <c r="M117" s="2">
        <v>15848</v>
      </c>
      <c r="N117" s="71">
        <f t="shared" si="43"/>
        <v>16.109288238263503</v>
      </c>
      <c r="O117" s="2">
        <v>21502</v>
      </c>
      <c r="P117" s="2">
        <v>14994</v>
      </c>
      <c r="Q117" s="67">
        <f t="shared" si="44"/>
        <v>43.404028277977858</v>
      </c>
    </row>
    <row r="118" spans="3:17" x14ac:dyDescent="0.3">
      <c r="C118" s="2">
        <v>6073</v>
      </c>
      <c r="D118" s="2"/>
      <c r="E118" s="73"/>
      <c r="F118" s="2">
        <v>6808</v>
      </c>
      <c r="G118" s="2"/>
      <c r="H118" s="73"/>
      <c r="I118" s="2">
        <v>10298</v>
      </c>
      <c r="J118" s="2"/>
      <c r="K118" s="73"/>
      <c r="L118" s="2">
        <v>20075</v>
      </c>
      <c r="M118" s="2"/>
      <c r="N118" s="73"/>
      <c r="O118" s="2">
        <v>17522</v>
      </c>
      <c r="P118" s="2"/>
      <c r="Q118" s="72"/>
    </row>
    <row r="119" spans="3:17" x14ac:dyDescent="0.3">
      <c r="C119" s="2">
        <v>5743</v>
      </c>
      <c r="D119" s="2">
        <v>7034</v>
      </c>
      <c r="E119" s="71">
        <f t="shared" si="40"/>
        <v>18.353710548763146</v>
      </c>
      <c r="F119" s="2">
        <v>6473</v>
      </c>
      <c r="G119" s="2">
        <v>7320</v>
      </c>
      <c r="H119" s="71">
        <f t="shared" si="41"/>
        <v>11.571038251366119</v>
      </c>
      <c r="I119" s="2">
        <v>6121</v>
      </c>
      <c r="J119" s="2">
        <v>6888</v>
      </c>
      <c r="K119" s="71">
        <f t="shared" si="42"/>
        <v>11.135307781649246</v>
      </c>
      <c r="L119" s="2">
        <v>9399</v>
      </c>
      <c r="M119" s="2">
        <v>6999</v>
      </c>
      <c r="N119" s="71">
        <f t="shared" si="43"/>
        <v>34.290612944706396</v>
      </c>
      <c r="O119" s="2">
        <v>9711</v>
      </c>
      <c r="P119" s="2">
        <v>7317</v>
      </c>
      <c r="Q119" s="67">
        <f t="shared" si="44"/>
        <v>32.718327183271839</v>
      </c>
    </row>
    <row r="120" spans="3:17" x14ac:dyDescent="0.3">
      <c r="C120" s="2">
        <v>5346</v>
      </c>
      <c r="D120" s="2">
        <v>4768</v>
      </c>
      <c r="E120" s="71">
        <f t="shared" si="40"/>
        <v>12.122483221476514</v>
      </c>
      <c r="F120" s="2">
        <v>4470</v>
      </c>
      <c r="G120" s="2">
        <v>3682</v>
      </c>
      <c r="H120" s="71">
        <f t="shared" si="41"/>
        <v>21.401412275936991</v>
      </c>
      <c r="I120" s="2">
        <v>5994</v>
      </c>
      <c r="J120" s="2">
        <v>4586</v>
      </c>
      <c r="K120" s="71">
        <f t="shared" si="42"/>
        <v>30.702136938508488</v>
      </c>
      <c r="L120" s="2">
        <v>6227</v>
      </c>
      <c r="M120" s="2">
        <v>5027</v>
      </c>
      <c r="N120" s="71">
        <f t="shared" si="43"/>
        <v>23.871096081161738</v>
      </c>
      <c r="O120" s="2">
        <v>5043</v>
      </c>
      <c r="P120" s="2">
        <v>9306</v>
      </c>
      <c r="Q120" s="67">
        <f t="shared" si="44"/>
        <v>45.80915538362347</v>
      </c>
    </row>
    <row r="121" spans="3:17" x14ac:dyDescent="0.3">
      <c r="C121" s="2">
        <v>7332</v>
      </c>
      <c r="D121" s="2">
        <v>5927</v>
      </c>
      <c r="E121" s="71">
        <f t="shared" si="40"/>
        <v>23.70507845453011</v>
      </c>
      <c r="F121" s="2">
        <v>8331</v>
      </c>
      <c r="G121" s="2">
        <v>6321</v>
      </c>
      <c r="H121" s="71">
        <f t="shared" si="41"/>
        <v>31.798766018035138</v>
      </c>
      <c r="I121" s="2">
        <v>7396</v>
      </c>
      <c r="J121" s="2">
        <v>6381</v>
      </c>
      <c r="K121" s="71">
        <f t="shared" si="42"/>
        <v>15.906597711957374</v>
      </c>
      <c r="L121" s="2">
        <v>8192</v>
      </c>
      <c r="M121" s="2">
        <v>8334</v>
      </c>
      <c r="N121" s="71">
        <f t="shared" si="43"/>
        <v>1.7038636909047256</v>
      </c>
      <c r="O121" s="2">
        <v>9554</v>
      </c>
      <c r="P121" s="2">
        <v>15892</v>
      </c>
      <c r="Q121" s="67">
        <f t="shared" si="44"/>
        <v>39.88170148502391</v>
      </c>
    </row>
    <row r="122" spans="3:17" x14ac:dyDescent="0.3">
      <c r="C122" s="2">
        <v>5374</v>
      </c>
      <c r="D122" s="2">
        <v>4872</v>
      </c>
      <c r="E122" s="71">
        <f t="shared" si="40"/>
        <v>10.303776683087023</v>
      </c>
      <c r="F122" s="2">
        <v>4610</v>
      </c>
      <c r="G122" s="2">
        <v>8098</v>
      </c>
      <c r="H122" s="71">
        <f t="shared" si="41"/>
        <v>43.072363546554705</v>
      </c>
      <c r="I122" s="2">
        <v>6975</v>
      </c>
      <c r="J122" s="2">
        <v>9875</v>
      </c>
      <c r="K122" s="71">
        <f t="shared" si="42"/>
        <v>29.367088607594937</v>
      </c>
      <c r="L122" s="2">
        <v>3451</v>
      </c>
      <c r="M122" s="2">
        <v>6710</v>
      </c>
      <c r="N122" s="71">
        <f t="shared" si="43"/>
        <v>48.569299552906109</v>
      </c>
      <c r="O122" s="2">
        <v>9678</v>
      </c>
      <c r="P122" s="2">
        <v>5952</v>
      </c>
      <c r="Q122" s="67">
        <f t="shared" si="44"/>
        <v>62.600806451612897</v>
      </c>
    </row>
    <row r="123" spans="3:17" x14ac:dyDescent="0.3">
      <c r="C123" s="2">
        <v>11158</v>
      </c>
      <c r="D123" s="2">
        <v>13985</v>
      </c>
      <c r="E123" s="71">
        <f t="shared" si="40"/>
        <v>20.214515552377549</v>
      </c>
      <c r="F123" s="2">
        <v>11478</v>
      </c>
      <c r="G123" s="2">
        <v>8564</v>
      </c>
      <c r="H123" s="71">
        <f t="shared" si="41"/>
        <v>34.026156001868287</v>
      </c>
      <c r="I123" s="2">
        <v>14338</v>
      </c>
      <c r="J123" s="2">
        <v>11957</v>
      </c>
      <c r="K123" s="71">
        <f t="shared" si="42"/>
        <v>19.913021660951742</v>
      </c>
      <c r="L123" s="2">
        <v>11603</v>
      </c>
      <c r="M123" s="2">
        <v>13586</v>
      </c>
      <c r="N123" s="71">
        <f t="shared" si="43"/>
        <v>14.595907551891656</v>
      </c>
      <c r="O123" s="2">
        <v>11686</v>
      </c>
      <c r="P123" s="2">
        <v>19968</v>
      </c>
      <c r="Q123" s="67">
        <f t="shared" si="44"/>
        <v>41.476362179487182</v>
      </c>
    </row>
    <row r="124" spans="3:17" x14ac:dyDescent="0.3">
      <c r="C124" s="2">
        <v>30492</v>
      </c>
      <c r="D124" s="2"/>
      <c r="E124" s="73"/>
      <c r="F124" s="2">
        <v>26758</v>
      </c>
      <c r="G124" s="2"/>
      <c r="H124" s="73"/>
      <c r="I124" s="2">
        <v>28245</v>
      </c>
      <c r="J124" s="2"/>
      <c r="K124" s="73"/>
      <c r="L124" s="2">
        <v>31675</v>
      </c>
      <c r="M124" s="2"/>
      <c r="N124" s="73"/>
      <c r="O124" s="2">
        <v>28482</v>
      </c>
      <c r="P124" s="2"/>
      <c r="Q124" s="72"/>
    </row>
    <row r="125" spans="3:17" x14ac:dyDescent="0.3">
      <c r="C125" s="2">
        <v>23988</v>
      </c>
      <c r="D125" s="2"/>
      <c r="E125" s="73"/>
      <c r="F125" s="2">
        <v>31204</v>
      </c>
      <c r="G125" s="2"/>
      <c r="H125" s="73"/>
      <c r="I125" s="2">
        <v>30701</v>
      </c>
      <c r="J125" s="2"/>
      <c r="K125" s="73"/>
      <c r="L125" s="2">
        <v>29762</v>
      </c>
      <c r="M125" s="2"/>
      <c r="N125" s="73"/>
      <c r="O125" s="2">
        <v>32816</v>
      </c>
      <c r="P125" s="2"/>
      <c r="Q125" s="72"/>
    </row>
    <row r="126" spans="3:17" x14ac:dyDescent="0.3">
      <c r="C126" s="2">
        <v>5972</v>
      </c>
      <c r="D126" s="2">
        <v>15362</v>
      </c>
      <c r="E126" s="71">
        <f t="shared" ref="E126:E131" si="45">IMABS(100-((C126/D126)*100))</f>
        <v>61.124853534696008</v>
      </c>
      <c r="F126" s="2">
        <v>7602</v>
      </c>
      <c r="G126" s="2">
        <v>7820</v>
      </c>
      <c r="H126" s="71">
        <f t="shared" ref="H126:H131" si="46">IMABS(100-((F126/G126)*100))</f>
        <v>2.7877237851662358</v>
      </c>
      <c r="I126" s="2">
        <v>4556</v>
      </c>
      <c r="J126" s="2">
        <v>5972</v>
      </c>
      <c r="K126" s="71">
        <f t="shared" ref="K126:K131" si="47">IMABS(100-((I126/J126)*100))</f>
        <v>23.710649698593429</v>
      </c>
      <c r="L126" s="2">
        <v>14277</v>
      </c>
      <c r="M126" s="2">
        <v>24552</v>
      </c>
      <c r="N126" s="71">
        <f t="shared" ref="N126:N131" si="48">IMABS(100-((L126/M126)*100))</f>
        <v>41.849951124144667</v>
      </c>
      <c r="O126" s="2">
        <v>14947</v>
      </c>
      <c r="P126" s="2">
        <v>17477</v>
      </c>
      <c r="Q126" s="67">
        <f t="shared" ref="Q126:Q131" si="49">IMABS(100-((O126/P126)*100))</f>
        <v>14.476168678835037</v>
      </c>
    </row>
    <row r="127" spans="3:17" x14ac:dyDescent="0.3">
      <c r="C127" s="2">
        <v>14849</v>
      </c>
      <c r="D127" s="2">
        <v>12927</v>
      </c>
      <c r="E127" s="71">
        <f t="shared" si="45"/>
        <v>14.86810551558753</v>
      </c>
      <c r="F127" s="2">
        <v>9346</v>
      </c>
      <c r="G127" s="2">
        <v>12882</v>
      </c>
      <c r="H127" s="71">
        <f t="shared" si="46"/>
        <v>27.449153858096565</v>
      </c>
      <c r="I127" s="2">
        <v>3290</v>
      </c>
      <c r="J127" s="2">
        <v>4322</v>
      </c>
      <c r="K127" s="71">
        <f t="shared" si="47"/>
        <v>23.877834335955569</v>
      </c>
      <c r="L127" s="2">
        <v>14754</v>
      </c>
      <c r="M127" s="2">
        <v>16214</v>
      </c>
      <c r="N127" s="71">
        <f t="shared" si="48"/>
        <v>9.0045639570741258</v>
      </c>
      <c r="O127" s="2">
        <v>14450</v>
      </c>
      <c r="P127" s="2">
        <v>13621</v>
      </c>
      <c r="Q127" s="67">
        <f t="shared" si="49"/>
        <v>6.0861904412304426</v>
      </c>
    </row>
    <row r="128" spans="3:17" x14ac:dyDescent="0.3">
      <c r="C128" s="2">
        <v>21141</v>
      </c>
      <c r="D128" s="2">
        <v>8115</v>
      </c>
      <c r="E128" s="71">
        <f t="shared" si="45"/>
        <v>160.51756007393715</v>
      </c>
      <c r="F128" s="2">
        <v>13473</v>
      </c>
      <c r="G128" s="2">
        <v>16644</v>
      </c>
      <c r="H128" s="71">
        <f t="shared" si="46"/>
        <v>19.051910598413841</v>
      </c>
      <c r="I128" s="2">
        <v>14909</v>
      </c>
      <c r="J128" s="2">
        <v>22153</v>
      </c>
      <c r="K128" s="71">
        <f t="shared" si="47"/>
        <v>32.699860064099667</v>
      </c>
      <c r="L128" s="2">
        <v>15987</v>
      </c>
      <c r="M128" s="2">
        <v>20108</v>
      </c>
      <c r="N128" s="71">
        <f t="shared" si="48"/>
        <v>20.49433061468072</v>
      </c>
      <c r="O128" s="2">
        <v>25443</v>
      </c>
      <c r="P128" s="2">
        <v>24755</v>
      </c>
      <c r="Q128" s="67">
        <f t="shared" si="49"/>
        <v>2.7792365178751766</v>
      </c>
    </row>
    <row r="129" spans="3:17" x14ac:dyDescent="0.3">
      <c r="C129" s="2">
        <v>18230</v>
      </c>
      <c r="D129" s="2">
        <v>12770</v>
      </c>
      <c r="E129" s="71">
        <f t="shared" si="45"/>
        <v>42.756460454189494</v>
      </c>
      <c r="F129" s="2">
        <v>14739</v>
      </c>
      <c r="G129" s="2">
        <v>12528</v>
      </c>
      <c r="H129" s="71">
        <f t="shared" si="46"/>
        <v>17.648467432950184</v>
      </c>
      <c r="I129" s="2">
        <v>11405</v>
      </c>
      <c r="J129" s="2">
        <v>7759</v>
      </c>
      <c r="K129" s="71">
        <f t="shared" si="47"/>
        <v>46.990591571078738</v>
      </c>
      <c r="L129" s="2">
        <v>20314</v>
      </c>
      <c r="M129" s="2">
        <v>17149</v>
      </c>
      <c r="N129" s="71">
        <f t="shared" si="48"/>
        <v>18.455886640620434</v>
      </c>
      <c r="O129" s="2">
        <v>24143</v>
      </c>
      <c r="P129" s="2">
        <v>23381</v>
      </c>
      <c r="Q129" s="67">
        <f t="shared" si="49"/>
        <v>3.2590564988665989</v>
      </c>
    </row>
    <row r="130" spans="3:17" x14ac:dyDescent="0.3">
      <c r="C130" s="2">
        <v>15716</v>
      </c>
      <c r="D130" s="2">
        <v>21798</v>
      </c>
      <c r="E130" s="71">
        <f t="shared" si="45"/>
        <v>27.901642352509398</v>
      </c>
      <c r="F130" s="2">
        <v>19294</v>
      </c>
      <c r="G130" s="2">
        <v>22723</v>
      </c>
      <c r="H130" s="71">
        <f t="shared" si="46"/>
        <v>15.090437002156406</v>
      </c>
      <c r="I130" s="2">
        <v>22569</v>
      </c>
      <c r="J130" s="2">
        <v>8504</v>
      </c>
      <c r="K130" s="71">
        <f t="shared" si="47"/>
        <v>165.39275634995295</v>
      </c>
      <c r="L130" s="2">
        <v>18416</v>
      </c>
      <c r="M130" s="2">
        <v>17483</v>
      </c>
      <c r="N130" s="71">
        <f t="shared" si="48"/>
        <v>5.3366127094892164</v>
      </c>
      <c r="O130" s="2">
        <v>31126</v>
      </c>
      <c r="P130" s="2">
        <v>12601</v>
      </c>
      <c r="Q130" s="67">
        <f t="shared" si="49"/>
        <v>147.01214189350051</v>
      </c>
    </row>
    <row r="131" spans="3:17" x14ac:dyDescent="0.3">
      <c r="C131" s="2">
        <v>16037</v>
      </c>
      <c r="D131" s="2">
        <v>17163</v>
      </c>
      <c r="E131" s="71">
        <f t="shared" si="45"/>
        <v>6.5606245994290049</v>
      </c>
      <c r="F131" s="2">
        <v>5970</v>
      </c>
      <c r="G131" s="2">
        <v>21635</v>
      </c>
      <c r="H131" s="71">
        <f t="shared" si="46"/>
        <v>72.405823896464057</v>
      </c>
      <c r="I131" s="2">
        <v>6630</v>
      </c>
      <c r="J131" s="2">
        <v>12161</v>
      </c>
      <c r="K131" s="71">
        <f t="shared" si="47"/>
        <v>45.481457117013399</v>
      </c>
      <c r="L131" s="2">
        <v>10344</v>
      </c>
      <c r="M131" s="2">
        <v>20969</v>
      </c>
      <c r="N131" s="71">
        <f t="shared" si="48"/>
        <v>50.670036720873668</v>
      </c>
      <c r="O131" s="2">
        <v>16073</v>
      </c>
      <c r="P131" s="2">
        <v>22213</v>
      </c>
      <c r="Q131" s="67">
        <f t="shared" si="49"/>
        <v>27.641471210552382</v>
      </c>
    </row>
  </sheetData>
  <mergeCells count="5">
    <mergeCell ref="C10:P10"/>
    <mergeCell ref="C41:P41"/>
    <mergeCell ref="C74:P74"/>
    <mergeCell ref="L105:P105"/>
    <mergeCell ref="C106:P106"/>
  </mergeCells>
  <conditionalFormatting sqref="E1:E1048576 H1:H1048576 K1:K1048576 N1:N1048576 Q1:Q1048576">
    <cfRule type="cellIs" dxfId="0" priority="1" operator="greaterThan">
      <formula>59.999999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A0752-765A-4F57-8045-AE9B4896670C}">
  <dimension ref="A2:AU157"/>
  <sheetViews>
    <sheetView tabSelected="1" topLeftCell="A57" zoomScale="20" zoomScaleNormal="20" workbookViewId="0">
      <selection activeCell="B2" sqref="B2"/>
    </sheetView>
  </sheetViews>
  <sheetFormatPr defaultColWidth="11.44140625" defaultRowHeight="14.4" x14ac:dyDescent="0.3"/>
  <cols>
    <col min="1" max="1" width="33.6640625" bestFit="1" customWidth="1"/>
    <col min="2" max="2" width="23.5546875" customWidth="1"/>
    <col min="3" max="3" width="16.5546875" customWidth="1"/>
    <col min="5" max="5" width="21.33203125" bestFit="1" customWidth="1"/>
    <col min="6" max="6" width="21.5546875" bestFit="1" customWidth="1"/>
    <col min="7" max="7" width="21.33203125" bestFit="1" customWidth="1"/>
    <col min="8" max="8" width="21.5546875" bestFit="1" customWidth="1"/>
    <col min="9" max="9" width="21.33203125" bestFit="1" customWidth="1"/>
    <col min="10" max="10" width="21.5546875" bestFit="1" customWidth="1"/>
    <col min="11" max="11" width="21.33203125" bestFit="1" customWidth="1"/>
    <col min="12" max="12" width="21.5546875" bestFit="1" customWidth="1"/>
    <col min="13" max="13" width="18.33203125" bestFit="1" customWidth="1"/>
    <col min="14" max="14" width="15.44140625" bestFit="1" customWidth="1"/>
    <col min="15" max="15" width="6.5546875" customWidth="1"/>
    <col min="16" max="16" width="21.33203125" bestFit="1" customWidth="1"/>
    <col min="17" max="17" width="21.5546875" bestFit="1" customWidth="1"/>
    <col min="18" max="18" width="21.33203125" bestFit="1" customWidth="1"/>
    <col min="19" max="19" width="21.5546875" bestFit="1" customWidth="1"/>
    <col min="20" max="20" width="21.33203125" bestFit="1" customWidth="1"/>
    <col min="21" max="21" width="21.5546875" bestFit="1" customWidth="1"/>
    <col min="22" max="22" width="21.33203125" bestFit="1" customWidth="1"/>
    <col min="23" max="23" width="21.5546875" bestFit="1" customWidth="1"/>
    <col min="24" max="24" width="16.33203125" style="2" bestFit="1" customWidth="1"/>
    <col min="25" max="25" width="13.44140625" style="2" bestFit="1" customWidth="1"/>
    <col min="27" max="27" width="21.33203125" bestFit="1" customWidth="1"/>
    <col min="28" max="28" width="21.5546875" bestFit="1" customWidth="1"/>
    <col min="29" max="29" width="21.33203125" bestFit="1" customWidth="1"/>
    <col min="30" max="30" width="21.5546875" bestFit="1" customWidth="1"/>
    <col min="31" max="31" width="21.33203125" bestFit="1" customWidth="1"/>
    <col min="32" max="32" width="21.5546875" bestFit="1" customWidth="1"/>
    <col min="33" max="33" width="21.33203125" bestFit="1" customWidth="1"/>
    <col min="34" max="34" width="21.5546875" bestFit="1" customWidth="1"/>
    <col min="35" max="35" width="16.109375" style="3" bestFit="1" customWidth="1"/>
    <col min="36" max="36" width="13.44140625" style="3" bestFit="1" customWidth="1"/>
    <col min="38" max="38" width="21.33203125" bestFit="1" customWidth="1"/>
    <col min="39" max="39" width="21.5546875" bestFit="1" customWidth="1"/>
    <col min="40" max="40" width="21.33203125" bestFit="1" customWidth="1"/>
    <col min="41" max="41" width="21.5546875" bestFit="1" customWidth="1"/>
    <col min="42" max="42" width="21.33203125" bestFit="1" customWidth="1"/>
    <col min="43" max="43" width="21.5546875" bestFit="1" customWidth="1"/>
    <col min="44" max="44" width="21.33203125" bestFit="1" customWidth="1"/>
    <col min="45" max="45" width="21.5546875" bestFit="1" customWidth="1"/>
    <col min="46" max="46" width="12.33203125" bestFit="1" customWidth="1"/>
    <col min="47" max="47" width="11.44140625" style="3"/>
  </cols>
  <sheetData>
    <row r="2" spans="1:47" ht="15" customHeight="1" x14ac:dyDescent="0.3">
      <c r="B2" s="1" t="s">
        <v>90</v>
      </c>
    </row>
    <row r="3" spans="1:47" ht="15" customHeight="1" x14ac:dyDescent="0.3">
      <c r="AQ3" t="s">
        <v>0</v>
      </c>
    </row>
    <row r="4" spans="1:47" ht="15" customHeight="1" thickBot="1" x14ac:dyDescent="0.4">
      <c r="E4" s="84" t="s">
        <v>1</v>
      </c>
      <c r="F4" s="84"/>
      <c r="G4" s="84"/>
      <c r="H4" s="84"/>
      <c r="I4" s="84"/>
      <c r="J4" s="84"/>
      <c r="K4" s="84"/>
      <c r="L4" s="84"/>
      <c r="P4" s="84" t="s">
        <v>2</v>
      </c>
      <c r="Q4" s="84"/>
      <c r="R4" s="84"/>
      <c r="S4" s="84"/>
      <c r="T4" s="84"/>
      <c r="U4" s="84"/>
      <c r="V4" s="84"/>
      <c r="W4" s="84"/>
      <c r="AA4" s="85" t="s">
        <v>3</v>
      </c>
      <c r="AB4" s="85"/>
      <c r="AC4" s="85"/>
      <c r="AD4" s="85"/>
      <c r="AE4" s="85"/>
      <c r="AF4" s="85"/>
      <c r="AG4" s="85"/>
      <c r="AH4" s="85"/>
      <c r="AL4" s="85" t="s">
        <v>4</v>
      </c>
      <c r="AM4" s="85"/>
      <c r="AN4" s="85"/>
      <c r="AO4" s="85"/>
      <c r="AP4" s="85"/>
      <c r="AQ4" s="85"/>
      <c r="AR4" s="85"/>
      <c r="AS4" s="85"/>
    </row>
    <row r="5" spans="1:47" ht="15" customHeight="1" thickTop="1" thickBot="1" x14ac:dyDescent="0.35">
      <c r="B5" s="86" t="s">
        <v>5</v>
      </c>
      <c r="C5" s="86"/>
      <c r="D5" s="4"/>
      <c r="E5" s="5" t="s">
        <v>6</v>
      </c>
      <c r="F5" s="6" t="s">
        <v>7</v>
      </c>
      <c r="G5" s="5" t="s">
        <v>6</v>
      </c>
      <c r="H5" s="6" t="s">
        <v>7</v>
      </c>
      <c r="I5" s="5" t="s">
        <v>6</v>
      </c>
      <c r="J5" s="6" t="s">
        <v>7</v>
      </c>
      <c r="K5" s="5" t="s">
        <v>6</v>
      </c>
      <c r="L5" s="5" t="s">
        <v>7</v>
      </c>
      <c r="M5" s="7" t="s">
        <v>8</v>
      </c>
      <c r="N5" s="7" t="s">
        <v>9</v>
      </c>
      <c r="O5" s="1"/>
      <c r="P5" s="5" t="s">
        <v>6</v>
      </c>
      <c r="Q5" s="6" t="s">
        <v>7</v>
      </c>
      <c r="R5" s="5" t="s">
        <v>6</v>
      </c>
      <c r="S5" s="6" t="s">
        <v>7</v>
      </c>
      <c r="T5" s="5" t="s">
        <v>6</v>
      </c>
      <c r="U5" s="6" t="s">
        <v>7</v>
      </c>
      <c r="V5" s="5" t="s">
        <v>6</v>
      </c>
      <c r="W5" s="5" t="s">
        <v>7</v>
      </c>
      <c r="X5" s="8" t="s">
        <v>10</v>
      </c>
      <c r="Y5" s="7" t="s">
        <v>9</v>
      </c>
      <c r="Z5" s="1"/>
      <c r="AA5" s="9" t="s">
        <v>6</v>
      </c>
      <c r="AB5" s="9" t="s">
        <v>7</v>
      </c>
      <c r="AC5" s="9" t="s">
        <v>6</v>
      </c>
      <c r="AD5" s="9" t="s">
        <v>7</v>
      </c>
      <c r="AE5" s="9" t="s">
        <v>6</v>
      </c>
      <c r="AF5" s="9" t="s">
        <v>7</v>
      </c>
      <c r="AG5" s="9" t="s">
        <v>6</v>
      </c>
      <c r="AH5" s="9" t="s">
        <v>7</v>
      </c>
      <c r="AI5" s="10" t="s">
        <v>11</v>
      </c>
      <c r="AJ5" s="7" t="s">
        <v>9</v>
      </c>
      <c r="AK5" s="1"/>
      <c r="AL5" s="9" t="s">
        <v>6</v>
      </c>
      <c r="AM5" s="9" t="s">
        <v>7</v>
      </c>
      <c r="AN5" s="9" t="s">
        <v>6</v>
      </c>
      <c r="AO5" s="9" t="s">
        <v>7</v>
      </c>
      <c r="AP5" s="9" t="s">
        <v>6</v>
      </c>
      <c r="AQ5" s="9" t="s">
        <v>7</v>
      </c>
      <c r="AR5" s="9" t="s">
        <v>6</v>
      </c>
      <c r="AS5" s="9" t="s">
        <v>7</v>
      </c>
      <c r="AT5" s="10" t="s">
        <v>12</v>
      </c>
      <c r="AU5" s="7" t="s">
        <v>9</v>
      </c>
    </row>
    <row r="6" spans="1:47" ht="15" customHeight="1" thickTop="1" x14ac:dyDescent="0.3">
      <c r="A6" s="11" t="s">
        <v>13</v>
      </c>
      <c r="B6" s="4" t="s">
        <v>14</v>
      </c>
      <c r="C6" s="4" t="s">
        <v>15</v>
      </c>
      <c r="D6" s="5"/>
      <c r="E6" s="5">
        <v>5627</v>
      </c>
      <c r="F6" s="12"/>
      <c r="G6" s="5">
        <v>3666</v>
      </c>
      <c r="H6" s="12"/>
      <c r="I6" s="5">
        <v>3260</v>
      </c>
      <c r="J6" s="12"/>
      <c r="K6" s="5">
        <v>3306</v>
      </c>
      <c r="L6" s="5"/>
      <c r="M6" s="13">
        <f>AVERAGE(E6:K6)</f>
        <v>3964.75</v>
      </c>
      <c r="N6" s="13">
        <f>STDEV(E6:L6)</f>
        <v>1122.9352534021423</v>
      </c>
      <c r="O6" s="1"/>
      <c r="P6" s="5">
        <v>6297</v>
      </c>
      <c r="Q6" s="12"/>
      <c r="R6" s="5">
        <v>5543</v>
      </c>
      <c r="S6" s="12"/>
      <c r="T6" s="5">
        <v>5338</v>
      </c>
      <c r="U6" s="12"/>
      <c r="V6" s="5">
        <v>4031</v>
      </c>
      <c r="W6" s="5"/>
      <c r="X6" s="14">
        <f>AVERAGE(P6:V6)</f>
        <v>5302.25</v>
      </c>
      <c r="Y6" s="14">
        <f>STDEV(P6:W6)</f>
        <v>942.48656047005079</v>
      </c>
      <c r="Z6" s="1"/>
      <c r="AA6" s="5">
        <v>4313</v>
      </c>
      <c r="AB6" s="6"/>
      <c r="AC6" s="5">
        <v>5194</v>
      </c>
      <c r="AD6" s="6"/>
      <c r="AE6" s="5">
        <v>3933</v>
      </c>
      <c r="AF6" s="6"/>
      <c r="AG6" s="5">
        <v>4557</v>
      </c>
      <c r="AH6" s="5"/>
      <c r="AI6" s="5">
        <f>AVERAGE(AA6:AH6)</f>
        <v>4499.25</v>
      </c>
      <c r="AJ6" s="5">
        <f>STDEV(AA6:AH6)</f>
        <v>529.57239039310446</v>
      </c>
      <c r="AK6" s="1"/>
      <c r="AL6" s="5">
        <v>5443</v>
      </c>
      <c r="AM6" s="6"/>
      <c r="AN6" s="5">
        <v>11557</v>
      </c>
      <c r="AO6" s="6"/>
      <c r="AP6" s="5">
        <v>3841</v>
      </c>
      <c r="AQ6" s="6"/>
      <c r="AR6" s="5">
        <v>4832</v>
      </c>
      <c r="AS6" s="5"/>
      <c r="AT6" s="5">
        <f>AVERAGE(AL6:AS6)</f>
        <v>6418.25</v>
      </c>
      <c r="AU6" s="5">
        <f>STDEV(AL6:AS6)</f>
        <v>3488.8522826281996</v>
      </c>
    </row>
    <row r="7" spans="1:47" ht="15" customHeight="1" x14ac:dyDescent="0.3">
      <c r="A7" s="15" t="s">
        <v>16</v>
      </c>
      <c r="B7" s="5">
        <v>19</v>
      </c>
      <c r="C7" s="5"/>
      <c r="D7" s="5"/>
      <c r="E7" s="5">
        <v>6909</v>
      </c>
      <c r="F7" s="12"/>
      <c r="G7" s="5">
        <v>4041</v>
      </c>
      <c r="H7" s="12"/>
      <c r="I7" s="5">
        <v>3262</v>
      </c>
      <c r="J7" s="12"/>
      <c r="K7" s="5">
        <v>2077</v>
      </c>
      <c r="L7" s="5"/>
      <c r="M7" s="13">
        <f t="shared" ref="M7:M30" si="0">AVERAGE(E7:K7)</f>
        <v>4072.25</v>
      </c>
      <c r="N7" s="13">
        <f t="shared" ref="N7:N30" si="1">STDEV(E7:L7)</f>
        <v>2056.3442278308689</v>
      </c>
      <c r="O7" s="1"/>
      <c r="P7" s="5">
        <v>6941</v>
      </c>
      <c r="Q7" s="12"/>
      <c r="R7" s="5">
        <v>5565</v>
      </c>
      <c r="S7" s="12"/>
      <c r="T7" s="5">
        <v>2482</v>
      </c>
      <c r="U7" s="12"/>
      <c r="V7" s="5">
        <v>2040</v>
      </c>
      <c r="W7" s="5"/>
      <c r="X7" s="14">
        <f t="shared" ref="X7:X30" si="2">AVERAGE(P7:V7)</f>
        <v>4257</v>
      </c>
      <c r="Y7" s="14">
        <f t="shared" ref="Y7:Y30" si="3">STDEV(P7:W7)</f>
        <v>2379.1058544475627</v>
      </c>
      <c r="Z7" s="1"/>
      <c r="AA7" s="5">
        <v>4854</v>
      </c>
      <c r="AB7" s="12"/>
      <c r="AC7" s="5">
        <v>6425</v>
      </c>
      <c r="AD7" s="12"/>
      <c r="AE7" s="5">
        <v>1722</v>
      </c>
      <c r="AF7" s="12"/>
      <c r="AG7" s="5">
        <v>2482</v>
      </c>
      <c r="AH7" s="5"/>
      <c r="AI7" s="5">
        <f t="shared" ref="AI7:AI30" si="4">AVERAGE(AA7:AH7)</f>
        <v>3870.75</v>
      </c>
      <c r="AJ7" s="5">
        <f t="shared" ref="AJ7:AJ30" si="5">STDEV(AA7:AH7)</f>
        <v>2163.0785738540953</v>
      </c>
      <c r="AK7" s="1"/>
      <c r="AL7" s="5">
        <v>6739</v>
      </c>
      <c r="AM7" s="12"/>
      <c r="AN7" s="5">
        <v>4007</v>
      </c>
      <c r="AO7" s="12"/>
      <c r="AP7" s="5">
        <v>1559</v>
      </c>
      <c r="AQ7" s="12"/>
      <c r="AR7" s="5">
        <v>3102</v>
      </c>
      <c r="AS7" s="5"/>
      <c r="AT7" s="5">
        <f t="shared" ref="AT7:AT30" si="6">AVERAGE(AL7:AS7)</f>
        <v>3851.75</v>
      </c>
      <c r="AU7" s="5">
        <f t="shared" ref="AU7:AU30" si="7">STDEV(AL7:AS7)</f>
        <v>2174.0241297342277</v>
      </c>
    </row>
    <row r="8" spans="1:47" ht="15" customHeight="1" x14ac:dyDescent="0.3">
      <c r="A8" s="15" t="s">
        <v>17</v>
      </c>
      <c r="B8" s="5">
        <v>13</v>
      </c>
      <c r="C8" s="5"/>
      <c r="D8" s="5"/>
      <c r="E8" s="5">
        <v>4088</v>
      </c>
      <c r="F8" s="12"/>
      <c r="G8" s="5">
        <v>3784</v>
      </c>
      <c r="H8" s="12"/>
      <c r="I8" s="5">
        <v>3170</v>
      </c>
      <c r="J8" s="12"/>
      <c r="K8" s="5">
        <v>2876</v>
      </c>
      <c r="L8" s="5"/>
      <c r="M8" s="13">
        <f t="shared" si="0"/>
        <v>3479.5</v>
      </c>
      <c r="N8" s="13">
        <f t="shared" si="1"/>
        <v>554.67558085785606</v>
      </c>
      <c r="O8" s="1"/>
      <c r="P8" s="5">
        <v>5919</v>
      </c>
      <c r="Q8" s="12"/>
      <c r="R8" s="5">
        <v>5389</v>
      </c>
      <c r="S8" s="12"/>
      <c r="T8" s="5">
        <v>3303</v>
      </c>
      <c r="U8" s="12"/>
      <c r="V8" s="5">
        <v>3087</v>
      </c>
      <c r="W8" s="5"/>
      <c r="X8" s="14">
        <f t="shared" si="2"/>
        <v>4424.5</v>
      </c>
      <c r="Y8" s="14">
        <f t="shared" si="3"/>
        <v>1438.802627186926</v>
      </c>
      <c r="Z8" s="1"/>
      <c r="AA8" s="5">
        <v>5092</v>
      </c>
      <c r="AB8" s="12"/>
      <c r="AC8" s="5">
        <v>3848</v>
      </c>
      <c r="AD8" s="12"/>
      <c r="AE8" s="5">
        <v>3600</v>
      </c>
      <c r="AF8" s="12"/>
      <c r="AG8" s="5">
        <v>3160</v>
      </c>
      <c r="AH8" s="5"/>
      <c r="AI8" s="5">
        <f t="shared" si="4"/>
        <v>3925</v>
      </c>
      <c r="AJ8" s="5">
        <f t="shared" si="5"/>
        <v>828.38557849993174</v>
      </c>
      <c r="AK8" s="1"/>
      <c r="AL8" s="5">
        <v>8140</v>
      </c>
      <c r="AM8" s="12"/>
      <c r="AN8" s="5">
        <v>9118</v>
      </c>
      <c r="AO8" s="12"/>
      <c r="AP8" s="5">
        <v>5335</v>
      </c>
      <c r="AQ8" s="12"/>
      <c r="AR8" s="5">
        <v>4428</v>
      </c>
      <c r="AS8" s="5"/>
      <c r="AT8" s="5">
        <f t="shared" si="6"/>
        <v>6755.25</v>
      </c>
      <c r="AU8" s="5">
        <f t="shared" si="7"/>
        <v>2231.092613496804</v>
      </c>
    </row>
    <row r="9" spans="1:47" ht="15" customHeight="1" x14ac:dyDescent="0.3">
      <c r="A9" s="15" t="s">
        <v>18</v>
      </c>
      <c r="B9" s="5">
        <v>24</v>
      </c>
      <c r="C9" s="5"/>
      <c r="D9" s="5"/>
      <c r="E9" s="5">
        <v>4540</v>
      </c>
      <c r="F9" s="12"/>
      <c r="G9" s="5">
        <v>2248</v>
      </c>
      <c r="H9" s="12"/>
      <c r="I9" s="5">
        <v>2787</v>
      </c>
      <c r="J9" s="12"/>
      <c r="K9" s="5">
        <v>1836</v>
      </c>
      <c r="L9" s="5"/>
      <c r="M9" s="13">
        <f t="shared" si="0"/>
        <v>2852.75</v>
      </c>
      <c r="N9" s="13">
        <f t="shared" si="1"/>
        <v>1190.3275109537431</v>
      </c>
      <c r="O9" s="1"/>
      <c r="P9" s="5">
        <v>3909</v>
      </c>
      <c r="Q9" s="12"/>
      <c r="R9" s="5">
        <v>3688</v>
      </c>
      <c r="S9" s="12"/>
      <c r="T9" s="5">
        <v>2345</v>
      </c>
      <c r="U9" s="12"/>
      <c r="V9" s="5">
        <v>1938</v>
      </c>
      <c r="W9" s="5"/>
      <c r="X9" s="14">
        <f t="shared" si="2"/>
        <v>2970</v>
      </c>
      <c r="Y9" s="14">
        <f t="shared" si="3"/>
        <v>975.17417247723836</v>
      </c>
      <c r="Z9" s="1"/>
      <c r="AA9" s="5">
        <v>3475</v>
      </c>
      <c r="AB9" s="12"/>
      <c r="AC9" s="5">
        <v>4397</v>
      </c>
      <c r="AD9" s="12"/>
      <c r="AE9" s="5">
        <v>1957</v>
      </c>
      <c r="AF9" s="12"/>
      <c r="AG9" s="5">
        <v>2710</v>
      </c>
      <c r="AH9" s="5"/>
      <c r="AI9" s="5">
        <f t="shared" si="4"/>
        <v>3134.75</v>
      </c>
      <c r="AJ9" s="5">
        <f t="shared" si="5"/>
        <v>1045.0761933945296</v>
      </c>
      <c r="AK9" s="1"/>
      <c r="AL9" s="5">
        <v>5352</v>
      </c>
      <c r="AM9" s="12"/>
      <c r="AN9" s="5">
        <v>3342</v>
      </c>
      <c r="AO9" s="12"/>
      <c r="AP9" s="5">
        <v>1877</v>
      </c>
      <c r="AQ9" s="12"/>
      <c r="AR9" s="5">
        <v>3716</v>
      </c>
      <c r="AS9" s="5"/>
      <c r="AT9" s="5">
        <f t="shared" si="6"/>
        <v>3571.75</v>
      </c>
      <c r="AU9" s="5">
        <f t="shared" si="7"/>
        <v>1427.7092082540244</v>
      </c>
    </row>
    <row r="10" spans="1:47" ht="15" customHeight="1" x14ac:dyDescent="0.3">
      <c r="A10" s="15" t="s">
        <v>19</v>
      </c>
      <c r="B10" s="5">
        <v>29</v>
      </c>
      <c r="C10" s="5"/>
      <c r="D10" s="5"/>
      <c r="E10" s="5">
        <v>5477</v>
      </c>
      <c r="F10" s="12"/>
      <c r="G10" s="5">
        <v>5030</v>
      </c>
      <c r="H10" s="12"/>
      <c r="I10" s="5">
        <v>3264</v>
      </c>
      <c r="J10" s="12"/>
      <c r="K10" s="5">
        <v>3148</v>
      </c>
      <c r="L10" s="5"/>
      <c r="M10" s="13">
        <f t="shared" si="0"/>
        <v>4229.75</v>
      </c>
      <c r="N10" s="13">
        <f t="shared" si="1"/>
        <v>1197.0642909495991</v>
      </c>
      <c r="O10" s="1"/>
      <c r="P10" s="5">
        <v>4883</v>
      </c>
      <c r="Q10" s="12"/>
      <c r="R10" s="5">
        <v>3412</v>
      </c>
      <c r="S10" s="12"/>
      <c r="T10" s="5">
        <v>3220</v>
      </c>
      <c r="U10" s="12"/>
      <c r="V10" s="5">
        <v>5406</v>
      </c>
      <c r="W10" s="5"/>
      <c r="X10" s="14">
        <f t="shared" si="2"/>
        <v>4230.25</v>
      </c>
      <c r="Y10" s="14">
        <f t="shared" si="3"/>
        <v>1079.9087538614856</v>
      </c>
      <c r="Z10" s="1"/>
      <c r="AA10" s="5">
        <v>2917</v>
      </c>
      <c r="AB10" s="12"/>
      <c r="AC10" s="5">
        <v>4332</v>
      </c>
      <c r="AD10" s="12"/>
      <c r="AE10" s="5">
        <v>2181</v>
      </c>
      <c r="AF10" s="12"/>
      <c r="AG10" s="5">
        <v>2899</v>
      </c>
      <c r="AH10" s="5"/>
      <c r="AI10" s="5">
        <f t="shared" si="4"/>
        <v>3082.25</v>
      </c>
      <c r="AJ10" s="5">
        <f t="shared" si="5"/>
        <v>900.9281787874844</v>
      </c>
      <c r="AK10" s="1"/>
      <c r="AL10" s="5">
        <v>6846</v>
      </c>
      <c r="AM10" s="12"/>
      <c r="AN10" s="5">
        <v>3364</v>
      </c>
      <c r="AO10" s="12"/>
      <c r="AP10" s="5">
        <v>2787</v>
      </c>
      <c r="AQ10" s="12"/>
      <c r="AR10" s="5">
        <v>3463</v>
      </c>
      <c r="AS10" s="5"/>
      <c r="AT10" s="5">
        <f t="shared" si="6"/>
        <v>4115</v>
      </c>
      <c r="AU10" s="5">
        <f t="shared" si="7"/>
        <v>1844.9074050838794</v>
      </c>
    </row>
    <row r="11" spans="1:47" ht="15" customHeight="1" x14ac:dyDescent="0.3">
      <c r="A11" s="15" t="s">
        <v>20</v>
      </c>
      <c r="B11" s="5">
        <v>21</v>
      </c>
      <c r="C11" s="5"/>
      <c r="D11" s="13"/>
      <c r="E11" s="13">
        <v>7068</v>
      </c>
      <c r="F11" s="16"/>
      <c r="G11" s="13">
        <v>4488</v>
      </c>
      <c r="H11" s="16"/>
      <c r="I11" s="13">
        <v>4211</v>
      </c>
      <c r="J11" s="16"/>
      <c r="K11" s="13">
        <v>3845</v>
      </c>
      <c r="L11" s="13"/>
      <c r="M11" s="13">
        <f t="shared" si="0"/>
        <v>4903</v>
      </c>
      <c r="N11" s="13">
        <f t="shared" si="1"/>
        <v>1467.1602957186831</v>
      </c>
      <c r="O11" s="1"/>
      <c r="P11" s="13">
        <v>6638</v>
      </c>
      <c r="Q11" s="16"/>
      <c r="R11" s="13">
        <v>7094</v>
      </c>
      <c r="S11" s="16"/>
      <c r="T11" s="13">
        <v>5597</v>
      </c>
      <c r="U11" s="16"/>
      <c r="V11" s="13">
        <v>4869</v>
      </c>
      <c r="W11" s="13"/>
      <c r="X11" s="14">
        <f t="shared" si="2"/>
        <v>6049.5</v>
      </c>
      <c r="Y11" s="14">
        <f t="shared" si="3"/>
        <v>1005.9239533881276</v>
      </c>
      <c r="Z11" s="1"/>
      <c r="AA11" s="13">
        <v>4379</v>
      </c>
      <c r="AB11" s="16"/>
      <c r="AC11" s="13">
        <v>4692</v>
      </c>
      <c r="AD11" s="16"/>
      <c r="AE11" s="13">
        <v>6333</v>
      </c>
      <c r="AF11" s="16"/>
      <c r="AG11" s="13">
        <v>6250</v>
      </c>
      <c r="AH11" s="5"/>
      <c r="AI11" s="5">
        <f t="shared" si="4"/>
        <v>5413.5</v>
      </c>
      <c r="AJ11" s="5">
        <f t="shared" si="5"/>
        <v>1022.4097352170834</v>
      </c>
      <c r="AK11" s="1"/>
      <c r="AL11" s="13">
        <v>13765</v>
      </c>
      <c r="AM11" s="16"/>
      <c r="AN11" s="13">
        <v>14447</v>
      </c>
      <c r="AO11" s="16"/>
      <c r="AP11" s="13">
        <v>6179</v>
      </c>
      <c r="AQ11" s="16"/>
      <c r="AR11" s="13">
        <v>7196</v>
      </c>
      <c r="AS11" s="5"/>
      <c r="AT11" s="5">
        <f t="shared" si="6"/>
        <v>10396.75</v>
      </c>
      <c r="AU11" s="5">
        <f t="shared" si="7"/>
        <v>4312.1475218271462</v>
      </c>
    </row>
    <row r="12" spans="1:47" ht="15" customHeight="1" x14ac:dyDescent="0.3">
      <c r="A12" s="17" t="s">
        <v>21</v>
      </c>
      <c r="B12" s="13">
        <v>11</v>
      </c>
      <c r="C12" s="13"/>
      <c r="D12" s="13"/>
      <c r="E12" s="13">
        <v>8256</v>
      </c>
      <c r="F12" s="16"/>
      <c r="G12" s="13">
        <v>6015</v>
      </c>
      <c r="H12" s="16"/>
      <c r="I12" s="13">
        <v>5707</v>
      </c>
      <c r="J12" s="16"/>
      <c r="K12" s="13">
        <v>5441</v>
      </c>
      <c r="L12" s="13"/>
      <c r="M12" s="13">
        <f t="shared" si="0"/>
        <v>6354.75</v>
      </c>
      <c r="N12" s="13">
        <f t="shared" si="1"/>
        <v>1289.0178108415207</v>
      </c>
      <c r="O12" s="1"/>
      <c r="P12" s="13">
        <v>7602</v>
      </c>
      <c r="Q12" s="16"/>
      <c r="R12" s="13">
        <v>11249</v>
      </c>
      <c r="S12" s="16"/>
      <c r="T12" s="13">
        <v>6345</v>
      </c>
      <c r="U12" s="16"/>
      <c r="V12" s="13">
        <v>5548</v>
      </c>
      <c r="W12" s="13"/>
      <c r="X12" s="14">
        <f t="shared" si="2"/>
        <v>7686</v>
      </c>
      <c r="Y12" s="14">
        <f t="shared" si="3"/>
        <v>2521.3323197600644</v>
      </c>
      <c r="Z12" s="1"/>
      <c r="AA12" s="13">
        <v>6973</v>
      </c>
      <c r="AB12" s="16"/>
      <c r="AC12" s="13">
        <v>9325</v>
      </c>
      <c r="AD12" s="16"/>
      <c r="AE12" s="13">
        <v>5618</v>
      </c>
      <c r="AF12" s="16"/>
      <c r="AG12" s="13">
        <v>8213</v>
      </c>
      <c r="AH12" s="5"/>
      <c r="AI12" s="5">
        <f t="shared" si="4"/>
        <v>7532.25</v>
      </c>
      <c r="AJ12" s="5">
        <f t="shared" si="5"/>
        <v>1597.3401589308814</v>
      </c>
      <c r="AK12" s="1"/>
      <c r="AL12" s="13">
        <v>11161</v>
      </c>
      <c r="AM12" s="16"/>
      <c r="AN12" s="13">
        <v>14593</v>
      </c>
      <c r="AO12" s="16"/>
      <c r="AP12" s="13">
        <v>9253</v>
      </c>
      <c r="AQ12" s="16"/>
      <c r="AR12" s="13">
        <v>7141</v>
      </c>
      <c r="AS12" s="5"/>
      <c r="AT12" s="5">
        <f t="shared" si="6"/>
        <v>10537</v>
      </c>
      <c r="AU12" s="5">
        <f t="shared" si="7"/>
        <v>3163.4361065145604</v>
      </c>
    </row>
    <row r="13" spans="1:47" ht="15" customHeight="1" x14ac:dyDescent="0.3">
      <c r="A13" s="17" t="s">
        <v>22</v>
      </c>
      <c r="B13" s="13">
        <v>17</v>
      </c>
      <c r="C13" s="13"/>
      <c r="D13" s="13"/>
      <c r="E13" s="13">
        <v>9482</v>
      </c>
      <c r="F13" s="16"/>
      <c r="G13" s="13">
        <v>5534</v>
      </c>
      <c r="H13" s="16"/>
      <c r="I13" s="13">
        <v>4227</v>
      </c>
      <c r="J13" s="16"/>
      <c r="K13" s="13">
        <v>4555</v>
      </c>
      <c r="L13" s="13"/>
      <c r="M13" s="13">
        <f t="shared" si="0"/>
        <v>5949.5</v>
      </c>
      <c r="N13" s="13">
        <f t="shared" si="1"/>
        <v>2419.5614616427224</v>
      </c>
      <c r="O13" s="1"/>
      <c r="P13" s="13">
        <v>8623</v>
      </c>
      <c r="Q13" s="16"/>
      <c r="R13" s="13">
        <v>7865</v>
      </c>
      <c r="S13" s="16"/>
      <c r="T13" s="13">
        <v>5795</v>
      </c>
      <c r="U13" s="16"/>
      <c r="V13" s="13">
        <v>4471</v>
      </c>
      <c r="W13" s="13"/>
      <c r="X13" s="14">
        <f t="shared" si="2"/>
        <v>6688.5</v>
      </c>
      <c r="Y13" s="14">
        <f t="shared" si="3"/>
        <v>1901.0603181733434</v>
      </c>
      <c r="Z13" s="1"/>
      <c r="AA13" s="13">
        <v>6618</v>
      </c>
      <c r="AB13" s="16"/>
      <c r="AC13" s="13">
        <v>5019</v>
      </c>
      <c r="AD13" s="16"/>
      <c r="AE13" s="13">
        <v>4426</v>
      </c>
      <c r="AF13" s="16"/>
      <c r="AG13" s="13">
        <v>4826</v>
      </c>
      <c r="AH13" s="5"/>
      <c r="AI13" s="5">
        <f t="shared" si="4"/>
        <v>5222.25</v>
      </c>
      <c r="AJ13" s="5">
        <f t="shared" si="5"/>
        <v>962.71434842671101</v>
      </c>
      <c r="AK13" s="1"/>
      <c r="AL13" s="13">
        <v>8100</v>
      </c>
      <c r="AM13" s="16"/>
      <c r="AN13" s="13">
        <v>10903</v>
      </c>
      <c r="AO13" s="16"/>
      <c r="AP13" s="13">
        <v>4827</v>
      </c>
      <c r="AQ13" s="16"/>
      <c r="AR13" s="13">
        <v>5995</v>
      </c>
      <c r="AS13" s="5"/>
      <c r="AT13" s="5">
        <f t="shared" si="6"/>
        <v>7456.25</v>
      </c>
      <c r="AU13" s="5">
        <f t="shared" si="7"/>
        <v>2667.2524408711924</v>
      </c>
    </row>
    <row r="14" spans="1:47" ht="15" customHeight="1" x14ac:dyDescent="0.3">
      <c r="A14" s="17" t="s">
        <v>23</v>
      </c>
      <c r="B14" s="13">
        <v>15</v>
      </c>
      <c r="C14" s="13"/>
      <c r="D14" s="13"/>
      <c r="E14" s="13">
        <v>7730</v>
      </c>
      <c r="F14" s="16"/>
      <c r="G14" s="13">
        <v>4614</v>
      </c>
      <c r="H14" s="16"/>
      <c r="I14" s="13">
        <v>3583</v>
      </c>
      <c r="J14" s="16"/>
      <c r="K14" s="13">
        <v>3284</v>
      </c>
      <c r="L14" s="13"/>
      <c r="M14" s="13">
        <f t="shared" si="0"/>
        <v>4802.75</v>
      </c>
      <c r="N14" s="13">
        <f t="shared" si="1"/>
        <v>2032.962595983179</v>
      </c>
      <c r="O14" s="1"/>
      <c r="P14" s="13">
        <v>5692</v>
      </c>
      <c r="Q14" s="16"/>
      <c r="R14" s="13">
        <v>8052</v>
      </c>
      <c r="S14" s="16"/>
      <c r="T14" s="13">
        <v>5105</v>
      </c>
      <c r="U14" s="16"/>
      <c r="V14" s="13">
        <v>4386</v>
      </c>
      <c r="W14" s="13"/>
      <c r="X14" s="14">
        <f t="shared" si="2"/>
        <v>5808.75</v>
      </c>
      <c r="Y14" s="14">
        <f t="shared" si="3"/>
        <v>1588.0053263974485</v>
      </c>
      <c r="Z14" s="1"/>
      <c r="AA14" s="13">
        <v>5612</v>
      </c>
      <c r="AB14" s="16"/>
      <c r="AC14" s="13">
        <v>6901</v>
      </c>
      <c r="AD14" s="16"/>
      <c r="AE14" s="13">
        <v>3517</v>
      </c>
      <c r="AF14" s="16"/>
      <c r="AG14" s="13">
        <v>5118</v>
      </c>
      <c r="AH14" s="5"/>
      <c r="AI14" s="5">
        <f t="shared" si="4"/>
        <v>5287</v>
      </c>
      <c r="AJ14" s="5">
        <f t="shared" si="5"/>
        <v>1399.0570634061596</v>
      </c>
      <c r="AK14" s="1"/>
      <c r="AL14" s="13">
        <v>16142</v>
      </c>
      <c r="AM14" s="16"/>
      <c r="AN14" s="13">
        <v>10931</v>
      </c>
      <c r="AO14" s="16"/>
      <c r="AP14" s="13">
        <v>5688</v>
      </c>
      <c r="AQ14" s="16"/>
      <c r="AR14" s="13">
        <v>5320</v>
      </c>
      <c r="AS14" s="5"/>
      <c r="AT14" s="5">
        <f t="shared" si="6"/>
        <v>9520.25</v>
      </c>
      <c r="AU14" s="5">
        <f t="shared" si="7"/>
        <v>5104.4434482778497</v>
      </c>
    </row>
    <row r="15" spans="1:47" ht="15" customHeight="1" x14ac:dyDescent="0.3">
      <c r="A15" s="17" t="s">
        <v>24</v>
      </c>
      <c r="B15" s="13">
        <v>15</v>
      </c>
      <c r="C15" s="13"/>
      <c r="D15" s="13"/>
      <c r="E15" s="13">
        <v>8634</v>
      </c>
      <c r="F15" s="16"/>
      <c r="G15" s="13">
        <v>4358</v>
      </c>
      <c r="H15" s="16"/>
      <c r="I15" s="13">
        <v>6158</v>
      </c>
      <c r="J15" s="16"/>
      <c r="K15" s="13">
        <v>4390</v>
      </c>
      <c r="L15" s="13"/>
      <c r="M15" s="13">
        <f t="shared" si="0"/>
        <v>5885</v>
      </c>
      <c r="N15" s="13">
        <f t="shared" si="1"/>
        <v>2016.4559669545642</v>
      </c>
      <c r="O15" s="1"/>
      <c r="P15" s="13">
        <v>6569</v>
      </c>
      <c r="Q15" s="16"/>
      <c r="R15" s="13">
        <v>8277</v>
      </c>
      <c r="S15" s="16"/>
      <c r="T15" s="13">
        <v>5847</v>
      </c>
      <c r="U15" s="16"/>
      <c r="V15" s="13">
        <v>4707</v>
      </c>
      <c r="W15" s="13"/>
      <c r="X15" s="14">
        <f t="shared" si="2"/>
        <v>6350</v>
      </c>
      <c r="Y15" s="14">
        <f t="shared" si="3"/>
        <v>1495.9665771667494</v>
      </c>
      <c r="Z15" s="1"/>
      <c r="AA15" s="13">
        <v>4373</v>
      </c>
      <c r="AB15" s="16"/>
      <c r="AC15" s="13">
        <v>6953</v>
      </c>
      <c r="AD15" s="16"/>
      <c r="AE15" s="13">
        <v>5980</v>
      </c>
      <c r="AF15" s="16"/>
      <c r="AG15" s="13">
        <v>7329</v>
      </c>
      <c r="AH15" s="5"/>
      <c r="AI15" s="5">
        <f t="shared" si="4"/>
        <v>6158.75</v>
      </c>
      <c r="AJ15" s="5">
        <f t="shared" si="5"/>
        <v>1319.2387640858142</v>
      </c>
      <c r="AK15" s="1"/>
      <c r="AL15" s="13">
        <v>11834</v>
      </c>
      <c r="AM15" s="16"/>
      <c r="AN15" s="13">
        <v>11790</v>
      </c>
      <c r="AO15" s="16"/>
      <c r="AP15" s="13">
        <v>7277</v>
      </c>
      <c r="AQ15" s="16"/>
      <c r="AR15" s="13">
        <v>9502</v>
      </c>
      <c r="AS15" s="5"/>
      <c r="AT15" s="5">
        <f t="shared" si="6"/>
        <v>10100.75</v>
      </c>
      <c r="AU15" s="5">
        <f t="shared" si="7"/>
        <v>2174.8399749560122</v>
      </c>
    </row>
    <row r="16" spans="1:47" ht="15" customHeight="1" x14ac:dyDescent="0.3">
      <c r="A16" s="17" t="s">
        <v>25</v>
      </c>
      <c r="B16" s="13">
        <v>19</v>
      </c>
      <c r="C16" s="13"/>
      <c r="D16" s="13"/>
      <c r="E16" s="13">
        <v>7133</v>
      </c>
      <c r="F16" s="16"/>
      <c r="G16" s="13">
        <v>4685</v>
      </c>
      <c r="H16" s="16"/>
      <c r="I16" s="13">
        <v>3379</v>
      </c>
      <c r="J16" s="16"/>
      <c r="K16" s="13">
        <v>2774</v>
      </c>
      <c r="L16" s="13"/>
      <c r="M16" s="13">
        <f t="shared" si="0"/>
        <v>4492.75</v>
      </c>
      <c r="N16" s="13">
        <f t="shared" si="1"/>
        <v>1932.3923644022195</v>
      </c>
      <c r="O16" s="1"/>
      <c r="P16" s="13">
        <v>6480</v>
      </c>
      <c r="Q16" s="16"/>
      <c r="R16" s="13">
        <v>4239</v>
      </c>
      <c r="S16" s="16"/>
      <c r="T16" s="13">
        <v>3780</v>
      </c>
      <c r="U16" s="16"/>
      <c r="V16" s="13">
        <v>3019</v>
      </c>
      <c r="W16" s="13"/>
      <c r="X16" s="14">
        <f t="shared" si="2"/>
        <v>4379.5</v>
      </c>
      <c r="Y16" s="14">
        <f t="shared" si="3"/>
        <v>1487.9741261191339</v>
      </c>
      <c r="Z16" s="1"/>
      <c r="AA16" s="13">
        <v>6132</v>
      </c>
      <c r="AB16" s="16"/>
      <c r="AC16" s="13">
        <v>3395</v>
      </c>
      <c r="AD16" s="16"/>
      <c r="AE16" s="13">
        <v>3572</v>
      </c>
      <c r="AF16" s="16"/>
      <c r="AG16" s="13">
        <v>3008</v>
      </c>
      <c r="AH16" s="5"/>
      <c r="AI16" s="5">
        <f t="shared" si="4"/>
        <v>4026.75</v>
      </c>
      <c r="AJ16" s="5">
        <f t="shared" si="5"/>
        <v>1423.1227108018479</v>
      </c>
      <c r="AK16" s="1"/>
      <c r="AL16" s="13">
        <v>8044</v>
      </c>
      <c r="AM16" s="16"/>
      <c r="AN16" s="13">
        <v>8431</v>
      </c>
      <c r="AO16" s="16"/>
      <c r="AP16" s="13">
        <v>1122</v>
      </c>
      <c r="AQ16" s="16"/>
      <c r="AR16" s="13">
        <v>3482</v>
      </c>
      <c r="AS16" s="5"/>
      <c r="AT16" s="5">
        <f t="shared" si="6"/>
        <v>5269.75</v>
      </c>
      <c r="AU16" s="5">
        <f t="shared" si="7"/>
        <v>3563.230965944625</v>
      </c>
    </row>
    <row r="17" spans="1:47" ht="15" customHeight="1" x14ac:dyDescent="0.3">
      <c r="A17" s="17" t="s">
        <v>26</v>
      </c>
      <c r="B17" s="13">
        <v>11</v>
      </c>
      <c r="C17" s="13"/>
      <c r="D17" s="5"/>
      <c r="E17" s="13">
        <v>4694</v>
      </c>
      <c r="F17" s="16"/>
      <c r="G17" s="13">
        <v>3931</v>
      </c>
      <c r="H17" s="16"/>
      <c r="I17" s="13">
        <v>2829</v>
      </c>
      <c r="J17" s="16"/>
      <c r="K17" s="13">
        <v>2442</v>
      </c>
      <c r="L17" s="13"/>
      <c r="M17" s="13">
        <f t="shared" si="0"/>
        <v>3474</v>
      </c>
      <c r="N17" s="13">
        <f t="shared" si="1"/>
        <v>1029.2874557997229</v>
      </c>
      <c r="O17" s="1"/>
      <c r="P17" s="13">
        <v>4885</v>
      </c>
      <c r="Q17" s="16"/>
      <c r="R17" s="13">
        <v>5406</v>
      </c>
      <c r="S17" s="16"/>
      <c r="T17" s="13">
        <v>3148</v>
      </c>
      <c r="U17" s="16"/>
      <c r="V17" s="13">
        <v>2329</v>
      </c>
      <c r="W17" s="13"/>
      <c r="X17" s="14">
        <f t="shared" si="2"/>
        <v>3942</v>
      </c>
      <c r="Y17" s="14">
        <f t="shared" si="3"/>
        <v>1445.0778525740404</v>
      </c>
      <c r="Z17" s="1"/>
      <c r="AA17" s="13">
        <v>2013</v>
      </c>
      <c r="AB17" s="16"/>
      <c r="AC17" s="13">
        <v>7235</v>
      </c>
      <c r="AD17" s="16"/>
      <c r="AE17" s="13">
        <v>2637</v>
      </c>
      <c r="AF17" s="16"/>
      <c r="AG17" s="13">
        <v>2227</v>
      </c>
      <c r="AH17" s="13"/>
      <c r="AI17" s="5">
        <f t="shared" si="4"/>
        <v>3528</v>
      </c>
      <c r="AJ17" s="5">
        <f t="shared" si="5"/>
        <v>2484.8578765528355</v>
      </c>
      <c r="AK17" s="1"/>
      <c r="AL17" s="13">
        <v>3242</v>
      </c>
      <c r="AM17" s="16"/>
      <c r="AN17" s="13">
        <v>5102</v>
      </c>
      <c r="AO17" s="16"/>
      <c r="AP17" s="13">
        <v>2937</v>
      </c>
      <c r="AQ17" s="16"/>
      <c r="AR17" s="13">
        <v>4995</v>
      </c>
      <c r="AS17" s="13"/>
      <c r="AT17" s="5">
        <f t="shared" si="6"/>
        <v>4069</v>
      </c>
      <c r="AU17" s="5">
        <f t="shared" si="7"/>
        <v>1138.7007215828633</v>
      </c>
    </row>
    <row r="18" spans="1:47" ht="15" customHeight="1" x14ac:dyDescent="0.3">
      <c r="A18" s="18" t="s">
        <v>27</v>
      </c>
      <c r="B18" s="5">
        <v>15</v>
      </c>
      <c r="C18" s="5"/>
      <c r="D18" s="5"/>
      <c r="E18" s="13">
        <v>5109</v>
      </c>
      <c r="F18" s="16"/>
      <c r="G18" s="13">
        <v>3987</v>
      </c>
      <c r="H18" s="16"/>
      <c r="I18" s="13">
        <v>3249</v>
      </c>
      <c r="J18" s="16"/>
      <c r="K18" s="13">
        <v>2756</v>
      </c>
      <c r="L18" s="13"/>
      <c r="M18" s="13">
        <f t="shared" si="0"/>
        <v>3775.25</v>
      </c>
      <c r="N18" s="13">
        <f t="shared" si="1"/>
        <v>1022.9918132614747</v>
      </c>
      <c r="O18" s="1"/>
      <c r="P18" s="13">
        <v>6156</v>
      </c>
      <c r="Q18" s="16"/>
      <c r="R18" s="13">
        <v>5174</v>
      </c>
      <c r="S18" s="16"/>
      <c r="T18" s="13">
        <v>3311</v>
      </c>
      <c r="U18" s="16"/>
      <c r="V18" s="13">
        <v>2451</v>
      </c>
      <c r="W18" s="13"/>
      <c r="X18" s="14">
        <f t="shared" si="2"/>
        <v>4273</v>
      </c>
      <c r="Y18" s="14">
        <f t="shared" si="3"/>
        <v>1693.3810360734922</v>
      </c>
      <c r="Z18" s="1"/>
      <c r="AA18" s="13">
        <v>4703</v>
      </c>
      <c r="AB18" s="16"/>
      <c r="AC18" s="13">
        <v>6240</v>
      </c>
      <c r="AD18" s="16"/>
      <c r="AE18" s="13">
        <v>2350</v>
      </c>
      <c r="AF18" s="16"/>
      <c r="AG18" s="13">
        <v>3067</v>
      </c>
      <c r="AH18" s="13"/>
      <c r="AI18" s="5">
        <f t="shared" si="4"/>
        <v>4090</v>
      </c>
      <c r="AJ18" s="5">
        <f t="shared" si="5"/>
        <v>1739.0033544150128</v>
      </c>
      <c r="AK18" s="1"/>
      <c r="AL18" s="13">
        <v>4294</v>
      </c>
      <c r="AM18" s="16"/>
      <c r="AN18" s="13">
        <v>7572</v>
      </c>
      <c r="AO18" s="16"/>
      <c r="AP18" s="13">
        <v>3291</v>
      </c>
      <c r="AQ18" s="16"/>
      <c r="AR18" s="13">
        <v>3746</v>
      </c>
      <c r="AS18" s="13"/>
      <c r="AT18" s="5">
        <f t="shared" si="6"/>
        <v>4725.75</v>
      </c>
      <c r="AU18" s="5">
        <f t="shared" si="7"/>
        <v>1941.3023764129757</v>
      </c>
    </row>
    <row r="19" spans="1:47" ht="15" customHeight="1" x14ac:dyDescent="0.3">
      <c r="A19" s="18" t="s">
        <v>28</v>
      </c>
      <c r="B19" s="5">
        <v>24</v>
      </c>
      <c r="C19" s="5"/>
      <c r="D19" s="5"/>
      <c r="E19" s="13">
        <v>5226</v>
      </c>
      <c r="F19" s="16"/>
      <c r="G19" s="13">
        <v>5107</v>
      </c>
      <c r="H19" s="16"/>
      <c r="I19" s="13">
        <v>2999</v>
      </c>
      <c r="J19" s="16"/>
      <c r="K19" s="13">
        <v>2941</v>
      </c>
      <c r="L19" s="13"/>
      <c r="M19" s="13">
        <f t="shared" si="0"/>
        <v>4068.25</v>
      </c>
      <c r="N19" s="13">
        <f t="shared" si="1"/>
        <v>1269.3009559070956</v>
      </c>
      <c r="O19" s="1"/>
      <c r="P19" s="13">
        <v>5620</v>
      </c>
      <c r="Q19" s="16"/>
      <c r="R19" s="13">
        <v>3394</v>
      </c>
      <c r="S19" s="16"/>
      <c r="T19" s="13">
        <v>3808</v>
      </c>
      <c r="U19" s="16"/>
      <c r="V19" s="13">
        <v>2996</v>
      </c>
      <c r="W19" s="13"/>
      <c r="X19" s="14">
        <f t="shared" si="2"/>
        <v>3954.5</v>
      </c>
      <c r="Y19" s="14">
        <f t="shared" si="3"/>
        <v>1158.7687431062334</v>
      </c>
      <c r="Z19" s="1"/>
      <c r="AA19" s="13">
        <v>3659</v>
      </c>
      <c r="AB19" s="16"/>
      <c r="AC19" s="13">
        <v>6288</v>
      </c>
      <c r="AD19" s="16"/>
      <c r="AE19" s="13">
        <v>2565</v>
      </c>
      <c r="AF19" s="16"/>
      <c r="AG19" s="13">
        <v>3254</v>
      </c>
      <c r="AH19" s="13"/>
      <c r="AI19" s="5">
        <f t="shared" si="4"/>
        <v>3941.5</v>
      </c>
      <c r="AJ19" s="5">
        <f t="shared" si="5"/>
        <v>1628.2175325592505</v>
      </c>
      <c r="AK19" s="1"/>
      <c r="AL19" s="13">
        <v>4361</v>
      </c>
      <c r="AM19" s="16"/>
      <c r="AN19" s="13">
        <v>7716</v>
      </c>
      <c r="AO19" s="16"/>
      <c r="AP19" s="13">
        <v>3820</v>
      </c>
      <c r="AQ19" s="16"/>
      <c r="AR19" s="13">
        <v>2750</v>
      </c>
      <c r="AS19" s="13"/>
      <c r="AT19" s="5">
        <f t="shared" si="6"/>
        <v>4661.75</v>
      </c>
      <c r="AU19" s="5">
        <f t="shared" si="7"/>
        <v>2143.3793216942881</v>
      </c>
    </row>
    <row r="20" spans="1:47" ht="15" customHeight="1" x14ac:dyDescent="0.3">
      <c r="A20" s="18" t="s">
        <v>29</v>
      </c>
      <c r="B20" s="5">
        <v>12</v>
      </c>
      <c r="C20" s="5"/>
      <c r="D20" s="5"/>
      <c r="E20" s="13">
        <v>4987</v>
      </c>
      <c r="F20" s="16"/>
      <c r="G20" s="13">
        <v>4050</v>
      </c>
      <c r="H20" s="16"/>
      <c r="I20" s="13">
        <v>2862</v>
      </c>
      <c r="J20" s="16"/>
      <c r="K20" s="13">
        <v>2201</v>
      </c>
      <c r="L20" s="13"/>
      <c r="M20" s="13">
        <f t="shared" si="0"/>
        <v>3525</v>
      </c>
      <c r="N20" s="13">
        <f t="shared" si="1"/>
        <v>1239.0337633279678</v>
      </c>
      <c r="O20" s="1"/>
      <c r="P20" s="13">
        <v>4668</v>
      </c>
      <c r="Q20" s="16"/>
      <c r="R20" s="13">
        <v>4288</v>
      </c>
      <c r="S20" s="16"/>
      <c r="T20" s="13">
        <v>2930</v>
      </c>
      <c r="U20" s="16"/>
      <c r="V20" s="13">
        <v>2069</v>
      </c>
      <c r="W20" s="13"/>
      <c r="X20" s="14">
        <f t="shared" si="2"/>
        <v>3488.75</v>
      </c>
      <c r="Y20" s="14">
        <f t="shared" si="3"/>
        <v>1205.1725671731276</v>
      </c>
      <c r="Z20" s="1"/>
      <c r="AA20" s="13">
        <v>3904</v>
      </c>
      <c r="AB20" s="16"/>
      <c r="AC20" s="13">
        <v>4126</v>
      </c>
      <c r="AD20" s="16"/>
      <c r="AE20" s="13">
        <v>1617</v>
      </c>
      <c r="AF20" s="16"/>
      <c r="AG20" s="13">
        <v>1969</v>
      </c>
      <c r="AH20" s="13"/>
      <c r="AI20" s="5">
        <f t="shared" si="4"/>
        <v>2904</v>
      </c>
      <c r="AJ20" s="5">
        <f t="shared" si="5"/>
        <v>1294.0734136825467</v>
      </c>
      <c r="AK20" s="1"/>
      <c r="AL20" s="13">
        <v>4413</v>
      </c>
      <c r="AM20" s="16"/>
      <c r="AN20" s="13">
        <v>5307</v>
      </c>
      <c r="AO20" s="16"/>
      <c r="AP20" s="13">
        <v>2031</v>
      </c>
      <c r="AQ20" s="16"/>
      <c r="AR20" s="13">
        <v>2009</v>
      </c>
      <c r="AS20" s="13"/>
      <c r="AT20" s="5">
        <f t="shared" si="6"/>
        <v>3440</v>
      </c>
      <c r="AU20" s="5">
        <f t="shared" si="7"/>
        <v>1679.8273720832151</v>
      </c>
    </row>
    <row r="21" spans="1:47" ht="15" customHeight="1" x14ac:dyDescent="0.3">
      <c r="A21" s="18" t="s">
        <v>30</v>
      </c>
      <c r="B21" s="5">
        <v>13</v>
      </c>
      <c r="C21" s="5"/>
      <c r="D21" s="5"/>
      <c r="E21" s="13">
        <v>3430</v>
      </c>
      <c r="F21" s="16"/>
      <c r="G21" s="13">
        <v>3205</v>
      </c>
      <c r="H21" s="16"/>
      <c r="I21" s="13">
        <v>2046</v>
      </c>
      <c r="J21" s="16"/>
      <c r="K21" s="13">
        <v>1947</v>
      </c>
      <c r="L21" s="13"/>
      <c r="M21" s="13">
        <f t="shared" si="0"/>
        <v>2657</v>
      </c>
      <c r="N21" s="13">
        <f t="shared" si="1"/>
        <v>769.253750938748</v>
      </c>
      <c r="O21" s="1"/>
      <c r="P21" s="13">
        <v>4148</v>
      </c>
      <c r="Q21" s="16"/>
      <c r="R21" s="13">
        <v>2611</v>
      </c>
      <c r="S21" s="16"/>
      <c r="T21" s="13">
        <v>2715</v>
      </c>
      <c r="U21" s="16"/>
      <c r="V21" s="13">
        <v>2044</v>
      </c>
      <c r="W21" s="13"/>
      <c r="X21" s="14">
        <f t="shared" si="2"/>
        <v>2879.5</v>
      </c>
      <c r="Y21" s="14">
        <f t="shared" si="3"/>
        <v>895.60128777635566</v>
      </c>
      <c r="Z21" s="1"/>
      <c r="AA21" s="13">
        <v>1803</v>
      </c>
      <c r="AB21" s="16"/>
      <c r="AC21" s="13">
        <v>4370</v>
      </c>
      <c r="AD21" s="16"/>
      <c r="AE21" s="13">
        <v>1409</v>
      </c>
      <c r="AF21" s="16"/>
      <c r="AG21" s="13">
        <v>2198</v>
      </c>
      <c r="AH21" s="13"/>
      <c r="AI21" s="5">
        <f t="shared" si="4"/>
        <v>2445</v>
      </c>
      <c r="AJ21" s="5">
        <f t="shared" si="5"/>
        <v>1323.1394484331574</v>
      </c>
      <c r="AK21" s="1"/>
      <c r="AL21" s="13">
        <v>2899</v>
      </c>
      <c r="AM21" s="16"/>
      <c r="AN21" s="13">
        <v>4670</v>
      </c>
      <c r="AO21" s="16"/>
      <c r="AP21" s="13">
        <v>1924</v>
      </c>
      <c r="AQ21" s="16"/>
      <c r="AR21" s="13">
        <v>2968</v>
      </c>
      <c r="AS21" s="13"/>
      <c r="AT21" s="5">
        <f t="shared" si="6"/>
        <v>3115.25</v>
      </c>
      <c r="AU21" s="5">
        <f t="shared" si="7"/>
        <v>1140.8725827190344</v>
      </c>
    </row>
    <row r="22" spans="1:47" ht="15" customHeight="1" x14ac:dyDescent="0.3">
      <c r="A22" s="18" t="s">
        <v>31</v>
      </c>
      <c r="B22" s="5">
        <v>37</v>
      </c>
      <c r="C22" s="5"/>
      <c r="D22" s="5"/>
      <c r="E22" s="13">
        <v>4654</v>
      </c>
      <c r="F22" s="16"/>
      <c r="G22" s="13">
        <v>3534</v>
      </c>
      <c r="H22" s="16"/>
      <c r="I22" s="13">
        <v>4002</v>
      </c>
      <c r="J22" s="16"/>
      <c r="K22" s="13">
        <v>3956</v>
      </c>
      <c r="L22" s="13"/>
      <c r="M22" s="13">
        <f t="shared" si="0"/>
        <v>4036.5</v>
      </c>
      <c r="N22" s="13">
        <f t="shared" si="1"/>
        <v>462.41503724107702</v>
      </c>
      <c r="O22" s="1"/>
      <c r="P22" s="13">
        <v>5171</v>
      </c>
      <c r="Q22" s="16"/>
      <c r="R22" s="13">
        <v>7195</v>
      </c>
      <c r="S22" s="16"/>
      <c r="T22" s="13">
        <v>3901</v>
      </c>
      <c r="U22" s="16"/>
      <c r="V22" s="13">
        <v>4432</v>
      </c>
      <c r="W22" s="13"/>
      <c r="X22" s="14">
        <f t="shared" si="2"/>
        <v>5174.75</v>
      </c>
      <c r="Y22" s="14">
        <f t="shared" si="3"/>
        <v>1444.0153219408719</v>
      </c>
      <c r="Z22" s="1"/>
      <c r="AA22" s="13">
        <v>3308</v>
      </c>
      <c r="AB22" s="16"/>
      <c r="AC22" s="13">
        <v>6332</v>
      </c>
      <c r="AD22" s="16"/>
      <c r="AE22" s="13">
        <v>3456</v>
      </c>
      <c r="AF22" s="16"/>
      <c r="AG22" s="13">
        <v>5711</v>
      </c>
      <c r="AH22" s="13"/>
      <c r="AI22" s="5">
        <f t="shared" si="4"/>
        <v>4701.75</v>
      </c>
      <c r="AJ22" s="5">
        <f t="shared" si="5"/>
        <v>1546.0414774513652</v>
      </c>
      <c r="AK22" s="1"/>
      <c r="AL22" s="13">
        <v>7822</v>
      </c>
      <c r="AM22" s="16"/>
      <c r="AN22" s="13">
        <v>9492</v>
      </c>
      <c r="AO22" s="16"/>
      <c r="AP22" s="13">
        <v>5406</v>
      </c>
      <c r="AQ22" s="16"/>
      <c r="AR22" s="13">
        <v>5738</v>
      </c>
      <c r="AS22" s="13"/>
      <c r="AT22" s="5">
        <f t="shared" si="6"/>
        <v>7114.5</v>
      </c>
      <c r="AU22" s="5">
        <f t="shared" si="7"/>
        <v>1911.9612095088819</v>
      </c>
    </row>
    <row r="23" spans="1:47" ht="15" customHeight="1" x14ac:dyDescent="0.3">
      <c r="A23" s="19" t="s">
        <v>32</v>
      </c>
      <c r="B23" s="5">
        <v>17</v>
      </c>
      <c r="C23" s="5"/>
      <c r="D23" s="5"/>
      <c r="E23" s="13">
        <v>7223</v>
      </c>
      <c r="F23" s="16"/>
      <c r="G23" s="13">
        <v>5874</v>
      </c>
      <c r="H23" s="16"/>
      <c r="I23" s="13">
        <v>4957</v>
      </c>
      <c r="J23" s="16"/>
      <c r="K23" s="13">
        <v>4892</v>
      </c>
      <c r="L23" s="13"/>
      <c r="M23" s="13">
        <f t="shared" si="0"/>
        <v>5736.5</v>
      </c>
      <c r="N23" s="13">
        <f t="shared" si="1"/>
        <v>1087.7176410570285</v>
      </c>
      <c r="O23" s="1"/>
      <c r="P23" s="13">
        <v>7262</v>
      </c>
      <c r="Q23" s="16"/>
      <c r="R23" s="13">
        <v>7869</v>
      </c>
      <c r="S23" s="16"/>
      <c r="T23" s="13">
        <v>6434</v>
      </c>
      <c r="U23" s="16"/>
      <c r="V23" s="13">
        <v>4665</v>
      </c>
      <c r="W23" s="13"/>
      <c r="X23" s="14">
        <f t="shared" si="2"/>
        <v>6557.5</v>
      </c>
      <c r="Y23" s="14">
        <f t="shared" si="3"/>
        <v>1392.0202345272619</v>
      </c>
      <c r="Z23" s="1"/>
      <c r="AA23" s="13">
        <v>6276</v>
      </c>
      <c r="AB23" s="16"/>
      <c r="AC23" s="13">
        <v>10112</v>
      </c>
      <c r="AD23" s="16"/>
      <c r="AE23" s="13">
        <v>4774</v>
      </c>
      <c r="AF23" s="16"/>
      <c r="AG23" s="13">
        <v>6952</v>
      </c>
      <c r="AH23" s="13"/>
      <c r="AI23" s="5">
        <f t="shared" si="4"/>
        <v>7028.5</v>
      </c>
      <c r="AJ23" s="5">
        <f t="shared" si="5"/>
        <v>2248.1734067163652</v>
      </c>
      <c r="AK23" s="1"/>
      <c r="AL23" s="13">
        <v>8405</v>
      </c>
      <c r="AM23" s="16"/>
      <c r="AN23" s="13">
        <v>8709</v>
      </c>
      <c r="AO23" s="16"/>
      <c r="AP23" s="13">
        <v>4960</v>
      </c>
      <c r="AQ23" s="16"/>
      <c r="AR23" s="13">
        <v>5867</v>
      </c>
      <c r="AS23" s="13"/>
      <c r="AT23" s="5">
        <f t="shared" si="6"/>
        <v>6985.25</v>
      </c>
      <c r="AU23" s="5">
        <f t="shared" si="7"/>
        <v>1856.4414659952697</v>
      </c>
    </row>
    <row r="24" spans="1:47" ht="15" customHeight="1" x14ac:dyDescent="0.3">
      <c r="A24" s="19" t="s">
        <v>33</v>
      </c>
      <c r="B24" s="5">
        <v>15</v>
      </c>
      <c r="C24" s="5"/>
      <c r="D24" s="5"/>
      <c r="E24" s="13">
        <v>4818</v>
      </c>
      <c r="F24" s="16">
        <v>5320</v>
      </c>
      <c r="G24" s="13">
        <v>3265</v>
      </c>
      <c r="H24" s="16">
        <v>3164</v>
      </c>
      <c r="I24" s="13">
        <v>3547</v>
      </c>
      <c r="J24" s="16">
        <v>3314</v>
      </c>
      <c r="K24" s="13">
        <v>3771</v>
      </c>
      <c r="L24" s="13">
        <v>3631</v>
      </c>
      <c r="M24" s="13">
        <f>AVERAGE(E24:K24)</f>
        <v>3885.5714285714284</v>
      </c>
      <c r="N24" s="13">
        <f t="shared" si="1"/>
        <v>787.7580756261948</v>
      </c>
      <c r="O24" s="1"/>
      <c r="P24" s="13">
        <v>4838</v>
      </c>
      <c r="Q24" s="16">
        <v>4839</v>
      </c>
      <c r="R24" s="13">
        <v>6012</v>
      </c>
      <c r="S24" s="16">
        <v>7093</v>
      </c>
      <c r="T24" s="13">
        <v>5113</v>
      </c>
      <c r="U24" s="16">
        <v>4751</v>
      </c>
      <c r="V24" s="13">
        <v>3932</v>
      </c>
      <c r="W24" s="13">
        <v>4261</v>
      </c>
      <c r="X24" s="20">
        <f>AVERAGE(P24:W24)</f>
        <v>5104.875</v>
      </c>
      <c r="Y24" s="14">
        <f t="shared" si="3"/>
        <v>1009.277172393335</v>
      </c>
      <c r="Z24" s="1"/>
      <c r="AA24" s="13">
        <v>2991</v>
      </c>
      <c r="AB24" s="16">
        <v>3142</v>
      </c>
      <c r="AC24" s="13">
        <v>4533</v>
      </c>
      <c r="AD24" s="16">
        <v>4969</v>
      </c>
      <c r="AE24" s="13">
        <v>5312</v>
      </c>
      <c r="AF24" s="16">
        <v>3859</v>
      </c>
      <c r="AG24" s="13">
        <v>6878</v>
      </c>
      <c r="AH24" s="13">
        <v>4585</v>
      </c>
      <c r="AI24" s="5">
        <f t="shared" si="4"/>
        <v>4533.625</v>
      </c>
      <c r="AJ24" s="5">
        <f t="shared" si="5"/>
        <v>1257.2977755601778</v>
      </c>
      <c r="AK24" s="1"/>
      <c r="AL24" s="13">
        <v>7898</v>
      </c>
      <c r="AM24" s="16">
        <v>4558</v>
      </c>
      <c r="AN24" s="13">
        <v>10728</v>
      </c>
      <c r="AO24" s="16">
        <v>11446</v>
      </c>
      <c r="AP24" s="13">
        <v>3432</v>
      </c>
      <c r="AQ24" s="16">
        <v>4461</v>
      </c>
      <c r="AR24" s="13">
        <v>4544</v>
      </c>
      <c r="AS24" s="13">
        <v>4857</v>
      </c>
      <c r="AT24" s="13">
        <f>AVERAGE(AL24:AS24)</f>
        <v>6490.5</v>
      </c>
      <c r="AU24" s="5">
        <f t="shared" si="7"/>
        <v>3120.4275348099336</v>
      </c>
    </row>
    <row r="25" spans="1:47" ht="15" customHeight="1" x14ac:dyDescent="0.3">
      <c r="A25" s="19" t="s">
        <v>34</v>
      </c>
      <c r="B25" s="5">
        <v>11</v>
      </c>
      <c r="C25" s="5">
        <v>14</v>
      </c>
      <c r="D25" s="5"/>
      <c r="E25" s="13">
        <v>4079</v>
      </c>
      <c r="F25" s="16"/>
      <c r="G25" s="13">
        <v>3467</v>
      </c>
      <c r="H25" s="16"/>
      <c r="I25" s="13">
        <v>3393</v>
      </c>
      <c r="J25" s="16"/>
      <c r="K25" s="13">
        <v>2729</v>
      </c>
      <c r="L25" s="13"/>
      <c r="M25" s="13">
        <f t="shared" si="0"/>
        <v>3417</v>
      </c>
      <c r="N25" s="13">
        <f t="shared" si="1"/>
        <v>552.16664151323016</v>
      </c>
      <c r="O25" s="1"/>
      <c r="P25" s="13">
        <v>4292</v>
      </c>
      <c r="Q25" s="16"/>
      <c r="R25" s="13">
        <v>4134</v>
      </c>
      <c r="S25" s="16"/>
      <c r="T25" s="13">
        <v>3583</v>
      </c>
      <c r="U25" s="16"/>
      <c r="V25" s="13">
        <v>3159</v>
      </c>
      <c r="W25" s="13"/>
      <c r="X25" s="14">
        <f t="shared" si="2"/>
        <v>3792</v>
      </c>
      <c r="Y25" s="14">
        <f t="shared" si="3"/>
        <v>520.04294694444866</v>
      </c>
      <c r="Z25" s="1"/>
      <c r="AA25" s="13">
        <v>3602</v>
      </c>
      <c r="AB25" s="16"/>
      <c r="AC25" s="13">
        <v>4220</v>
      </c>
      <c r="AD25" s="16"/>
      <c r="AE25" s="13">
        <v>2690</v>
      </c>
      <c r="AF25" s="16"/>
      <c r="AG25" s="13">
        <v>3174</v>
      </c>
      <c r="AH25" s="13"/>
      <c r="AI25" s="5">
        <f t="shared" si="4"/>
        <v>3421.5</v>
      </c>
      <c r="AJ25" s="5">
        <f t="shared" si="5"/>
        <v>649.75149095635015</v>
      </c>
      <c r="AK25" s="1"/>
      <c r="AL25" s="13">
        <v>4698</v>
      </c>
      <c r="AM25" s="16"/>
      <c r="AN25" s="13">
        <v>7765</v>
      </c>
      <c r="AO25" s="16"/>
      <c r="AP25" s="13">
        <v>3998</v>
      </c>
      <c r="AQ25" s="16"/>
      <c r="AR25" s="13">
        <v>5730</v>
      </c>
      <c r="AS25" s="13"/>
      <c r="AT25" s="5">
        <f t="shared" si="6"/>
        <v>5547.75</v>
      </c>
      <c r="AU25" s="5">
        <f t="shared" si="7"/>
        <v>1640.4483889067239</v>
      </c>
    </row>
    <row r="26" spans="1:47" ht="15" customHeight="1" x14ac:dyDescent="0.3">
      <c r="A26" s="19" t="s">
        <v>35</v>
      </c>
      <c r="B26" s="5">
        <v>30</v>
      </c>
      <c r="C26" s="5"/>
      <c r="D26" s="5"/>
      <c r="E26" s="13">
        <v>6812</v>
      </c>
      <c r="F26" s="16"/>
      <c r="G26" s="13">
        <v>4052</v>
      </c>
      <c r="H26" s="16"/>
      <c r="I26" s="13">
        <v>3306</v>
      </c>
      <c r="J26" s="16"/>
      <c r="K26" s="13">
        <v>3340</v>
      </c>
      <c r="L26" s="13"/>
      <c r="M26" s="13">
        <f t="shared" si="0"/>
        <v>4377.5</v>
      </c>
      <c r="N26" s="13">
        <f t="shared" si="1"/>
        <v>1659.0417917179382</v>
      </c>
      <c r="O26" s="1"/>
      <c r="P26" s="13">
        <v>5424</v>
      </c>
      <c r="Q26" s="16"/>
      <c r="R26" s="13">
        <v>8499</v>
      </c>
      <c r="S26" s="16"/>
      <c r="T26" s="13">
        <v>4941</v>
      </c>
      <c r="U26" s="16"/>
      <c r="V26" s="13">
        <v>4242</v>
      </c>
      <c r="W26" s="13"/>
      <c r="X26" s="14">
        <f t="shared" si="2"/>
        <v>5776.5</v>
      </c>
      <c r="Y26" s="14">
        <f t="shared" si="3"/>
        <v>1878.7418662498583</v>
      </c>
      <c r="Z26" s="1"/>
      <c r="AA26" s="13">
        <v>4338</v>
      </c>
      <c r="AB26" s="16"/>
      <c r="AC26" s="13">
        <v>6725</v>
      </c>
      <c r="AD26" s="16"/>
      <c r="AE26" s="13">
        <v>3869</v>
      </c>
      <c r="AF26" s="16"/>
      <c r="AG26" s="13">
        <v>5639</v>
      </c>
      <c r="AH26" s="13"/>
      <c r="AI26" s="5">
        <f t="shared" si="4"/>
        <v>5142.75</v>
      </c>
      <c r="AJ26" s="5">
        <f t="shared" si="5"/>
        <v>1293.5533425413889</v>
      </c>
      <c r="AK26" s="1"/>
      <c r="AL26" s="13">
        <v>8665</v>
      </c>
      <c r="AM26" s="16"/>
      <c r="AN26" s="13">
        <v>6255</v>
      </c>
      <c r="AO26" s="16"/>
      <c r="AP26" s="13">
        <v>3365</v>
      </c>
      <c r="AQ26" s="16"/>
      <c r="AR26" s="13">
        <v>5962</v>
      </c>
      <c r="AS26" s="13"/>
      <c r="AT26" s="5">
        <f t="shared" si="6"/>
        <v>6061.75</v>
      </c>
      <c r="AU26" s="5">
        <f t="shared" si="7"/>
        <v>2167.6920714591051</v>
      </c>
    </row>
    <row r="27" spans="1:47" ht="15" customHeight="1" x14ac:dyDescent="0.3">
      <c r="A27" s="21" t="s">
        <v>36</v>
      </c>
      <c r="B27" s="5">
        <v>13</v>
      </c>
      <c r="C27" s="5"/>
      <c r="D27" s="5"/>
      <c r="E27" s="13">
        <v>6609</v>
      </c>
      <c r="F27" s="16"/>
      <c r="G27" s="13">
        <v>4785</v>
      </c>
      <c r="H27" s="16"/>
      <c r="I27" s="13">
        <v>5212</v>
      </c>
      <c r="J27" s="16"/>
      <c r="K27" s="13">
        <v>5127</v>
      </c>
      <c r="L27" s="13"/>
      <c r="M27" s="13">
        <f t="shared" si="0"/>
        <v>5433.25</v>
      </c>
      <c r="N27" s="13">
        <f t="shared" si="1"/>
        <v>805.26532894444176</v>
      </c>
      <c r="O27" s="1"/>
      <c r="P27" s="13">
        <v>7141</v>
      </c>
      <c r="Q27" s="16"/>
      <c r="R27" s="13">
        <v>9583</v>
      </c>
      <c r="S27" s="16"/>
      <c r="T27" s="13">
        <v>6451</v>
      </c>
      <c r="U27" s="16"/>
      <c r="V27" s="13">
        <v>4988</v>
      </c>
      <c r="W27" s="13"/>
      <c r="X27" s="14">
        <f t="shared" si="2"/>
        <v>7040.75</v>
      </c>
      <c r="Y27" s="14">
        <f t="shared" si="3"/>
        <v>1917.8697166387501</v>
      </c>
      <c r="Z27" s="1"/>
      <c r="AA27" s="13">
        <v>5587</v>
      </c>
      <c r="AB27" s="16"/>
      <c r="AC27" s="13">
        <v>5443</v>
      </c>
      <c r="AD27" s="16"/>
      <c r="AE27" s="13">
        <v>4633</v>
      </c>
      <c r="AF27" s="16"/>
      <c r="AG27" s="13">
        <v>7009</v>
      </c>
      <c r="AH27" s="13"/>
      <c r="AI27" s="5">
        <f t="shared" si="4"/>
        <v>5668</v>
      </c>
      <c r="AJ27" s="5">
        <f t="shared" si="5"/>
        <v>987.70643411896435</v>
      </c>
      <c r="AK27" s="1"/>
      <c r="AL27" s="13">
        <v>3707</v>
      </c>
      <c r="AM27" s="16"/>
      <c r="AN27" s="13">
        <v>18089</v>
      </c>
      <c r="AO27" s="16"/>
      <c r="AP27" s="13">
        <v>6721</v>
      </c>
      <c r="AQ27" s="16"/>
      <c r="AR27" s="13">
        <v>8422</v>
      </c>
      <c r="AS27" s="13"/>
      <c r="AT27" s="5">
        <f t="shared" si="6"/>
        <v>9234.75</v>
      </c>
      <c r="AU27" s="5">
        <f t="shared" si="7"/>
        <v>6216.4637522737421</v>
      </c>
    </row>
    <row r="28" spans="1:47" ht="15" customHeight="1" x14ac:dyDescent="0.3">
      <c r="A28" s="21" t="s">
        <v>37</v>
      </c>
      <c r="B28" s="5">
        <v>12</v>
      </c>
      <c r="C28" s="5"/>
      <c r="D28" s="5"/>
      <c r="E28" s="13">
        <v>8548</v>
      </c>
      <c r="F28" s="16"/>
      <c r="G28" s="13">
        <v>4881</v>
      </c>
      <c r="H28" s="16"/>
      <c r="I28" s="13">
        <v>4421</v>
      </c>
      <c r="J28" s="16"/>
      <c r="K28" s="13">
        <v>3906</v>
      </c>
      <c r="L28" s="13"/>
      <c r="M28" s="13">
        <f t="shared" si="0"/>
        <v>5439</v>
      </c>
      <c r="N28" s="13">
        <f t="shared" si="1"/>
        <v>2110.5811206079397</v>
      </c>
      <c r="O28" s="1"/>
      <c r="P28" s="13">
        <v>7719</v>
      </c>
      <c r="Q28" s="16"/>
      <c r="R28" s="13">
        <v>8312</v>
      </c>
      <c r="S28" s="16"/>
      <c r="T28" s="13">
        <v>5509</v>
      </c>
      <c r="U28" s="16"/>
      <c r="V28" s="13">
        <v>3589</v>
      </c>
      <c r="W28" s="13"/>
      <c r="X28" s="14">
        <f t="shared" si="2"/>
        <v>6282.25</v>
      </c>
      <c r="Y28" s="14">
        <f t="shared" si="3"/>
        <v>2162.9953575231425</v>
      </c>
      <c r="Z28" s="1"/>
      <c r="AA28" s="13">
        <v>5435</v>
      </c>
      <c r="AB28" s="16"/>
      <c r="AC28" s="13">
        <v>5384</v>
      </c>
      <c r="AD28" s="16"/>
      <c r="AE28" s="13">
        <v>4113</v>
      </c>
      <c r="AF28" s="16"/>
      <c r="AG28" s="13">
        <v>6011</v>
      </c>
      <c r="AH28" s="13"/>
      <c r="AI28" s="5">
        <f t="shared" si="4"/>
        <v>5235.75</v>
      </c>
      <c r="AJ28" s="5">
        <f t="shared" si="5"/>
        <v>800.67861842314733</v>
      </c>
      <c r="AK28" s="1"/>
      <c r="AL28" s="13">
        <v>7931</v>
      </c>
      <c r="AM28" s="16"/>
      <c r="AN28" s="13">
        <v>11417</v>
      </c>
      <c r="AO28" s="16"/>
      <c r="AP28" s="13">
        <v>5239</v>
      </c>
      <c r="AQ28" s="16"/>
      <c r="AR28" s="13">
        <v>6549</v>
      </c>
      <c r="AS28" s="13"/>
      <c r="AT28" s="5">
        <f t="shared" si="6"/>
        <v>7784</v>
      </c>
      <c r="AU28" s="5">
        <f t="shared" si="7"/>
        <v>2659.733570616927</v>
      </c>
    </row>
    <row r="29" spans="1:47" ht="15" customHeight="1" x14ac:dyDescent="0.3">
      <c r="A29" s="21" t="s">
        <v>38</v>
      </c>
      <c r="B29" s="5">
        <v>22</v>
      </c>
      <c r="C29" s="5"/>
      <c r="D29" s="5"/>
      <c r="E29" s="13">
        <v>6451</v>
      </c>
      <c r="F29" s="16">
        <v>5202</v>
      </c>
      <c r="G29" s="13">
        <v>3929</v>
      </c>
      <c r="H29" s="16">
        <v>4099</v>
      </c>
      <c r="I29" s="13">
        <v>4379</v>
      </c>
      <c r="J29" s="16">
        <v>3654</v>
      </c>
      <c r="K29" s="13">
        <v>4170</v>
      </c>
      <c r="L29" s="13">
        <v>3415</v>
      </c>
      <c r="M29" s="13">
        <f t="shared" si="0"/>
        <v>4554.8571428571431</v>
      </c>
      <c r="N29" s="13">
        <f t="shared" si="1"/>
        <v>981.33319483532932</v>
      </c>
      <c r="O29" s="1"/>
      <c r="P29" s="13">
        <v>6443</v>
      </c>
      <c r="Q29" s="16">
        <v>4515</v>
      </c>
      <c r="R29" s="13">
        <v>5719</v>
      </c>
      <c r="S29" s="16">
        <v>5449</v>
      </c>
      <c r="T29" s="13">
        <v>4442</v>
      </c>
      <c r="U29" s="16">
        <v>4627</v>
      </c>
      <c r="V29" s="13">
        <v>3848</v>
      </c>
      <c r="W29" s="13">
        <v>4568</v>
      </c>
      <c r="X29" s="20">
        <f>AVERAGE(P29:V29)</f>
        <v>5006.1428571428569</v>
      </c>
      <c r="Y29" s="14">
        <f t="shared" si="3"/>
        <v>843.57588150512152</v>
      </c>
      <c r="Z29" s="1"/>
      <c r="AA29" s="13">
        <v>4427</v>
      </c>
      <c r="AB29" s="16">
        <v>4742</v>
      </c>
      <c r="AC29" s="13">
        <v>4226</v>
      </c>
      <c r="AD29" s="16">
        <v>5683</v>
      </c>
      <c r="AE29" s="13">
        <v>3775</v>
      </c>
      <c r="AF29" s="16">
        <v>4370</v>
      </c>
      <c r="AG29" s="13">
        <v>3450</v>
      </c>
      <c r="AH29" s="13">
        <v>4325</v>
      </c>
      <c r="AI29" s="5">
        <f t="shared" si="4"/>
        <v>4374.75</v>
      </c>
      <c r="AJ29" s="5">
        <f t="shared" si="5"/>
        <v>664.25118957901975</v>
      </c>
      <c r="AK29" s="1"/>
      <c r="AL29" s="13">
        <v>7311</v>
      </c>
      <c r="AM29" s="16">
        <v>7923</v>
      </c>
      <c r="AN29" s="13">
        <v>7976</v>
      </c>
      <c r="AO29" s="16">
        <v>9346</v>
      </c>
      <c r="AP29" s="13">
        <v>3161</v>
      </c>
      <c r="AQ29" s="16">
        <v>4119</v>
      </c>
      <c r="AR29" s="13">
        <v>6095</v>
      </c>
      <c r="AS29" s="13">
        <v>5704</v>
      </c>
      <c r="AT29" s="13">
        <f>AVERAGE(AL29:AS29)</f>
        <v>6454.375</v>
      </c>
      <c r="AU29" s="5">
        <f t="shared" si="7"/>
        <v>2089.4295829586736</v>
      </c>
    </row>
    <row r="30" spans="1:47" ht="15" customHeight="1" x14ac:dyDescent="0.3">
      <c r="A30" s="21" t="s">
        <v>39</v>
      </c>
      <c r="B30" s="5">
        <v>35</v>
      </c>
      <c r="C30" s="5">
        <v>37</v>
      </c>
      <c r="D30" s="5"/>
      <c r="E30" s="13">
        <v>6680</v>
      </c>
      <c r="F30" s="16"/>
      <c r="G30" s="13">
        <v>3481</v>
      </c>
      <c r="H30" s="16"/>
      <c r="I30" s="13">
        <v>4458</v>
      </c>
      <c r="J30" s="16"/>
      <c r="K30" s="13">
        <v>3919</v>
      </c>
      <c r="L30" s="13"/>
      <c r="M30" s="13">
        <f t="shared" si="0"/>
        <v>4634.5</v>
      </c>
      <c r="N30" s="13">
        <f t="shared" si="1"/>
        <v>1421.0002345765699</v>
      </c>
      <c r="O30" s="1"/>
      <c r="P30" s="13">
        <v>5536</v>
      </c>
      <c r="Q30" s="16"/>
      <c r="R30" s="13">
        <v>6420</v>
      </c>
      <c r="S30" s="16"/>
      <c r="T30" s="13">
        <v>5631</v>
      </c>
      <c r="U30" s="16"/>
      <c r="V30" s="13">
        <v>5128</v>
      </c>
      <c r="W30" s="13"/>
      <c r="X30" s="14">
        <f t="shared" si="2"/>
        <v>5678.75</v>
      </c>
      <c r="Y30" s="14">
        <f t="shared" si="3"/>
        <v>540.195874968824</v>
      </c>
      <c r="Z30" s="1"/>
      <c r="AA30" s="13">
        <v>5386</v>
      </c>
      <c r="AB30" s="16"/>
      <c r="AC30" s="13">
        <v>5575</v>
      </c>
      <c r="AD30" s="16"/>
      <c r="AE30" s="13">
        <v>5212</v>
      </c>
      <c r="AF30" s="16"/>
      <c r="AG30" s="13">
        <v>5870</v>
      </c>
      <c r="AH30" s="13"/>
      <c r="AI30" s="5">
        <f t="shared" si="4"/>
        <v>5510.75</v>
      </c>
      <c r="AJ30" s="5">
        <f t="shared" si="5"/>
        <v>281.66336289975663</v>
      </c>
      <c r="AK30" s="1"/>
      <c r="AL30" s="13">
        <v>7550</v>
      </c>
      <c r="AM30" s="16"/>
      <c r="AN30" s="13">
        <v>9175</v>
      </c>
      <c r="AO30" s="16"/>
      <c r="AP30" s="13">
        <v>6996</v>
      </c>
      <c r="AQ30" s="16"/>
      <c r="AR30" s="13">
        <v>7047</v>
      </c>
      <c r="AS30" s="13"/>
      <c r="AT30" s="5">
        <f t="shared" si="6"/>
        <v>7692</v>
      </c>
      <c r="AU30" s="5">
        <f t="shared" si="7"/>
        <v>1019.7865789794778</v>
      </c>
    </row>
    <row r="31" spans="1:47" ht="15" customHeight="1" x14ac:dyDescent="0.3">
      <c r="A31" s="21" t="s">
        <v>40</v>
      </c>
      <c r="B31" s="5">
        <v>13</v>
      </c>
      <c r="C31" s="5"/>
    </row>
    <row r="35" spans="1:14" ht="15" customHeight="1" x14ac:dyDescent="0.3">
      <c r="B35" t="s">
        <v>41</v>
      </c>
    </row>
    <row r="37" spans="1:14" ht="15" customHeight="1" x14ac:dyDescent="0.3">
      <c r="M37" s="22"/>
      <c r="N37" s="22"/>
    </row>
    <row r="38" spans="1:14" ht="25.8" x14ac:dyDescent="0.5">
      <c r="A38" s="23" t="s">
        <v>42</v>
      </c>
      <c r="B38" s="24" t="s">
        <v>43</v>
      </c>
      <c r="M38" s="22"/>
      <c r="N38" s="22"/>
    </row>
    <row r="39" spans="1:14" ht="15" customHeight="1" x14ac:dyDescent="0.3">
      <c r="A39" s="25" t="s">
        <v>13</v>
      </c>
      <c r="B39" s="26" t="s">
        <v>44</v>
      </c>
      <c r="C39" s="27" t="s">
        <v>9</v>
      </c>
      <c r="D39" s="28"/>
    </row>
    <row r="40" spans="1:14" ht="15" customHeight="1" x14ac:dyDescent="0.3">
      <c r="A40" s="15" t="s">
        <v>16</v>
      </c>
      <c r="B40" s="13">
        <v>3964.75</v>
      </c>
      <c r="C40" s="29">
        <v>1122.9352534021423</v>
      </c>
      <c r="D40" s="29"/>
    </row>
    <row r="41" spans="1:14" ht="15" customHeight="1" x14ac:dyDescent="0.3">
      <c r="A41" s="15" t="s">
        <v>17</v>
      </c>
      <c r="B41" s="13">
        <v>4072.25</v>
      </c>
      <c r="C41" s="29">
        <v>2056.3442278308689</v>
      </c>
      <c r="D41" s="29"/>
    </row>
    <row r="42" spans="1:14" ht="15" customHeight="1" x14ac:dyDescent="0.3">
      <c r="A42" s="15" t="s">
        <v>18</v>
      </c>
      <c r="B42" s="13">
        <v>3479.5</v>
      </c>
      <c r="C42" s="29">
        <v>554.67558085785606</v>
      </c>
      <c r="D42" s="29"/>
    </row>
    <row r="43" spans="1:14" ht="15" customHeight="1" x14ac:dyDescent="0.3">
      <c r="A43" s="15" t="s">
        <v>19</v>
      </c>
      <c r="B43" s="13">
        <v>2852.75</v>
      </c>
      <c r="C43" s="29">
        <v>1190.3275109537431</v>
      </c>
      <c r="D43" s="29"/>
    </row>
    <row r="44" spans="1:14" ht="15" customHeight="1" x14ac:dyDescent="0.3">
      <c r="A44" s="15" t="s">
        <v>20</v>
      </c>
      <c r="B44" s="13">
        <v>4229.75</v>
      </c>
      <c r="C44" s="29">
        <v>1197.0642909495991</v>
      </c>
      <c r="D44" s="29"/>
    </row>
    <row r="45" spans="1:14" ht="15" customHeight="1" x14ac:dyDescent="0.3">
      <c r="A45" s="17" t="s">
        <v>21</v>
      </c>
      <c r="B45" s="13">
        <v>4903</v>
      </c>
      <c r="C45" s="29">
        <v>1467.1602957186831</v>
      </c>
      <c r="D45" s="29"/>
    </row>
    <row r="46" spans="1:14" ht="15" customHeight="1" x14ac:dyDescent="0.3">
      <c r="A46" s="17" t="s">
        <v>22</v>
      </c>
      <c r="B46" s="13">
        <v>6354.75</v>
      </c>
      <c r="C46" s="29">
        <v>1289.0178108415207</v>
      </c>
      <c r="D46" s="29"/>
    </row>
    <row r="47" spans="1:14" ht="15" customHeight="1" x14ac:dyDescent="0.3">
      <c r="A47" s="17" t="s">
        <v>23</v>
      </c>
      <c r="B47" s="13">
        <v>5949.5</v>
      </c>
      <c r="C47" s="29">
        <v>2419.5614616427224</v>
      </c>
      <c r="D47" s="29"/>
    </row>
    <row r="48" spans="1:14" ht="15" customHeight="1" x14ac:dyDescent="0.3">
      <c r="A48" s="17" t="s">
        <v>24</v>
      </c>
      <c r="B48" s="13">
        <v>4802.75</v>
      </c>
      <c r="C48" s="29">
        <v>2032.962595983179</v>
      </c>
      <c r="D48" s="29"/>
    </row>
    <row r="49" spans="1:4" ht="15" customHeight="1" x14ac:dyDescent="0.3">
      <c r="A49" s="17" t="s">
        <v>25</v>
      </c>
      <c r="B49" s="13">
        <v>5885</v>
      </c>
      <c r="C49" s="29">
        <v>2016.4559669545642</v>
      </c>
      <c r="D49" s="29"/>
    </row>
    <row r="50" spans="1:4" ht="15" customHeight="1" x14ac:dyDescent="0.3">
      <c r="A50" s="17" t="s">
        <v>26</v>
      </c>
      <c r="B50" s="13">
        <v>4492.75</v>
      </c>
      <c r="C50" s="29">
        <v>1932.3923644022195</v>
      </c>
      <c r="D50" s="29"/>
    </row>
    <row r="51" spans="1:4" ht="15" customHeight="1" x14ac:dyDescent="0.3">
      <c r="A51" s="18" t="s">
        <v>27</v>
      </c>
      <c r="B51" s="13">
        <v>3474</v>
      </c>
      <c r="C51" s="29">
        <v>1029.2874557997229</v>
      </c>
      <c r="D51" s="29"/>
    </row>
    <row r="52" spans="1:4" ht="15" customHeight="1" x14ac:dyDescent="0.3">
      <c r="A52" s="18" t="s">
        <v>28</v>
      </c>
      <c r="B52" s="13">
        <v>3775.25</v>
      </c>
      <c r="C52" s="29">
        <v>1022.9918132614747</v>
      </c>
      <c r="D52" s="29"/>
    </row>
    <row r="53" spans="1:4" ht="15" customHeight="1" x14ac:dyDescent="0.3">
      <c r="A53" s="18" t="s">
        <v>29</v>
      </c>
      <c r="B53" s="13">
        <v>4068.25</v>
      </c>
      <c r="C53" s="29">
        <v>1269.3009559070956</v>
      </c>
      <c r="D53" s="29"/>
    </row>
    <row r="54" spans="1:4" ht="15" customHeight="1" x14ac:dyDescent="0.3">
      <c r="A54" s="18" t="s">
        <v>30</v>
      </c>
      <c r="B54" s="13">
        <v>3525</v>
      </c>
      <c r="C54" s="29">
        <v>1239.0337633279678</v>
      </c>
      <c r="D54" s="29"/>
    </row>
    <row r="55" spans="1:4" ht="15" customHeight="1" x14ac:dyDescent="0.3">
      <c r="A55" s="18" t="s">
        <v>31</v>
      </c>
      <c r="B55" s="13">
        <v>2657</v>
      </c>
      <c r="C55" s="29">
        <v>769.253750938748</v>
      </c>
      <c r="D55" s="29"/>
    </row>
    <row r="56" spans="1:4" ht="15" customHeight="1" x14ac:dyDescent="0.3">
      <c r="A56" s="19" t="s">
        <v>32</v>
      </c>
      <c r="B56" s="13">
        <v>4036.5</v>
      </c>
      <c r="C56" s="29">
        <v>462.41503724107702</v>
      </c>
      <c r="D56" s="29"/>
    </row>
    <row r="57" spans="1:4" ht="15" customHeight="1" x14ac:dyDescent="0.3">
      <c r="A57" s="19" t="s">
        <v>33</v>
      </c>
      <c r="B57" s="13">
        <v>5736.5</v>
      </c>
      <c r="C57" s="29">
        <v>1087.7176410570285</v>
      </c>
      <c r="D57" s="29"/>
    </row>
    <row r="58" spans="1:4" ht="15" customHeight="1" x14ac:dyDescent="0.3">
      <c r="A58" s="19" t="s">
        <v>34</v>
      </c>
      <c r="B58" s="13">
        <v>3885.5714285714284</v>
      </c>
      <c r="C58" s="29">
        <v>787.7580756261948</v>
      </c>
      <c r="D58" s="29"/>
    </row>
    <row r="59" spans="1:4" ht="15" customHeight="1" x14ac:dyDescent="0.3">
      <c r="A59" s="19" t="s">
        <v>35</v>
      </c>
      <c r="B59" s="13">
        <v>3417</v>
      </c>
      <c r="C59" s="29">
        <v>552.16664151323016</v>
      </c>
      <c r="D59" s="29"/>
    </row>
    <row r="60" spans="1:4" ht="15" customHeight="1" x14ac:dyDescent="0.3">
      <c r="A60" s="21" t="s">
        <v>36</v>
      </c>
      <c r="B60" s="13">
        <v>4377.5</v>
      </c>
      <c r="C60" s="29">
        <v>1659.0417917179382</v>
      </c>
      <c r="D60" s="29"/>
    </row>
    <row r="61" spans="1:4" ht="15" customHeight="1" x14ac:dyDescent="0.3">
      <c r="A61" s="21" t="s">
        <v>37</v>
      </c>
      <c r="B61" s="13">
        <v>5433.25</v>
      </c>
      <c r="C61" s="29">
        <v>805.26532894444176</v>
      </c>
      <c r="D61" s="29"/>
    </row>
    <row r="62" spans="1:4" ht="15" customHeight="1" x14ac:dyDescent="0.3">
      <c r="A62" s="21" t="s">
        <v>38</v>
      </c>
      <c r="B62" s="13">
        <v>5439</v>
      </c>
      <c r="C62" s="29">
        <v>2110.5811206079397</v>
      </c>
      <c r="D62" s="29"/>
    </row>
    <row r="63" spans="1:4" ht="15" customHeight="1" x14ac:dyDescent="0.3">
      <c r="A63" s="21" t="s">
        <v>39</v>
      </c>
      <c r="B63" s="13">
        <v>4554.8571428571431</v>
      </c>
      <c r="C63" s="29">
        <v>981.33319483532932</v>
      </c>
      <c r="D63" s="29"/>
    </row>
    <row r="64" spans="1:4" ht="15" customHeight="1" x14ac:dyDescent="0.3">
      <c r="A64" s="21" t="s">
        <v>40</v>
      </c>
      <c r="B64" s="13">
        <v>4634.5</v>
      </c>
      <c r="C64" s="29">
        <v>1421.0002345765699</v>
      </c>
      <c r="D64" s="29"/>
    </row>
    <row r="65" spans="1:10" ht="15" customHeight="1" x14ac:dyDescent="0.3">
      <c r="B65" s="1"/>
      <c r="C65" s="30"/>
      <c r="D65" s="30"/>
    </row>
    <row r="66" spans="1:10" ht="15" customHeight="1" x14ac:dyDescent="0.3">
      <c r="B66" s="1"/>
      <c r="C66" s="30"/>
      <c r="D66" s="30"/>
      <c r="J66" s="3"/>
    </row>
    <row r="67" spans="1:10" ht="25.8" x14ac:dyDescent="0.5">
      <c r="A67" s="23" t="s">
        <v>42</v>
      </c>
      <c r="B67" s="24" t="s">
        <v>45</v>
      </c>
      <c r="C67" s="30"/>
      <c r="D67" s="30"/>
    </row>
    <row r="68" spans="1:10" ht="15" customHeight="1" x14ac:dyDescent="0.3">
      <c r="A68" s="25" t="s">
        <v>13</v>
      </c>
      <c r="B68" s="26" t="s">
        <v>44</v>
      </c>
      <c r="C68" s="27" t="s">
        <v>9</v>
      </c>
      <c r="D68" s="31"/>
    </row>
    <row r="69" spans="1:10" ht="15" customHeight="1" x14ac:dyDescent="0.3">
      <c r="A69" s="15" t="s">
        <v>16</v>
      </c>
      <c r="B69" s="14">
        <v>5302.25</v>
      </c>
      <c r="C69" s="32">
        <v>942.48656047005079</v>
      </c>
      <c r="D69" s="32"/>
    </row>
    <row r="70" spans="1:10" ht="15" customHeight="1" x14ac:dyDescent="0.3">
      <c r="A70" s="15" t="s">
        <v>17</v>
      </c>
      <c r="B70" s="14">
        <v>4257</v>
      </c>
      <c r="C70" s="32">
        <v>2379.1058544475627</v>
      </c>
      <c r="D70" s="32"/>
    </row>
    <row r="71" spans="1:10" ht="15" customHeight="1" x14ac:dyDescent="0.3">
      <c r="A71" s="15" t="s">
        <v>18</v>
      </c>
      <c r="B71" s="14">
        <v>4424.5</v>
      </c>
      <c r="C71" s="32">
        <v>1438.802627186926</v>
      </c>
      <c r="D71" s="32"/>
    </row>
    <row r="72" spans="1:10" ht="15" customHeight="1" x14ac:dyDescent="0.3">
      <c r="A72" s="15" t="s">
        <v>19</v>
      </c>
      <c r="B72" s="14">
        <v>2970</v>
      </c>
      <c r="C72" s="32">
        <v>975.17417247723836</v>
      </c>
      <c r="D72" s="32"/>
    </row>
    <row r="73" spans="1:10" ht="15" customHeight="1" x14ac:dyDescent="0.3">
      <c r="A73" s="15" t="s">
        <v>20</v>
      </c>
      <c r="B73" s="14">
        <v>4230.25</v>
      </c>
      <c r="C73" s="32">
        <v>1079.9087538614856</v>
      </c>
      <c r="D73" s="32"/>
    </row>
    <row r="74" spans="1:10" ht="15" customHeight="1" x14ac:dyDescent="0.3">
      <c r="A74" s="17" t="s">
        <v>21</v>
      </c>
      <c r="B74" s="14">
        <v>6049.5</v>
      </c>
      <c r="C74" s="32">
        <v>1005.9239533881276</v>
      </c>
      <c r="D74" s="32"/>
    </row>
    <row r="75" spans="1:10" ht="15" customHeight="1" x14ac:dyDescent="0.3">
      <c r="A75" s="17" t="s">
        <v>22</v>
      </c>
      <c r="B75" s="14">
        <v>7686</v>
      </c>
      <c r="C75" s="32">
        <v>2521.3323197600644</v>
      </c>
      <c r="D75" s="32"/>
    </row>
    <row r="76" spans="1:10" ht="15" customHeight="1" x14ac:dyDescent="0.3">
      <c r="A76" s="17" t="s">
        <v>23</v>
      </c>
      <c r="B76" s="14">
        <v>6688.5</v>
      </c>
      <c r="C76" s="32">
        <v>1901.0603181733434</v>
      </c>
      <c r="D76" s="32"/>
    </row>
    <row r="77" spans="1:10" ht="15" customHeight="1" x14ac:dyDescent="0.3">
      <c r="A77" s="17" t="s">
        <v>24</v>
      </c>
      <c r="B77" s="14">
        <v>5808.75</v>
      </c>
      <c r="C77" s="32">
        <v>1588.0053263974485</v>
      </c>
      <c r="D77" s="32"/>
    </row>
    <row r="78" spans="1:10" ht="15" customHeight="1" x14ac:dyDescent="0.3">
      <c r="A78" s="17" t="s">
        <v>25</v>
      </c>
      <c r="B78" s="14">
        <v>6350</v>
      </c>
      <c r="C78" s="32">
        <v>1495.9665771667494</v>
      </c>
      <c r="D78" s="32"/>
    </row>
    <row r="79" spans="1:10" ht="15" customHeight="1" x14ac:dyDescent="0.3">
      <c r="A79" s="17" t="s">
        <v>26</v>
      </c>
      <c r="B79" s="14">
        <v>4379.5</v>
      </c>
      <c r="C79" s="32">
        <v>1487.9741261191339</v>
      </c>
      <c r="D79" s="32"/>
    </row>
    <row r="80" spans="1:10" ht="15" customHeight="1" x14ac:dyDescent="0.3">
      <c r="A80" s="18" t="s">
        <v>27</v>
      </c>
      <c r="B80" s="14">
        <v>3942</v>
      </c>
      <c r="C80" s="32">
        <v>1445.0778525740404</v>
      </c>
      <c r="D80" s="32"/>
    </row>
    <row r="81" spans="1:4" ht="15" customHeight="1" x14ac:dyDescent="0.3">
      <c r="A81" s="18" t="s">
        <v>28</v>
      </c>
      <c r="B81" s="14">
        <v>4273</v>
      </c>
      <c r="C81" s="32">
        <v>1693.3810360734922</v>
      </c>
      <c r="D81" s="32"/>
    </row>
    <row r="82" spans="1:4" ht="15" customHeight="1" x14ac:dyDescent="0.3">
      <c r="A82" s="18" t="s">
        <v>29</v>
      </c>
      <c r="B82" s="14">
        <v>3954.5</v>
      </c>
      <c r="C82" s="32">
        <v>1158.7687431062334</v>
      </c>
      <c r="D82" s="32"/>
    </row>
    <row r="83" spans="1:4" ht="15" customHeight="1" x14ac:dyDescent="0.3">
      <c r="A83" s="18" t="s">
        <v>30</v>
      </c>
      <c r="B83" s="14">
        <v>3488.75</v>
      </c>
      <c r="C83" s="32">
        <v>1205.1725671731276</v>
      </c>
      <c r="D83" s="32"/>
    </row>
    <row r="84" spans="1:4" ht="15" customHeight="1" x14ac:dyDescent="0.3">
      <c r="A84" s="18" t="s">
        <v>31</v>
      </c>
      <c r="B84" s="14">
        <v>2879.5</v>
      </c>
      <c r="C84" s="32">
        <v>895.60128777635566</v>
      </c>
      <c r="D84" s="32"/>
    </row>
    <row r="85" spans="1:4" ht="15" customHeight="1" x14ac:dyDescent="0.3">
      <c r="A85" s="19" t="s">
        <v>32</v>
      </c>
      <c r="B85" s="14">
        <v>5174.75</v>
      </c>
      <c r="C85" s="32">
        <v>1444.0153219408719</v>
      </c>
      <c r="D85" s="32"/>
    </row>
    <row r="86" spans="1:4" ht="15" customHeight="1" x14ac:dyDescent="0.3">
      <c r="A86" s="19" t="s">
        <v>33</v>
      </c>
      <c r="B86" s="14">
        <v>6557.5</v>
      </c>
      <c r="C86" s="32">
        <v>1392.0202345272619</v>
      </c>
      <c r="D86" s="32"/>
    </row>
    <row r="87" spans="1:4" ht="15" customHeight="1" x14ac:dyDescent="0.3">
      <c r="A87" s="19" t="s">
        <v>34</v>
      </c>
      <c r="B87" s="20">
        <v>5104.875</v>
      </c>
      <c r="C87" s="32">
        <v>1009.277172393335</v>
      </c>
      <c r="D87" s="32"/>
    </row>
    <row r="88" spans="1:4" ht="15" customHeight="1" x14ac:dyDescent="0.3">
      <c r="A88" s="19" t="s">
        <v>35</v>
      </c>
      <c r="B88" s="14">
        <v>3792</v>
      </c>
      <c r="C88" s="32">
        <v>520.04294694444866</v>
      </c>
      <c r="D88" s="32"/>
    </row>
    <row r="89" spans="1:4" ht="15" customHeight="1" x14ac:dyDescent="0.3">
      <c r="A89" s="21" t="s">
        <v>36</v>
      </c>
      <c r="B89" s="14">
        <v>5776.5</v>
      </c>
      <c r="C89" s="32">
        <v>1878.7418662498583</v>
      </c>
      <c r="D89" s="32"/>
    </row>
    <row r="90" spans="1:4" ht="15" customHeight="1" x14ac:dyDescent="0.3">
      <c r="A90" s="21" t="s">
        <v>37</v>
      </c>
      <c r="B90" s="14">
        <v>7040.75</v>
      </c>
      <c r="C90" s="32">
        <v>1917.8697166387501</v>
      </c>
      <c r="D90" s="32"/>
    </row>
    <row r="91" spans="1:4" ht="15" customHeight="1" x14ac:dyDescent="0.3">
      <c r="A91" s="21" t="s">
        <v>38</v>
      </c>
      <c r="B91" s="14">
        <v>6282.25</v>
      </c>
      <c r="C91" s="32">
        <v>2162.9953575231425</v>
      </c>
      <c r="D91" s="32"/>
    </row>
    <row r="92" spans="1:4" ht="15" customHeight="1" x14ac:dyDescent="0.3">
      <c r="A92" s="21" t="s">
        <v>39</v>
      </c>
      <c r="B92" s="20">
        <v>5006.1428571428569</v>
      </c>
      <c r="C92" s="32">
        <v>843.57588150512152</v>
      </c>
      <c r="D92" s="32"/>
    </row>
    <row r="93" spans="1:4" ht="15" customHeight="1" x14ac:dyDescent="0.3">
      <c r="A93" s="21" t="s">
        <v>40</v>
      </c>
      <c r="B93" s="14">
        <v>5678.75</v>
      </c>
      <c r="C93" s="32">
        <v>540.195874968824</v>
      </c>
      <c r="D93" s="32"/>
    </row>
    <row r="94" spans="1:4" ht="15" customHeight="1" x14ac:dyDescent="0.3">
      <c r="B94" s="1"/>
      <c r="C94" s="30"/>
      <c r="D94" s="30"/>
    </row>
    <row r="95" spans="1:4" ht="15" customHeight="1" x14ac:dyDescent="0.3">
      <c r="B95" s="1"/>
      <c r="C95" s="30"/>
      <c r="D95" s="30"/>
    </row>
    <row r="96" spans="1:4" ht="15" customHeight="1" x14ac:dyDescent="0.3">
      <c r="B96" s="1"/>
      <c r="C96" s="30"/>
      <c r="D96" s="30"/>
    </row>
    <row r="97" spans="1:4" ht="15" customHeight="1" x14ac:dyDescent="0.3">
      <c r="B97" s="1"/>
      <c r="C97" s="30"/>
      <c r="D97" s="30"/>
    </row>
    <row r="98" spans="1:4" ht="25.8" x14ac:dyDescent="0.5">
      <c r="A98" s="23" t="s">
        <v>42</v>
      </c>
      <c r="B98" s="24" t="s">
        <v>46</v>
      </c>
      <c r="C98" s="30"/>
      <c r="D98" s="30"/>
    </row>
    <row r="99" spans="1:4" ht="15" customHeight="1" x14ac:dyDescent="0.3">
      <c r="A99" s="25" t="s">
        <v>13</v>
      </c>
      <c r="B99" s="26" t="s">
        <v>44</v>
      </c>
      <c r="C99" s="27" t="s">
        <v>9</v>
      </c>
      <c r="D99" s="28"/>
    </row>
    <row r="100" spans="1:4" ht="15" customHeight="1" x14ac:dyDescent="0.3">
      <c r="A100" s="15" t="s">
        <v>16</v>
      </c>
      <c r="B100" s="5">
        <v>4499.25</v>
      </c>
      <c r="C100" s="29">
        <v>529.57239039310446</v>
      </c>
      <c r="D100" s="29"/>
    </row>
    <row r="101" spans="1:4" ht="15" customHeight="1" x14ac:dyDescent="0.3">
      <c r="A101" s="15" t="s">
        <v>17</v>
      </c>
      <c r="B101" s="5">
        <v>3870.75</v>
      </c>
      <c r="C101" s="29">
        <v>2163.0785738540953</v>
      </c>
      <c r="D101" s="29"/>
    </row>
    <row r="102" spans="1:4" ht="15" customHeight="1" x14ac:dyDescent="0.3">
      <c r="A102" s="15" t="s">
        <v>18</v>
      </c>
      <c r="B102" s="5">
        <v>3925</v>
      </c>
      <c r="C102" s="29">
        <v>828.38557849993174</v>
      </c>
      <c r="D102" s="29"/>
    </row>
    <row r="103" spans="1:4" ht="15" customHeight="1" x14ac:dyDescent="0.3">
      <c r="A103" s="15" t="s">
        <v>19</v>
      </c>
      <c r="B103" s="5">
        <v>3134.75</v>
      </c>
      <c r="C103" s="29">
        <v>1045.0761933945296</v>
      </c>
      <c r="D103" s="29"/>
    </row>
    <row r="104" spans="1:4" ht="15" customHeight="1" x14ac:dyDescent="0.3">
      <c r="A104" s="15" t="s">
        <v>20</v>
      </c>
      <c r="B104" s="5">
        <v>3082.25</v>
      </c>
      <c r="C104" s="29">
        <v>900.9281787874844</v>
      </c>
      <c r="D104" s="29"/>
    </row>
    <row r="105" spans="1:4" ht="15" customHeight="1" x14ac:dyDescent="0.3">
      <c r="A105" s="17" t="s">
        <v>21</v>
      </c>
      <c r="B105" s="5">
        <v>5413.5</v>
      </c>
      <c r="C105" s="29">
        <v>1022.4097352170834</v>
      </c>
      <c r="D105" s="29"/>
    </row>
    <row r="106" spans="1:4" ht="15" customHeight="1" x14ac:dyDescent="0.3">
      <c r="A106" s="17" t="s">
        <v>22</v>
      </c>
      <c r="B106" s="5">
        <v>7532.25</v>
      </c>
      <c r="C106" s="29">
        <v>1597.3401589308814</v>
      </c>
      <c r="D106" s="29"/>
    </row>
    <row r="107" spans="1:4" ht="15" customHeight="1" x14ac:dyDescent="0.3">
      <c r="A107" s="17" t="s">
        <v>23</v>
      </c>
      <c r="B107" s="5">
        <v>5222.25</v>
      </c>
      <c r="C107" s="29">
        <v>962.71434842671101</v>
      </c>
      <c r="D107" s="29"/>
    </row>
    <row r="108" spans="1:4" ht="15" customHeight="1" x14ac:dyDescent="0.3">
      <c r="A108" s="17" t="s">
        <v>24</v>
      </c>
      <c r="B108" s="5">
        <v>5287</v>
      </c>
      <c r="C108" s="29">
        <v>1399.0570634061596</v>
      </c>
      <c r="D108" s="29"/>
    </row>
    <row r="109" spans="1:4" ht="15" customHeight="1" x14ac:dyDescent="0.3">
      <c r="A109" s="17" t="s">
        <v>25</v>
      </c>
      <c r="B109" s="5">
        <v>6158.75</v>
      </c>
      <c r="C109" s="29">
        <v>1319.2387640858142</v>
      </c>
      <c r="D109" s="29"/>
    </row>
    <row r="110" spans="1:4" ht="15" customHeight="1" x14ac:dyDescent="0.3">
      <c r="A110" s="17" t="s">
        <v>26</v>
      </c>
      <c r="B110" s="5">
        <v>4026.75</v>
      </c>
      <c r="C110" s="29">
        <v>1423.1227108018479</v>
      </c>
      <c r="D110" s="29"/>
    </row>
    <row r="111" spans="1:4" ht="15" customHeight="1" x14ac:dyDescent="0.3">
      <c r="A111" s="18" t="s">
        <v>27</v>
      </c>
      <c r="B111" s="5">
        <v>3528</v>
      </c>
      <c r="C111" s="29">
        <v>2484.8578765528355</v>
      </c>
      <c r="D111" s="29"/>
    </row>
    <row r="112" spans="1:4" ht="15" customHeight="1" x14ac:dyDescent="0.3">
      <c r="A112" s="18" t="s">
        <v>28</v>
      </c>
      <c r="B112" s="5">
        <v>4090</v>
      </c>
      <c r="C112" s="29">
        <v>1739.0033544150128</v>
      </c>
      <c r="D112" s="29"/>
    </row>
    <row r="113" spans="1:4" ht="15" customHeight="1" x14ac:dyDescent="0.3">
      <c r="A113" s="18" t="s">
        <v>29</v>
      </c>
      <c r="B113" s="5">
        <v>3941.5</v>
      </c>
      <c r="C113" s="29">
        <v>1628.2175325592505</v>
      </c>
      <c r="D113" s="29"/>
    </row>
    <row r="114" spans="1:4" ht="15" customHeight="1" x14ac:dyDescent="0.3">
      <c r="A114" s="18" t="s">
        <v>30</v>
      </c>
      <c r="B114" s="5">
        <v>2904</v>
      </c>
      <c r="C114" s="29">
        <v>1294.0734136825467</v>
      </c>
      <c r="D114" s="29"/>
    </row>
    <row r="115" spans="1:4" ht="15" customHeight="1" x14ac:dyDescent="0.3">
      <c r="A115" s="18" t="s">
        <v>31</v>
      </c>
      <c r="B115" s="5">
        <v>2445</v>
      </c>
      <c r="C115" s="29">
        <v>1323.1394484331574</v>
      </c>
      <c r="D115" s="29"/>
    </row>
    <row r="116" spans="1:4" ht="15" customHeight="1" x14ac:dyDescent="0.3">
      <c r="A116" s="19" t="s">
        <v>32</v>
      </c>
      <c r="B116" s="5">
        <v>4701.75</v>
      </c>
      <c r="C116" s="29">
        <v>1546.0414774513652</v>
      </c>
      <c r="D116" s="29"/>
    </row>
    <row r="117" spans="1:4" ht="15" customHeight="1" x14ac:dyDescent="0.3">
      <c r="A117" s="19" t="s">
        <v>33</v>
      </c>
      <c r="B117" s="5">
        <v>7028.5</v>
      </c>
      <c r="C117" s="29">
        <v>2248.1734067163652</v>
      </c>
      <c r="D117" s="29"/>
    </row>
    <row r="118" spans="1:4" ht="15" customHeight="1" x14ac:dyDescent="0.3">
      <c r="A118" s="19" t="s">
        <v>34</v>
      </c>
      <c r="B118" s="5">
        <v>4533.625</v>
      </c>
      <c r="C118" s="29">
        <v>1257.2977755601778</v>
      </c>
      <c r="D118" s="29"/>
    </row>
    <row r="119" spans="1:4" ht="15" customHeight="1" x14ac:dyDescent="0.3">
      <c r="A119" s="19" t="s">
        <v>35</v>
      </c>
      <c r="B119" s="5">
        <v>3421.5</v>
      </c>
      <c r="C119" s="29">
        <v>649.75149095635015</v>
      </c>
      <c r="D119" s="29"/>
    </row>
    <row r="120" spans="1:4" ht="15" customHeight="1" x14ac:dyDescent="0.3">
      <c r="A120" s="21" t="s">
        <v>36</v>
      </c>
      <c r="B120" s="5">
        <v>5142.75</v>
      </c>
      <c r="C120" s="29">
        <v>1293.5533425413889</v>
      </c>
      <c r="D120" s="29"/>
    </row>
    <row r="121" spans="1:4" ht="15" customHeight="1" x14ac:dyDescent="0.3">
      <c r="A121" s="21" t="s">
        <v>37</v>
      </c>
      <c r="B121" s="5">
        <v>5668</v>
      </c>
      <c r="C121" s="29">
        <v>987.70643411896435</v>
      </c>
      <c r="D121" s="29"/>
    </row>
    <row r="122" spans="1:4" ht="15" customHeight="1" x14ac:dyDescent="0.3">
      <c r="A122" s="21" t="s">
        <v>38</v>
      </c>
      <c r="B122" s="5">
        <v>5235.75</v>
      </c>
      <c r="C122" s="29">
        <v>800.67861842314733</v>
      </c>
      <c r="D122" s="29"/>
    </row>
    <row r="123" spans="1:4" ht="15" customHeight="1" x14ac:dyDescent="0.3">
      <c r="A123" s="21" t="s">
        <v>39</v>
      </c>
      <c r="B123" s="5">
        <v>4374.75</v>
      </c>
      <c r="C123" s="29">
        <v>664.25118957901975</v>
      </c>
      <c r="D123" s="29"/>
    </row>
    <row r="124" spans="1:4" ht="15" customHeight="1" x14ac:dyDescent="0.3">
      <c r="A124" s="21" t="s">
        <v>40</v>
      </c>
      <c r="B124" s="5">
        <v>5510.75</v>
      </c>
      <c r="C124" s="29">
        <v>281.66336289975663</v>
      </c>
      <c r="D124" s="29"/>
    </row>
    <row r="125" spans="1:4" ht="15" customHeight="1" x14ac:dyDescent="0.3">
      <c r="B125" s="1"/>
      <c r="C125" s="30"/>
      <c r="D125" s="30"/>
    </row>
    <row r="126" spans="1:4" ht="15" customHeight="1" x14ac:dyDescent="0.3">
      <c r="B126" s="1"/>
      <c r="C126" s="30"/>
      <c r="D126" s="30"/>
    </row>
    <row r="127" spans="1:4" ht="25.8" x14ac:dyDescent="0.5">
      <c r="A127" s="23" t="s">
        <v>42</v>
      </c>
      <c r="B127" s="24" t="s">
        <v>47</v>
      </c>
      <c r="C127" s="30"/>
      <c r="D127" s="30"/>
    </row>
    <row r="128" spans="1:4" ht="15" customHeight="1" x14ac:dyDescent="0.3">
      <c r="A128" s="25" t="s">
        <v>13</v>
      </c>
      <c r="B128" s="26" t="s">
        <v>44</v>
      </c>
      <c r="C128" s="27" t="s">
        <v>9</v>
      </c>
      <c r="D128" s="28"/>
    </row>
    <row r="129" spans="1:4" ht="15" customHeight="1" x14ac:dyDescent="0.3">
      <c r="A129" s="15" t="s">
        <v>16</v>
      </c>
      <c r="B129" s="5">
        <v>6418.25</v>
      </c>
      <c r="C129" s="29">
        <v>3488.8522826281996</v>
      </c>
      <c r="D129" s="29"/>
    </row>
    <row r="130" spans="1:4" ht="15" customHeight="1" x14ac:dyDescent="0.3">
      <c r="A130" s="15" t="s">
        <v>17</v>
      </c>
      <c r="B130" s="5">
        <v>3851.75</v>
      </c>
      <c r="C130" s="29">
        <v>2174.0241297342277</v>
      </c>
      <c r="D130" s="29"/>
    </row>
    <row r="131" spans="1:4" ht="15" customHeight="1" x14ac:dyDescent="0.3">
      <c r="A131" s="15" t="s">
        <v>18</v>
      </c>
      <c r="B131" s="5">
        <v>6755.25</v>
      </c>
      <c r="C131" s="29">
        <v>2231.092613496804</v>
      </c>
      <c r="D131" s="29"/>
    </row>
    <row r="132" spans="1:4" ht="15" customHeight="1" x14ac:dyDescent="0.3">
      <c r="A132" s="15" t="s">
        <v>19</v>
      </c>
      <c r="B132" s="5">
        <v>3571.75</v>
      </c>
      <c r="C132" s="29">
        <v>1427.7092082540244</v>
      </c>
      <c r="D132" s="29"/>
    </row>
    <row r="133" spans="1:4" ht="15" customHeight="1" x14ac:dyDescent="0.3">
      <c r="A133" s="15" t="s">
        <v>20</v>
      </c>
      <c r="B133" s="5">
        <v>4115</v>
      </c>
      <c r="C133" s="29">
        <v>1844.9074050838794</v>
      </c>
      <c r="D133" s="29"/>
    </row>
    <row r="134" spans="1:4" ht="15" customHeight="1" x14ac:dyDescent="0.3">
      <c r="A134" s="17" t="s">
        <v>21</v>
      </c>
      <c r="B134" s="5">
        <v>10396.75</v>
      </c>
      <c r="C134" s="29">
        <v>4312.1475218271462</v>
      </c>
      <c r="D134" s="29"/>
    </row>
    <row r="135" spans="1:4" ht="15" customHeight="1" x14ac:dyDescent="0.3">
      <c r="A135" s="17" t="s">
        <v>22</v>
      </c>
      <c r="B135" s="5">
        <v>10537</v>
      </c>
      <c r="C135" s="29">
        <v>3163.4361065145604</v>
      </c>
      <c r="D135" s="29"/>
    </row>
    <row r="136" spans="1:4" ht="15" customHeight="1" x14ac:dyDescent="0.3">
      <c r="A136" s="17" t="s">
        <v>23</v>
      </c>
      <c r="B136" s="5">
        <v>7456.25</v>
      </c>
      <c r="C136" s="29">
        <v>2667.2524408711924</v>
      </c>
      <c r="D136" s="29"/>
    </row>
    <row r="137" spans="1:4" ht="15" customHeight="1" x14ac:dyDescent="0.3">
      <c r="A137" s="17" t="s">
        <v>24</v>
      </c>
      <c r="B137" s="5">
        <v>9520.25</v>
      </c>
      <c r="C137" s="29">
        <v>5104.4434482778497</v>
      </c>
      <c r="D137" s="29"/>
    </row>
    <row r="138" spans="1:4" ht="15" customHeight="1" x14ac:dyDescent="0.3">
      <c r="A138" s="17" t="s">
        <v>25</v>
      </c>
      <c r="B138" s="5">
        <v>10100.75</v>
      </c>
      <c r="C138" s="29">
        <v>2174.8399749560122</v>
      </c>
      <c r="D138" s="29"/>
    </row>
    <row r="139" spans="1:4" ht="15" customHeight="1" x14ac:dyDescent="0.3">
      <c r="A139" s="17" t="s">
        <v>26</v>
      </c>
      <c r="B139" s="5">
        <v>5269.75</v>
      </c>
      <c r="C139" s="29">
        <v>3563.230965944625</v>
      </c>
      <c r="D139" s="29"/>
    </row>
    <row r="140" spans="1:4" ht="15" customHeight="1" x14ac:dyDescent="0.3">
      <c r="A140" s="18" t="s">
        <v>27</v>
      </c>
      <c r="B140" s="5">
        <v>4069</v>
      </c>
      <c r="C140" s="29">
        <v>1138.7007215828633</v>
      </c>
      <c r="D140" s="29"/>
    </row>
    <row r="141" spans="1:4" ht="15" customHeight="1" x14ac:dyDescent="0.3">
      <c r="A141" s="18" t="s">
        <v>28</v>
      </c>
      <c r="B141" s="5">
        <v>4725.75</v>
      </c>
      <c r="C141" s="29">
        <v>1941.3023764129757</v>
      </c>
      <c r="D141" s="29"/>
    </row>
    <row r="142" spans="1:4" ht="15" customHeight="1" x14ac:dyDescent="0.3">
      <c r="A142" s="18" t="s">
        <v>29</v>
      </c>
      <c r="B142" s="5">
        <v>4661.75</v>
      </c>
      <c r="C142" s="29">
        <v>2143.3793216942881</v>
      </c>
      <c r="D142" s="29"/>
    </row>
    <row r="143" spans="1:4" ht="15" customHeight="1" x14ac:dyDescent="0.3">
      <c r="A143" s="18" t="s">
        <v>30</v>
      </c>
      <c r="B143" s="5">
        <v>3440</v>
      </c>
      <c r="C143" s="29">
        <v>1679.8273720832151</v>
      </c>
      <c r="D143" s="29"/>
    </row>
    <row r="144" spans="1:4" ht="15" customHeight="1" x14ac:dyDescent="0.3">
      <c r="A144" s="18" t="s">
        <v>31</v>
      </c>
      <c r="B144" s="5">
        <v>3115.25</v>
      </c>
      <c r="C144" s="29">
        <v>1140.8725827190344</v>
      </c>
      <c r="D144" s="29"/>
    </row>
    <row r="145" spans="1:4" ht="15" customHeight="1" x14ac:dyDescent="0.3">
      <c r="A145" s="19" t="s">
        <v>32</v>
      </c>
      <c r="B145" s="5">
        <v>7114.5</v>
      </c>
      <c r="C145" s="29">
        <v>1911.9612095088819</v>
      </c>
      <c r="D145" s="29"/>
    </row>
    <row r="146" spans="1:4" ht="15" customHeight="1" x14ac:dyDescent="0.3">
      <c r="A146" s="19" t="s">
        <v>33</v>
      </c>
      <c r="B146" s="5">
        <v>6985.25</v>
      </c>
      <c r="C146" s="29">
        <v>1856.4414659952697</v>
      </c>
      <c r="D146" s="29"/>
    </row>
    <row r="147" spans="1:4" ht="15" customHeight="1" x14ac:dyDescent="0.3">
      <c r="A147" s="19" t="s">
        <v>34</v>
      </c>
      <c r="B147" s="13">
        <v>6490.5</v>
      </c>
      <c r="C147" s="29">
        <v>3120.4275348099336</v>
      </c>
      <c r="D147" s="29"/>
    </row>
    <row r="148" spans="1:4" ht="15" customHeight="1" x14ac:dyDescent="0.3">
      <c r="A148" s="19" t="s">
        <v>35</v>
      </c>
      <c r="B148" s="5">
        <v>5547.75</v>
      </c>
      <c r="C148" s="29">
        <v>1640.4483889067239</v>
      </c>
      <c r="D148" s="29"/>
    </row>
    <row r="149" spans="1:4" ht="15" customHeight="1" x14ac:dyDescent="0.3">
      <c r="A149" s="21" t="s">
        <v>36</v>
      </c>
      <c r="B149" s="5">
        <v>6061.75</v>
      </c>
      <c r="C149" s="29">
        <v>2167.6920714591051</v>
      </c>
      <c r="D149" s="29"/>
    </row>
    <row r="150" spans="1:4" ht="15" customHeight="1" x14ac:dyDescent="0.3">
      <c r="A150" s="21" t="s">
        <v>37</v>
      </c>
      <c r="B150" s="5">
        <v>9234.75</v>
      </c>
      <c r="C150" s="29">
        <v>6216.4637522737421</v>
      </c>
      <c r="D150" s="29"/>
    </row>
    <row r="151" spans="1:4" ht="15" customHeight="1" x14ac:dyDescent="0.3">
      <c r="A151" s="21" t="s">
        <v>38</v>
      </c>
      <c r="B151" s="5">
        <v>7784</v>
      </c>
      <c r="C151" s="29">
        <v>2659.733570616927</v>
      </c>
      <c r="D151" s="29"/>
    </row>
    <row r="152" spans="1:4" ht="15" customHeight="1" x14ac:dyDescent="0.3">
      <c r="A152" s="21" t="s">
        <v>39</v>
      </c>
      <c r="B152" s="13">
        <v>6454.375</v>
      </c>
      <c r="C152" s="29">
        <v>2089.4295829586736</v>
      </c>
      <c r="D152" s="29"/>
    </row>
    <row r="153" spans="1:4" ht="15" customHeight="1" x14ac:dyDescent="0.3">
      <c r="A153" s="21" t="s">
        <v>40</v>
      </c>
      <c r="B153" s="5">
        <v>7692</v>
      </c>
      <c r="C153" s="29">
        <v>1019.7865789794778</v>
      </c>
      <c r="D153" s="29"/>
    </row>
    <row r="154" spans="1:4" ht="15" customHeight="1" x14ac:dyDescent="0.3">
      <c r="B154" s="1"/>
      <c r="C154" s="30"/>
      <c r="D154" s="30"/>
    </row>
    <row r="155" spans="1:4" ht="15" customHeight="1" x14ac:dyDescent="0.3">
      <c r="B155" s="1"/>
      <c r="C155" s="1"/>
      <c r="D155" s="1"/>
    </row>
    <row r="156" spans="1:4" ht="15" customHeight="1" x14ac:dyDescent="0.3">
      <c r="B156" s="1"/>
      <c r="C156" s="1"/>
      <c r="D156" s="1"/>
    </row>
    <row r="157" spans="1:4" ht="15" customHeight="1" x14ac:dyDescent="0.3">
      <c r="B157" s="1"/>
      <c r="C157" s="1"/>
      <c r="D157" s="1"/>
    </row>
  </sheetData>
  <mergeCells count="5">
    <mergeCell ref="E4:L4"/>
    <mergeCell ref="P4:W4"/>
    <mergeCell ref="AA4:AH4"/>
    <mergeCell ref="AL4:AS4"/>
    <mergeCell ref="B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Autosomal C+</vt:lpstr>
      <vt:lpstr>Autosomal imbalance</vt:lpstr>
      <vt:lpstr>Y-chromosome C+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Cláudia F. Lopes Gomes</dc:creator>
  <cp:lastModifiedBy>Cláudia Gomes</cp:lastModifiedBy>
  <dcterms:created xsi:type="dcterms:W3CDTF">2024-09-20T13:17:26Z</dcterms:created>
  <dcterms:modified xsi:type="dcterms:W3CDTF">2024-12-27T10:55:50Z</dcterms:modified>
</cp:coreProperties>
</file>