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florida-my.sharepoint.com/personal/renarducci_ufl_edu/Documents/Projects/ST2A/"/>
    </mc:Choice>
  </mc:AlternateContent>
  <xr:revisionPtr revIDLastSave="0" documentId="8_{62E92337-E710-4B15-AADB-AE4F504A1D1C}" xr6:coauthVersionLast="47" xr6:coauthVersionMax="47" xr10:uidLastSave="{00000000-0000-0000-0000-000000000000}"/>
  <bookViews>
    <workbookView xWindow="-110" yWindow="-110" windowWidth="19420" windowHeight="11500" xr2:uid="{C0B72E2C-9069-46F0-BF0C-5717B47EEC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1030" i="1" l="1"/>
  <c r="AZ1030" i="1"/>
  <c r="AX1030" i="1"/>
  <c r="AW1030" i="1"/>
  <c r="AY1030" i="1" s="1"/>
  <c r="BB1030" i="1" s="1"/>
  <c r="BA1029" i="1"/>
  <c r="AZ1029" i="1"/>
  <c r="AX1029" i="1"/>
  <c r="AW1029" i="1"/>
  <c r="AY1029" i="1" s="1"/>
  <c r="BB1029" i="1" s="1"/>
  <c r="BA1028" i="1"/>
  <c r="AZ1028" i="1"/>
  <c r="AX1028" i="1"/>
  <c r="AW1028" i="1"/>
  <c r="AY1028" i="1" s="1"/>
  <c r="BB1028" i="1" s="1"/>
  <c r="BA1024" i="1"/>
  <c r="AZ1024" i="1"/>
  <c r="AX1024" i="1"/>
  <c r="AW1024" i="1"/>
  <c r="AY1024" i="1" s="1"/>
  <c r="BB1024" i="1" s="1"/>
  <c r="BA1023" i="1"/>
  <c r="AZ1023" i="1"/>
  <c r="AX1023" i="1"/>
  <c r="AW1023" i="1"/>
  <c r="AY1023" i="1" s="1"/>
  <c r="BB1023" i="1" s="1"/>
  <c r="BA1022" i="1"/>
  <c r="AZ1022" i="1"/>
  <c r="AX1022" i="1"/>
  <c r="AW1022" i="1"/>
  <c r="AY1022" i="1" s="1"/>
  <c r="BB1022" i="1" s="1"/>
  <c r="BA1018" i="1"/>
  <c r="AZ1018" i="1"/>
  <c r="AX1018" i="1"/>
  <c r="AW1018" i="1"/>
  <c r="AY1018" i="1" s="1"/>
  <c r="BB1018" i="1" s="1"/>
  <c r="BA1017" i="1"/>
  <c r="AZ1017" i="1"/>
  <c r="AY1017" i="1"/>
  <c r="AX1017" i="1"/>
  <c r="AW1017" i="1"/>
  <c r="BA1016" i="1"/>
  <c r="AZ1016" i="1"/>
  <c r="AX1016" i="1"/>
  <c r="AW1016" i="1"/>
  <c r="AY1016" i="1" s="1"/>
  <c r="BB1016" i="1" s="1"/>
  <c r="BA1012" i="1"/>
  <c r="AZ1012" i="1"/>
  <c r="AX1012" i="1"/>
  <c r="AW1012" i="1"/>
  <c r="AY1012" i="1" s="1"/>
  <c r="BB1012" i="1" s="1"/>
  <c r="BA1011" i="1"/>
  <c r="AZ1011" i="1"/>
  <c r="AX1011" i="1"/>
  <c r="AW1011" i="1"/>
  <c r="AY1011" i="1" s="1"/>
  <c r="BB1011" i="1" s="1"/>
  <c r="BA1010" i="1"/>
  <c r="AZ1010" i="1"/>
  <c r="AX1010" i="1"/>
  <c r="AW1010" i="1"/>
  <c r="AY1010" i="1" s="1"/>
  <c r="BA1006" i="1"/>
  <c r="AZ1006" i="1"/>
  <c r="AX1006" i="1"/>
  <c r="AW1006" i="1"/>
  <c r="AY1006" i="1" s="1"/>
  <c r="BB1006" i="1" s="1"/>
  <c r="BA1005" i="1"/>
  <c r="AZ1005" i="1"/>
  <c r="AX1005" i="1"/>
  <c r="AW1005" i="1"/>
  <c r="AY1005" i="1" s="1"/>
  <c r="BB1005" i="1" s="1"/>
  <c r="BA1004" i="1"/>
  <c r="AZ1004" i="1"/>
  <c r="AX1004" i="1"/>
  <c r="AW1004" i="1"/>
  <c r="AY1004" i="1" s="1"/>
  <c r="BA1000" i="1"/>
  <c r="AZ1000" i="1"/>
  <c r="AY1000" i="1"/>
  <c r="AX1000" i="1"/>
  <c r="AW1000" i="1"/>
  <c r="BA999" i="1"/>
  <c r="AZ999" i="1"/>
  <c r="AX999" i="1"/>
  <c r="AW999" i="1"/>
  <c r="AY999" i="1" s="1"/>
  <c r="BA998" i="1"/>
  <c r="AZ998" i="1"/>
  <c r="AX998" i="1"/>
  <c r="AW998" i="1"/>
  <c r="AY998" i="1" s="1"/>
  <c r="BA994" i="1"/>
  <c r="AZ994" i="1"/>
  <c r="AX994" i="1"/>
  <c r="AW994" i="1"/>
  <c r="AY994" i="1" s="1"/>
  <c r="BA993" i="1"/>
  <c r="AZ993" i="1"/>
  <c r="AY993" i="1"/>
  <c r="AX993" i="1"/>
  <c r="AW993" i="1"/>
  <c r="BA992" i="1"/>
  <c r="AZ992" i="1"/>
  <c r="AX992" i="1"/>
  <c r="AW992" i="1"/>
  <c r="AY992" i="1" s="1"/>
  <c r="BA989" i="1"/>
  <c r="AZ989" i="1"/>
  <c r="AX989" i="1"/>
  <c r="AW989" i="1"/>
  <c r="AY989" i="1" s="1"/>
  <c r="BB989" i="1" s="1"/>
  <c r="BA987" i="1"/>
  <c r="AZ987" i="1"/>
  <c r="AY987" i="1"/>
  <c r="BB987" i="1" s="1"/>
  <c r="AX987" i="1"/>
  <c r="AW987" i="1"/>
  <c r="AQ1030" i="1"/>
  <c r="AP1030" i="1"/>
  <c r="AN1030" i="1"/>
  <c r="AM1030" i="1"/>
  <c r="AO1030" i="1" s="1"/>
  <c r="AQ1029" i="1"/>
  <c r="AP1029" i="1"/>
  <c r="AN1029" i="1"/>
  <c r="AM1029" i="1"/>
  <c r="AO1029" i="1" s="1"/>
  <c r="AQ1028" i="1"/>
  <c r="AP1028" i="1"/>
  <c r="AN1028" i="1"/>
  <c r="AM1028" i="1"/>
  <c r="AO1028" i="1" s="1"/>
  <c r="AR1028" i="1" s="1"/>
  <c r="AQ1024" i="1"/>
  <c r="AP1024" i="1"/>
  <c r="AN1024" i="1"/>
  <c r="AM1024" i="1"/>
  <c r="AO1024" i="1" s="1"/>
  <c r="AQ1023" i="1"/>
  <c r="AP1023" i="1"/>
  <c r="AN1023" i="1"/>
  <c r="AM1023" i="1"/>
  <c r="AO1023" i="1" s="1"/>
  <c r="AR1023" i="1" s="1"/>
  <c r="AQ1022" i="1"/>
  <c r="AP1022" i="1"/>
  <c r="AN1022" i="1"/>
  <c r="AM1022" i="1"/>
  <c r="AO1022" i="1" s="1"/>
  <c r="AQ1018" i="1"/>
  <c r="AP1018" i="1"/>
  <c r="AN1018" i="1"/>
  <c r="AM1018" i="1"/>
  <c r="AO1018" i="1" s="1"/>
  <c r="AQ1017" i="1"/>
  <c r="AP1017" i="1"/>
  <c r="AN1017" i="1"/>
  <c r="AM1017" i="1"/>
  <c r="AO1017" i="1" s="1"/>
  <c r="AR1017" i="1" s="1"/>
  <c r="AQ1016" i="1"/>
  <c r="AP1016" i="1"/>
  <c r="AN1016" i="1"/>
  <c r="AM1016" i="1"/>
  <c r="AO1016" i="1" s="1"/>
  <c r="AQ1012" i="1"/>
  <c r="AP1012" i="1"/>
  <c r="AN1012" i="1"/>
  <c r="AM1012" i="1"/>
  <c r="AO1012" i="1" s="1"/>
  <c r="AR1012" i="1" s="1"/>
  <c r="AQ1011" i="1"/>
  <c r="AP1011" i="1"/>
  <c r="AN1011" i="1"/>
  <c r="AM1011" i="1"/>
  <c r="AO1011" i="1" s="1"/>
  <c r="AR1011" i="1" s="1"/>
  <c r="AQ1010" i="1"/>
  <c r="AP1010" i="1"/>
  <c r="AN1010" i="1"/>
  <c r="AM1010" i="1"/>
  <c r="AO1010" i="1" s="1"/>
  <c r="AR1010" i="1" s="1"/>
  <c r="AQ1006" i="1"/>
  <c r="AP1006" i="1"/>
  <c r="AO1006" i="1"/>
  <c r="AR1006" i="1" s="1"/>
  <c r="AN1006" i="1"/>
  <c r="AM1006" i="1"/>
  <c r="AQ1005" i="1"/>
  <c r="AP1005" i="1"/>
  <c r="AN1005" i="1"/>
  <c r="AM1005" i="1"/>
  <c r="AO1005" i="1" s="1"/>
  <c r="AQ1004" i="1"/>
  <c r="AP1004" i="1"/>
  <c r="AN1004" i="1"/>
  <c r="AM1004" i="1"/>
  <c r="AO1004" i="1" s="1"/>
  <c r="AR1004" i="1" s="1"/>
  <c r="AQ1000" i="1"/>
  <c r="AP1000" i="1"/>
  <c r="AN1000" i="1"/>
  <c r="AM1000" i="1"/>
  <c r="AO1000" i="1" s="1"/>
  <c r="AQ999" i="1"/>
  <c r="AP999" i="1"/>
  <c r="AN999" i="1"/>
  <c r="AM999" i="1"/>
  <c r="AO999" i="1" s="1"/>
  <c r="AR999" i="1" s="1"/>
  <c r="AQ998" i="1"/>
  <c r="AP998" i="1"/>
  <c r="AN998" i="1"/>
  <c r="AM998" i="1"/>
  <c r="AO998" i="1" s="1"/>
  <c r="AQ994" i="1"/>
  <c r="AP994" i="1"/>
  <c r="AN994" i="1"/>
  <c r="AM994" i="1"/>
  <c r="AO994" i="1" s="1"/>
  <c r="AQ993" i="1"/>
  <c r="AP993" i="1"/>
  <c r="AN993" i="1"/>
  <c r="AM993" i="1"/>
  <c r="AO993" i="1" s="1"/>
  <c r="AR993" i="1" s="1"/>
  <c r="AQ992" i="1"/>
  <c r="AP992" i="1"/>
  <c r="AN992" i="1"/>
  <c r="AM992" i="1"/>
  <c r="AO992" i="1" s="1"/>
  <c r="AR992" i="1" s="1"/>
  <c r="AQ989" i="1"/>
  <c r="AP989" i="1"/>
  <c r="AO989" i="1"/>
  <c r="AN989" i="1"/>
  <c r="AM989" i="1"/>
  <c r="AQ987" i="1"/>
  <c r="AP987" i="1"/>
  <c r="AN987" i="1"/>
  <c r="AM987" i="1"/>
  <c r="AO987" i="1" s="1"/>
  <c r="AG1030" i="1"/>
  <c r="AF1030" i="1"/>
  <c r="AD1030" i="1"/>
  <c r="AC1030" i="1"/>
  <c r="AE1030" i="1" s="1"/>
  <c r="AG1029" i="1"/>
  <c r="AF1029" i="1"/>
  <c r="AE1029" i="1"/>
  <c r="AD1029" i="1"/>
  <c r="AC1029" i="1"/>
  <c r="AG1028" i="1"/>
  <c r="AF1028" i="1"/>
  <c r="AD1028" i="1"/>
  <c r="AC1028" i="1"/>
  <c r="AE1028" i="1" s="1"/>
  <c r="AH1028" i="1" s="1"/>
  <c r="AG1024" i="1"/>
  <c r="AF1024" i="1"/>
  <c r="AD1024" i="1"/>
  <c r="AC1024" i="1"/>
  <c r="AE1024" i="1" s="1"/>
  <c r="AH1024" i="1" s="1"/>
  <c r="AG1023" i="1"/>
  <c r="AF1023" i="1"/>
  <c r="AD1023" i="1"/>
  <c r="AC1023" i="1"/>
  <c r="AE1023" i="1" s="1"/>
  <c r="AG1022" i="1"/>
  <c r="AF1022" i="1"/>
  <c r="AD1022" i="1"/>
  <c r="AC1022" i="1"/>
  <c r="AE1022" i="1" s="1"/>
  <c r="AH1022" i="1" s="1"/>
  <c r="AG1018" i="1"/>
  <c r="AF1018" i="1"/>
  <c r="AD1018" i="1"/>
  <c r="AC1018" i="1"/>
  <c r="AE1018" i="1" s="1"/>
  <c r="AH1018" i="1" s="1"/>
  <c r="AG1017" i="1"/>
  <c r="AF1017" i="1"/>
  <c r="AD1017" i="1"/>
  <c r="AC1017" i="1"/>
  <c r="AE1017" i="1" s="1"/>
  <c r="AG1016" i="1"/>
  <c r="AF1016" i="1"/>
  <c r="AE1016" i="1"/>
  <c r="AD1016" i="1"/>
  <c r="AC1016" i="1"/>
  <c r="AG1012" i="1"/>
  <c r="AF1012" i="1"/>
  <c r="AD1012" i="1"/>
  <c r="AC1012" i="1"/>
  <c r="AE1012" i="1" s="1"/>
  <c r="AG1011" i="1"/>
  <c r="AF1011" i="1"/>
  <c r="AD1011" i="1"/>
  <c r="AC1011" i="1"/>
  <c r="AE1011" i="1" s="1"/>
  <c r="AG1010" i="1"/>
  <c r="AF1010" i="1"/>
  <c r="AD1010" i="1"/>
  <c r="AC1010" i="1"/>
  <c r="AE1010" i="1" s="1"/>
  <c r="AG1006" i="1"/>
  <c r="AF1006" i="1"/>
  <c r="AD1006" i="1"/>
  <c r="AC1006" i="1"/>
  <c r="AE1006" i="1" s="1"/>
  <c r="AG1005" i="1"/>
  <c r="AF1005" i="1"/>
  <c r="AD1005" i="1"/>
  <c r="AC1005" i="1"/>
  <c r="AE1005" i="1" s="1"/>
  <c r="AH1005" i="1" s="1"/>
  <c r="AG1004" i="1"/>
  <c r="AF1004" i="1"/>
  <c r="AD1004" i="1"/>
  <c r="AC1004" i="1"/>
  <c r="AE1004" i="1" s="1"/>
  <c r="AG1000" i="1"/>
  <c r="AF1000" i="1"/>
  <c r="AD1000" i="1"/>
  <c r="AC1000" i="1"/>
  <c r="AE1000" i="1" s="1"/>
  <c r="AH1000" i="1" s="1"/>
  <c r="AG999" i="1"/>
  <c r="AF999" i="1"/>
  <c r="AD999" i="1"/>
  <c r="AC999" i="1"/>
  <c r="AE999" i="1" s="1"/>
  <c r="AG998" i="1"/>
  <c r="AF998" i="1"/>
  <c r="AD998" i="1"/>
  <c r="AC998" i="1"/>
  <c r="AE998" i="1" s="1"/>
  <c r="AH998" i="1" s="1"/>
  <c r="AG994" i="1"/>
  <c r="AF994" i="1"/>
  <c r="AD994" i="1"/>
  <c r="AC994" i="1"/>
  <c r="AE994" i="1" s="1"/>
  <c r="AG993" i="1"/>
  <c r="AF993" i="1"/>
  <c r="AD993" i="1"/>
  <c r="AC993" i="1"/>
  <c r="AE993" i="1" s="1"/>
  <c r="AH993" i="1" s="1"/>
  <c r="AG992" i="1"/>
  <c r="AF992" i="1"/>
  <c r="AD992" i="1"/>
  <c r="AC992" i="1"/>
  <c r="AE992" i="1" s="1"/>
  <c r="AG989" i="1"/>
  <c r="AF989" i="1"/>
  <c r="AD989" i="1"/>
  <c r="AC989" i="1"/>
  <c r="AE989" i="1" s="1"/>
  <c r="AH989" i="1" s="1"/>
  <c r="AG988" i="1"/>
  <c r="AF988" i="1"/>
  <c r="AD988" i="1"/>
  <c r="AC988" i="1"/>
  <c r="AE988" i="1" s="1"/>
  <c r="AH988" i="1" s="1"/>
  <c r="AG987" i="1"/>
  <c r="AF987" i="1"/>
  <c r="AD987" i="1"/>
  <c r="AC987" i="1"/>
  <c r="AE987" i="1" s="1"/>
  <c r="I123" i="1"/>
  <c r="J123" i="1"/>
  <c r="J980" i="1"/>
  <c r="I980" i="1"/>
  <c r="J979" i="1"/>
  <c r="I979" i="1"/>
  <c r="J978" i="1"/>
  <c r="I978" i="1"/>
  <c r="J977" i="1"/>
  <c r="I977" i="1"/>
  <c r="J976" i="1"/>
  <c r="I976" i="1"/>
  <c r="J975" i="1"/>
  <c r="I975" i="1"/>
  <c r="J974" i="1"/>
  <c r="I974" i="1"/>
  <c r="J973" i="1"/>
  <c r="I973" i="1"/>
  <c r="J972" i="1"/>
  <c r="I972" i="1"/>
  <c r="J971" i="1"/>
  <c r="I971" i="1"/>
  <c r="J970" i="1"/>
  <c r="I970" i="1"/>
  <c r="J969" i="1"/>
  <c r="I969" i="1"/>
  <c r="J967" i="1"/>
  <c r="I967" i="1"/>
  <c r="J966" i="1"/>
  <c r="I966" i="1"/>
  <c r="J965" i="1"/>
  <c r="I965" i="1"/>
  <c r="J964" i="1"/>
  <c r="I964" i="1"/>
  <c r="J962" i="1"/>
  <c r="I962" i="1"/>
  <c r="J961" i="1"/>
  <c r="I961" i="1"/>
  <c r="J960" i="1"/>
  <c r="I960" i="1"/>
  <c r="J959" i="1"/>
  <c r="I959" i="1"/>
  <c r="J958" i="1"/>
  <c r="I958" i="1"/>
  <c r="J957" i="1"/>
  <c r="I957" i="1"/>
  <c r="J956" i="1"/>
  <c r="I956" i="1"/>
  <c r="J955" i="1"/>
  <c r="I955" i="1"/>
  <c r="J954" i="1"/>
  <c r="I954" i="1"/>
  <c r="J953" i="1"/>
  <c r="I953" i="1"/>
  <c r="J952" i="1"/>
  <c r="I952" i="1"/>
  <c r="J951" i="1"/>
  <c r="I951" i="1"/>
  <c r="J950" i="1"/>
  <c r="I950" i="1"/>
  <c r="J949" i="1"/>
  <c r="I949" i="1"/>
  <c r="J948" i="1"/>
  <c r="I948" i="1"/>
  <c r="J947" i="1"/>
  <c r="I947" i="1"/>
  <c r="J946" i="1"/>
  <c r="I946" i="1"/>
  <c r="J945" i="1"/>
  <c r="I945" i="1"/>
  <c r="J944" i="1"/>
  <c r="I944" i="1"/>
  <c r="AZ1008" i="1" s="1"/>
  <c r="J943" i="1"/>
  <c r="I943" i="1"/>
  <c r="J942" i="1"/>
  <c r="I942" i="1"/>
  <c r="J941" i="1"/>
  <c r="I941" i="1"/>
  <c r="J940" i="1"/>
  <c r="I940" i="1"/>
  <c r="J939" i="1"/>
  <c r="I939" i="1"/>
  <c r="J938" i="1"/>
  <c r="I938" i="1"/>
  <c r="J937" i="1"/>
  <c r="I937" i="1"/>
  <c r="J936" i="1"/>
  <c r="I936" i="1"/>
  <c r="J935" i="1"/>
  <c r="I935" i="1"/>
  <c r="J934" i="1"/>
  <c r="I934" i="1"/>
  <c r="J933" i="1"/>
  <c r="I933" i="1"/>
  <c r="J932" i="1"/>
  <c r="I932" i="1"/>
  <c r="J931" i="1"/>
  <c r="I931" i="1"/>
  <c r="J929" i="1"/>
  <c r="I929" i="1"/>
  <c r="J927" i="1"/>
  <c r="I927" i="1"/>
  <c r="J926" i="1"/>
  <c r="I926" i="1"/>
  <c r="J925" i="1"/>
  <c r="I925" i="1"/>
  <c r="J924" i="1"/>
  <c r="I924" i="1"/>
  <c r="J923" i="1"/>
  <c r="I923" i="1"/>
  <c r="J922" i="1"/>
  <c r="I922" i="1"/>
  <c r="J921" i="1"/>
  <c r="I921" i="1"/>
  <c r="J920" i="1"/>
  <c r="I920" i="1"/>
  <c r="J919" i="1"/>
  <c r="I919" i="1"/>
  <c r="J917" i="1"/>
  <c r="I917" i="1"/>
  <c r="J916" i="1"/>
  <c r="I916" i="1"/>
  <c r="J915" i="1"/>
  <c r="I915" i="1"/>
  <c r="J913" i="1"/>
  <c r="I913" i="1"/>
  <c r="J912" i="1"/>
  <c r="I912" i="1"/>
  <c r="J911" i="1"/>
  <c r="I911" i="1"/>
  <c r="J910" i="1"/>
  <c r="I910" i="1"/>
  <c r="J909" i="1"/>
  <c r="I909" i="1"/>
  <c r="J908" i="1"/>
  <c r="I908" i="1"/>
  <c r="J907" i="1"/>
  <c r="I907" i="1"/>
  <c r="J906" i="1"/>
  <c r="AX1001" i="1" s="1"/>
  <c r="I906" i="1"/>
  <c r="J905" i="1"/>
  <c r="I905" i="1"/>
  <c r="J904" i="1"/>
  <c r="I904" i="1"/>
  <c r="J903" i="1"/>
  <c r="I903" i="1"/>
  <c r="J902" i="1"/>
  <c r="I902" i="1"/>
  <c r="J901" i="1"/>
  <c r="I901" i="1"/>
  <c r="J900" i="1"/>
  <c r="I900" i="1"/>
  <c r="J899" i="1"/>
  <c r="I899" i="1"/>
  <c r="J898" i="1"/>
  <c r="I898" i="1"/>
  <c r="J897" i="1"/>
  <c r="I897" i="1"/>
  <c r="J896" i="1"/>
  <c r="I896" i="1"/>
  <c r="J895" i="1"/>
  <c r="I895" i="1"/>
  <c r="J894" i="1"/>
  <c r="I894" i="1"/>
  <c r="J893" i="1"/>
  <c r="I893" i="1"/>
  <c r="J892" i="1"/>
  <c r="I892" i="1"/>
  <c r="J891" i="1"/>
  <c r="I891" i="1"/>
  <c r="J890" i="1"/>
  <c r="I890" i="1"/>
  <c r="J889" i="1"/>
  <c r="I889" i="1"/>
  <c r="J888" i="1"/>
  <c r="I888" i="1"/>
  <c r="J887" i="1"/>
  <c r="I887" i="1"/>
  <c r="J886" i="1"/>
  <c r="I886" i="1"/>
  <c r="J885" i="1"/>
  <c r="J884" i="1"/>
  <c r="I884" i="1"/>
  <c r="J883" i="1"/>
  <c r="I883" i="1"/>
  <c r="J882" i="1"/>
  <c r="I882" i="1"/>
  <c r="J881" i="1"/>
  <c r="I881" i="1"/>
  <c r="J880" i="1"/>
  <c r="I880" i="1"/>
  <c r="J878" i="1"/>
  <c r="I878" i="1"/>
  <c r="J877" i="1"/>
  <c r="I877" i="1"/>
  <c r="J876" i="1"/>
  <c r="I876" i="1"/>
  <c r="J875" i="1"/>
  <c r="I875" i="1"/>
  <c r="J874" i="1"/>
  <c r="I874" i="1"/>
  <c r="J873" i="1"/>
  <c r="I873" i="1"/>
  <c r="J872" i="1"/>
  <c r="I872" i="1"/>
  <c r="J871" i="1"/>
  <c r="I871" i="1"/>
  <c r="J870" i="1"/>
  <c r="I870" i="1"/>
  <c r="BA996" i="1" s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J839" i="1"/>
  <c r="I839" i="1"/>
  <c r="J838" i="1"/>
  <c r="I838" i="1"/>
  <c r="J837" i="1"/>
  <c r="I837" i="1"/>
  <c r="J836" i="1"/>
  <c r="I836" i="1"/>
  <c r="J835" i="1"/>
  <c r="I835" i="1"/>
  <c r="J834" i="1"/>
  <c r="I834" i="1"/>
  <c r="J833" i="1"/>
  <c r="I833" i="1"/>
  <c r="J832" i="1"/>
  <c r="I832" i="1"/>
  <c r="J831" i="1"/>
  <c r="I831" i="1"/>
  <c r="J830" i="1"/>
  <c r="I830" i="1"/>
  <c r="J829" i="1"/>
  <c r="I829" i="1"/>
  <c r="J828" i="1"/>
  <c r="I828" i="1"/>
  <c r="J827" i="1"/>
  <c r="I827" i="1"/>
  <c r="J826" i="1"/>
  <c r="I826" i="1"/>
  <c r="J825" i="1"/>
  <c r="I825" i="1"/>
  <c r="J824" i="1"/>
  <c r="I824" i="1"/>
  <c r="J823" i="1"/>
  <c r="I823" i="1"/>
  <c r="J822" i="1"/>
  <c r="I822" i="1"/>
  <c r="J821" i="1"/>
  <c r="I821" i="1"/>
  <c r="J820" i="1"/>
  <c r="I820" i="1"/>
  <c r="J819" i="1"/>
  <c r="I819" i="1"/>
  <c r="J818" i="1"/>
  <c r="I818" i="1"/>
  <c r="J817" i="1"/>
  <c r="I817" i="1"/>
  <c r="J816" i="1"/>
  <c r="I816" i="1"/>
  <c r="J815" i="1"/>
  <c r="I815" i="1"/>
  <c r="J814" i="1"/>
  <c r="I814" i="1"/>
  <c r="J813" i="1"/>
  <c r="I813" i="1"/>
  <c r="J812" i="1"/>
  <c r="I812" i="1"/>
  <c r="J811" i="1"/>
  <c r="I811" i="1"/>
  <c r="J810" i="1"/>
  <c r="I810" i="1"/>
  <c r="J808" i="1"/>
  <c r="I808" i="1"/>
  <c r="J807" i="1"/>
  <c r="I807" i="1"/>
  <c r="J806" i="1"/>
  <c r="I806" i="1"/>
  <c r="J805" i="1"/>
  <c r="I805" i="1"/>
  <c r="J804" i="1"/>
  <c r="I804" i="1"/>
  <c r="J803" i="1"/>
  <c r="I803" i="1"/>
  <c r="J802" i="1"/>
  <c r="BA1026" i="1" s="1"/>
  <c r="I802" i="1"/>
  <c r="AW1025" i="1" s="1"/>
  <c r="AY1025" i="1" s="1"/>
  <c r="J801" i="1"/>
  <c r="I801" i="1"/>
  <c r="J800" i="1"/>
  <c r="J799" i="1"/>
  <c r="I799" i="1"/>
  <c r="J798" i="1"/>
  <c r="I798" i="1"/>
  <c r="J797" i="1"/>
  <c r="I797" i="1"/>
  <c r="J796" i="1"/>
  <c r="I796" i="1"/>
  <c r="J795" i="1"/>
  <c r="I795" i="1"/>
  <c r="J794" i="1"/>
  <c r="I794" i="1"/>
  <c r="J793" i="1"/>
  <c r="I793" i="1"/>
  <c r="J792" i="1"/>
  <c r="I792" i="1"/>
  <c r="J791" i="1"/>
  <c r="I791" i="1"/>
  <c r="J790" i="1"/>
  <c r="I790" i="1"/>
  <c r="J789" i="1"/>
  <c r="I789" i="1"/>
  <c r="J788" i="1"/>
  <c r="I788" i="1"/>
  <c r="J787" i="1"/>
  <c r="I787" i="1"/>
  <c r="J786" i="1"/>
  <c r="I786" i="1"/>
  <c r="J785" i="1"/>
  <c r="I785" i="1"/>
  <c r="J784" i="1"/>
  <c r="I784" i="1"/>
  <c r="J783" i="1"/>
  <c r="I783" i="1"/>
  <c r="J782" i="1"/>
  <c r="I782" i="1"/>
  <c r="J781" i="1"/>
  <c r="I781" i="1"/>
  <c r="J780" i="1"/>
  <c r="I780" i="1"/>
  <c r="J779" i="1"/>
  <c r="I779" i="1"/>
  <c r="J778" i="1"/>
  <c r="I778" i="1"/>
  <c r="J777" i="1"/>
  <c r="I777" i="1"/>
  <c r="J776" i="1"/>
  <c r="I776" i="1"/>
  <c r="J775" i="1"/>
  <c r="I775" i="1"/>
  <c r="J774" i="1"/>
  <c r="I774" i="1"/>
  <c r="J773" i="1"/>
  <c r="I773" i="1"/>
  <c r="J772" i="1"/>
  <c r="I772" i="1"/>
  <c r="J771" i="1"/>
  <c r="I771" i="1"/>
  <c r="J770" i="1"/>
  <c r="I770" i="1"/>
  <c r="J769" i="1"/>
  <c r="I769" i="1"/>
  <c r="J768" i="1"/>
  <c r="I768" i="1"/>
  <c r="J767" i="1"/>
  <c r="I767" i="1"/>
  <c r="J766" i="1"/>
  <c r="I766" i="1"/>
  <c r="J765" i="1"/>
  <c r="I765" i="1"/>
  <c r="J764" i="1"/>
  <c r="I764" i="1"/>
  <c r="J763" i="1"/>
  <c r="I763" i="1"/>
  <c r="J762" i="1"/>
  <c r="I762" i="1"/>
  <c r="J761" i="1"/>
  <c r="I761" i="1"/>
  <c r="J760" i="1"/>
  <c r="I760" i="1"/>
  <c r="J759" i="1"/>
  <c r="I759" i="1"/>
  <c r="J758" i="1"/>
  <c r="I758" i="1"/>
  <c r="J757" i="1"/>
  <c r="I757" i="1"/>
  <c r="J756" i="1"/>
  <c r="I756" i="1"/>
  <c r="J754" i="1"/>
  <c r="I754" i="1"/>
  <c r="J753" i="1"/>
  <c r="I753" i="1"/>
  <c r="J752" i="1"/>
  <c r="I752" i="1"/>
  <c r="J751" i="1"/>
  <c r="I751" i="1"/>
  <c r="J750" i="1"/>
  <c r="I750" i="1"/>
  <c r="J749" i="1"/>
  <c r="I749" i="1"/>
  <c r="J748" i="1"/>
  <c r="I748" i="1"/>
  <c r="J747" i="1"/>
  <c r="I747" i="1"/>
  <c r="J746" i="1"/>
  <c r="I746" i="1"/>
  <c r="J745" i="1"/>
  <c r="I745" i="1"/>
  <c r="J744" i="1"/>
  <c r="I744" i="1"/>
  <c r="J743" i="1"/>
  <c r="I743" i="1"/>
  <c r="J742" i="1"/>
  <c r="I742" i="1"/>
  <c r="I741" i="1"/>
  <c r="J740" i="1"/>
  <c r="I740" i="1"/>
  <c r="J739" i="1"/>
  <c r="I739" i="1"/>
  <c r="J738" i="1"/>
  <c r="I738" i="1"/>
  <c r="J737" i="1"/>
  <c r="I737" i="1"/>
  <c r="J736" i="1"/>
  <c r="I736" i="1"/>
  <c r="J735" i="1"/>
  <c r="I735" i="1"/>
  <c r="J734" i="1"/>
  <c r="I734" i="1"/>
  <c r="J733" i="1"/>
  <c r="J732" i="1"/>
  <c r="I732" i="1"/>
  <c r="J731" i="1"/>
  <c r="I731" i="1"/>
  <c r="J730" i="1"/>
  <c r="I730" i="1"/>
  <c r="J729" i="1"/>
  <c r="I729" i="1"/>
  <c r="J728" i="1"/>
  <c r="I728" i="1"/>
  <c r="J727" i="1"/>
  <c r="I727" i="1"/>
  <c r="J726" i="1"/>
  <c r="I726" i="1"/>
  <c r="J725" i="1"/>
  <c r="I725" i="1"/>
  <c r="J724" i="1"/>
  <c r="I724" i="1"/>
  <c r="J723" i="1"/>
  <c r="I723" i="1"/>
  <c r="J722" i="1"/>
  <c r="I722" i="1"/>
  <c r="J721" i="1"/>
  <c r="I721" i="1"/>
  <c r="J720" i="1"/>
  <c r="I720" i="1"/>
  <c r="J719" i="1"/>
  <c r="I719" i="1"/>
  <c r="J718" i="1"/>
  <c r="I718" i="1"/>
  <c r="J717" i="1"/>
  <c r="I717" i="1"/>
  <c r="J716" i="1"/>
  <c r="I716" i="1"/>
  <c r="J715" i="1"/>
  <c r="I715" i="1"/>
  <c r="J714" i="1"/>
  <c r="I714" i="1"/>
  <c r="J713" i="1"/>
  <c r="I713" i="1"/>
  <c r="J712" i="1"/>
  <c r="I712" i="1"/>
  <c r="J711" i="1"/>
  <c r="I711" i="1"/>
  <c r="J710" i="1"/>
  <c r="I710" i="1"/>
  <c r="J709" i="1"/>
  <c r="I709" i="1"/>
  <c r="J708" i="1"/>
  <c r="I708" i="1"/>
  <c r="J707" i="1"/>
  <c r="I707" i="1"/>
  <c r="J706" i="1"/>
  <c r="I706" i="1"/>
  <c r="J705" i="1"/>
  <c r="I705" i="1"/>
  <c r="J704" i="1"/>
  <c r="I704" i="1"/>
  <c r="J703" i="1"/>
  <c r="I703" i="1"/>
  <c r="J702" i="1"/>
  <c r="I702" i="1"/>
  <c r="J701" i="1"/>
  <c r="I701" i="1"/>
  <c r="J700" i="1"/>
  <c r="I700" i="1"/>
  <c r="J699" i="1"/>
  <c r="I699" i="1"/>
  <c r="J698" i="1"/>
  <c r="I698" i="1"/>
  <c r="J697" i="1"/>
  <c r="I697" i="1"/>
  <c r="J696" i="1"/>
  <c r="I696" i="1"/>
  <c r="J694" i="1"/>
  <c r="I694" i="1"/>
  <c r="J693" i="1"/>
  <c r="I693" i="1"/>
  <c r="J692" i="1"/>
  <c r="I692" i="1"/>
  <c r="J691" i="1"/>
  <c r="I691" i="1"/>
  <c r="J689" i="1"/>
  <c r="I689" i="1"/>
  <c r="J688" i="1"/>
  <c r="I688" i="1"/>
  <c r="J687" i="1"/>
  <c r="I687" i="1"/>
  <c r="J686" i="1"/>
  <c r="I686" i="1"/>
  <c r="J685" i="1"/>
  <c r="I685" i="1"/>
  <c r="J684" i="1"/>
  <c r="I684" i="1"/>
  <c r="J683" i="1"/>
  <c r="I683" i="1"/>
  <c r="J681" i="1"/>
  <c r="I681" i="1"/>
  <c r="J680" i="1"/>
  <c r="I680" i="1"/>
  <c r="J679" i="1"/>
  <c r="I679" i="1"/>
  <c r="J678" i="1"/>
  <c r="I678" i="1"/>
  <c r="J677" i="1"/>
  <c r="I677" i="1"/>
  <c r="J676" i="1"/>
  <c r="I676" i="1"/>
  <c r="J675" i="1"/>
  <c r="I675" i="1"/>
  <c r="J674" i="1"/>
  <c r="I674" i="1"/>
  <c r="J672" i="1"/>
  <c r="I672" i="1"/>
  <c r="J670" i="1"/>
  <c r="I670" i="1"/>
  <c r="J669" i="1"/>
  <c r="I669" i="1"/>
  <c r="J668" i="1"/>
  <c r="I668" i="1"/>
  <c r="J667" i="1"/>
  <c r="I667" i="1"/>
  <c r="J666" i="1"/>
  <c r="I666" i="1"/>
  <c r="J665" i="1"/>
  <c r="I665" i="1"/>
  <c r="J664" i="1"/>
  <c r="I664" i="1"/>
  <c r="J663" i="1"/>
  <c r="I663" i="1"/>
  <c r="J662" i="1"/>
  <c r="I662" i="1"/>
  <c r="J661" i="1"/>
  <c r="I661" i="1"/>
  <c r="J660" i="1"/>
  <c r="I660" i="1"/>
  <c r="J659" i="1"/>
  <c r="I659" i="1"/>
  <c r="J657" i="1"/>
  <c r="I657" i="1"/>
  <c r="J656" i="1"/>
  <c r="I656" i="1"/>
  <c r="J655" i="1"/>
  <c r="I655" i="1"/>
  <c r="J654" i="1"/>
  <c r="I654" i="1"/>
  <c r="J653" i="1"/>
  <c r="I653" i="1"/>
  <c r="J652" i="1"/>
  <c r="I652" i="1"/>
  <c r="J651" i="1"/>
  <c r="I651" i="1"/>
  <c r="J650" i="1"/>
  <c r="I650" i="1"/>
  <c r="J649" i="1"/>
  <c r="I649" i="1"/>
  <c r="J648" i="1"/>
  <c r="I648" i="1"/>
  <c r="J647" i="1"/>
  <c r="I647" i="1"/>
  <c r="J646" i="1"/>
  <c r="I646" i="1"/>
  <c r="J644" i="1"/>
  <c r="I644" i="1"/>
  <c r="J641" i="1"/>
  <c r="I641" i="1"/>
  <c r="J640" i="1"/>
  <c r="I640" i="1"/>
  <c r="J639" i="1"/>
  <c r="I639" i="1"/>
  <c r="J638" i="1"/>
  <c r="I638" i="1"/>
  <c r="J637" i="1"/>
  <c r="I637" i="1"/>
  <c r="J636" i="1"/>
  <c r="I636" i="1"/>
  <c r="J635" i="1"/>
  <c r="I635" i="1"/>
  <c r="J634" i="1"/>
  <c r="I634" i="1"/>
  <c r="J633" i="1"/>
  <c r="I633" i="1"/>
  <c r="J632" i="1"/>
  <c r="I632" i="1"/>
  <c r="J631" i="1"/>
  <c r="I631" i="1"/>
  <c r="J630" i="1"/>
  <c r="I630" i="1"/>
  <c r="J629" i="1"/>
  <c r="I629" i="1"/>
  <c r="J628" i="1"/>
  <c r="I628" i="1"/>
  <c r="J627" i="1"/>
  <c r="I627" i="1"/>
  <c r="J626" i="1"/>
  <c r="I626" i="1"/>
  <c r="J625" i="1"/>
  <c r="I625" i="1"/>
  <c r="J624" i="1"/>
  <c r="I624" i="1"/>
  <c r="J623" i="1"/>
  <c r="I623" i="1"/>
  <c r="J622" i="1"/>
  <c r="I622" i="1"/>
  <c r="J621" i="1"/>
  <c r="I621" i="1"/>
  <c r="J620" i="1"/>
  <c r="I620" i="1"/>
  <c r="J619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J601" i="1"/>
  <c r="J600" i="1"/>
  <c r="I600" i="1"/>
  <c r="J599" i="1"/>
  <c r="I599" i="1"/>
  <c r="J598" i="1"/>
  <c r="I598" i="1"/>
  <c r="J597" i="1"/>
  <c r="I597" i="1"/>
  <c r="J596" i="1"/>
  <c r="I596" i="1"/>
  <c r="J595" i="1"/>
  <c r="I595" i="1"/>
  <c r="J594" i="1"/>
  <c r="I594" i="1"/>
  <c r="J592" i="1"/>
  <c r="I592" i="1"/>
  <c r="J590" i="1"/>
  <c r="I590" i="1"/>
  <c r="J589" i="1"/>
  <c r="I589" i="1"/>
  <c r="J588" i="1"/>
  <c r="I588" i="1"/>
  <c r="J587" i="1"/>
  <c r="I587" i="1"/>
  <c r="J586" i="1"/>
  <c r="I586" i="1"/>
  <c r="J585" i="1"/>
  <c r="I585" i="1"/>
  <c r="J584" i="1"/>
  <c r="I584" i="1"/>
  <c r="I583" i="1"/>
  <c r="J582" i="1"/>
  <c r="I582" i="1"/>
  <c r="J581" i="1"/>
  <c r="I581" i="1"/>
  <c r="J580" i="1"/>
  <c r="I580" i="1"/>
  <c r="J579" i="1"/>
  <c r="I579" i="1"/>
  <c r="J578" i="1"/>
  <c r="I578" i="1"/>
  <c r="J577" i="1"/>
  <c r="I577" i="1"/>
  <c r="J576" i="1"/>
  <c r="I576" i="1"/>
  <c r="J575" i="1"/>
  <c r="I575" i="1"/>
  <c r="J574" i="1"/>
  <c r="I574" i="1"/>
  <c r="J573" i="1"/>
  <c r="I573" i="1"/>
  <c r="J572" i="1"/>
  <c r="I572" i="1"/>
  <c r="J571" i="1"/>
  <c r="I571" i="1"/>
  <c r="I570" i="1"/>
  <c r="J569" i="1"/>
  <c r="I569" i="1"/>
  <c r="J568" i="1"/>
  <c r="I568" i="1"/>
  <c r="J567" i="1"/>
  <c r="I567" i="1"/>
  <c r="J566" i="1"/>
  <c r="I566" i="1"/>
  <c r="J565" i="1"/>
  <c r="I565" i="1"/>
  <c r="J564" i="1"/>
  <c r="I564" i="1"/>
  <c r="J563" i="1"/>
  <c r="I563" i="1"/>
  <c r="J562" i="1"/>
  <c r="I562" i="1"/>
  <c r="J561" i="1"/>
  <c r="I561" i="1"/>
  <c r="J560" i="1"/>
  <c r="I560" i="1"/>
  <c r="J559" i="1"/>
  <c r="I559" i="1"/>
  <c r="J558" i="1"/>
  <c r="I558" i="1"/>
  <c r="J557" i="1"/>
  <c r="I557" i="1"/>
  <c r="I556" i="1"/>
  <c r="J555" i="1"/>
  <c r="I555" i="1"/>
  <c r="J554" i="1"/>
  <c r="I554" i="1"/>
  <c r="J553" i="1"/>
  <c r="I553" i="1"/>
  <c r="J552" i="1"/>
  <c r="I552" i="1"/>
  <c r="J551" i="1"/>
  <c r="I551" i="1"/>
  <c r="J550" i="1"/>
  <c r="I550" i="1"/>
  <c r="J549" i="1"/>
  <c r="I549" i="1"/>
  <c r="J548" i="1"/>
  <c r="I548" i="1"/>
  <c r="J547" i="1"/>
  <c r="I547" i="1"/>
  <c r="J546" i="1"/>
  <c r="I546" i="1"/>
  <c r="J545" i="1"/>
  <c r="I545" i="1"/>
  <c r="J544" i="1"/>
  <c r="I544" i="1"/>
  <c r="J543" i="1"/>
  <c r="I543" i="1"/>
  <c r="I542" i="1"/>
  <c r="J541" i="1"/>
  <c r="I541" i="1"/>
  <c r="J540" i="1"/>
  <c r="I540" i="1"/>
  <c r="J539" i="1"/>
  <c r="I539" i="1"/>
  <c r="J538" i="1"/>
  <c r="I538" i="1"/>
  <c r="J537" i="1"/>
  <c r="I537" i="1"/>
  <c r="J536" i="1"/>
  <c r="I536" i="1"/>
  <c r="J535" i="1"/>
  <c r="I535" i="1"/>
  <c r="J534" i="1"/>
  <c r="I534" i="1"/>
  <c r="J533" i="1"/>
  <c r="I533" i="1"/>
  <c r="J532" i="1"/>
  <c r="I532" i="1"/>
  <c r="J531" i="1"/>
  <c r="I531" i="1"/>
  <c r="J530" i="1"/>
  <c r="I530" i="1"/>
  <c r="J529" i="1"/>
  <c r="I529" i="1"/>
  <c r="J528" i="1"/>
  <c r="I528" i="1"/>
  <c r="J526" i="1"/>
  <c r="I526" i="1"/>
  <c r="J525" i="1"/>
  <c r="I525" i="1"/>
  <c r="J524" i="1"/>
  <c r="I524" i="1"/>
  <c r="J523" i="1"/>
  <c r="I523" i="1"/>
  <c r="J522" i="1"/>
  <c r="I522" i="1"/>
  <c r="J521" i="1"/>
  <c r="I521" i="1"/>
  <c r="J520" i="1"/>
  <c r="I520" i="1"/>
  <c r="J519" i="1"/>
  <c r="I519" i="1"/>
  <c r="J518" i="1"/>
  <c r="W1030" i="1"/>
  <c r="V1030" i="1"/>
  <c r="T1030" i="1"/>
  <c r="S1030" i="1"/>
  <c r="W1029" i="1"/>
  <c r="V1029" i="1"/>
  <c r="T1029" i="1"/>
  <c r="S1029" i="1"/>
  <c r="U1029" i="1" s="1"/>
  <c r="W1028" i="1"/>
  <c r="V1028" i="1"/>
  <c r="T1028" i="1"/>
  <c r="S1028" i="1"/>
  <c r="W1024" i="1"/>
  <c r="V1024" i="1"/>
  <c r="T1024" i="1"/>
  <c r="S1024" i="1"/>
  <c r="W1023" i="1"/>
  <c r="V1023" i="1"/>
  <c r="T1023" i="1"/>
  <c r="S1023" i="1"/>
  <c r="W1022" i="1"/>
  <c r="V1022" i="1"/>
  <c r="T1022" i="1"/>
  <c r="S1022" i="1"/>
  <c r="U1022" i="1" s="1"/>
  <c r="W1018" i="1"/>
  <c r="V1018" i="1"/>
  <c r="T1018" i="1"/>
  <c r="S1018" i="1"/>
  <c r="W1017" i="1"/>
  <c r="V1017" i="1"/>
  <c r="T1017" i="1"/>
  <c r="S1017" i="1"/>
  <c r="W1016" i="1"/>
  <c r="V1016" i="1"/>
  <c r="T1016" i="1"/>
  <c r="S1016" i="1"/>
  <c r="S1014" i="1"/>
  <c r="S1013" i="1"/>
  <c r="W1012" i="1"/>
  <c r="V1012" i="1"/>
  <c r="T1012" i="1"/>
  <c r="S1012" i="1"/>
  <c r="U1012" i="1" s="1"/>
  <c r="W1011" i="1"/>
  <c r="V1011" i="1"/>
  <c r="T1011" i="1"/>
  <c r="S1011" i="1"/>
  <c r="U1011" i="1" s="1"/>
  <c r="W1010" i="1"/>
  <c r="V1010" i="1"/>
  <c r="T1010" i="1"/>
  <c r="S1010" i="1"/>
  <c r="W1006" i="1"/>
  <c r="V1006" i="1"/>
  <c r="T1006" i="1"/>
  <c r="S1006" i="1"/>
  <c r="W1005" i="1"/>
  <c r="V1005" i="1"/>
  <c r="T1005" i="1"/>
  <c r="S1005" i="1"/>
  <c r="U1005" i="1" s="1"/>
  <c r="W1004" i="1"/>
  <c r="V1004" i="1"/>
  <c r="T1004" i="1"/>
  <c r="S1004" i="1"/>
  <c r="W1000" i="1"/>
  <c r="V1000" i="1"/>
  <c r="T1000" i="1"/>
  <c r="S1000" i="1"/>
  <c r="W999" i="1"/>
  <c r="V999" i="1"/>
  <c r="T999" i="1"/>
  <c r="S999" i="1"/>
  <c r="W998" i="1"/>
  <c r="V998" i="1"/>
  <c r="T998" i="1"/>
  <c r="S998" i="1"/>
  <c r="U998" i="1" s="1"/>
  <c r="W994" i="1"/>
  <c r="V994" i="1"/>
  <c r="T994" i="1"/>
  <c r="S994" i="1"/>
  <c r="U994" i="1" s="1"/>
  <c r="W993" i="1"/>
  <c r="V993" i="1"/>
  <c r="T993" i="1"/>
  <c r="S993" i="1"/>
  <c r="W992" i="1"/>
  <c r="V992" i="1"/>
  <c r="T992" i="1"/>
  <c r="S992" i="1"/>
  <c r="U992" i="1" s="1"/>
  <c r="W989" i="1"/>
  <c r="V989" i="1"/>
  <c r="T989" i="1"/>
  <c r="S989" i="1"/>
  <c r="U989" i="1" s="1"/>
  <c r="W988" i="1"/>
  <c r="V988" i="1"/>
  <c r="T988" i="1"/>
  <c r="S988" i="1"/>
  <c r="U988" i="1" s="1"/>
  <c r="W987" i="1"/>
  <c r="V987" i="1"/>
  <c r="T987" i="1"/>
  <c r="S987" i="1"/>
  <c r="U987" i="1" s="1"/>
  <c r="J516" i="1"/>
  <c r="I516" i="1"/>
  <c r="J515" i="1"/>
  <c r="I515" i="1"/>
  <c r="J514" i="1"/>
  <c r="I514" i="1"/>
  <c r="J513" i="1"/>
  <c r="I513" i="1"/>
  <c r="J512" i="1"/>
  <c r="I512" i="1"/>
  <c r="J511" i="1"/>
  <c r="I511" i="1"/>
  <c r="J510" i="1"/>
  <c r="I510" i="1"/>
  <c r="J509" i="1"/>
  <c r="I509" i="1"/>
  <c r="J508" i="1"/>
  <c r="I508" i="1"/>
  <c r="J506" i="1"/>
  <c r="I506" i="1"/>
  <c r="J503" i="1"/>
  <c r="I503" i="1"/>
  <c r="J502" i="1"/>
  <c r="I502" i="1"/>
  <c r="J501" i="1"/>
  <c r="I501" i="1"/>
  <c r="J500" i="1"/>
  <c r="I500" i="1"/>
  <c r="J499" i="1"/>
  <c r="I499" i="1"/>
  <c r="J498" i="1"/>
  <c r="I498" i="1"/>
  <c r="J497" i="1"/>
  <c r="I497" i="1"/>
  <c r="J496" i="1"/>
  <c r="I496" i="1"/>
  <c r="J495" i="1"/>
  <c r="I495" i="1"/>
  <c r="J494" i="1"/>
  <c r="I494" i="1"/>
  <c r="J493" i="1"/>
  <c r="I493" i="1"/>
  <c r="J492" i="1"/>
  <c r="I492" i="1"/>
  <c r="J491" i="1"/>
  <c r="I491" i="1"/>
  <c r="J490" i="1"/>
  <c r="I490" i="1"/>
  <c r="J489" i="1"/>
  <c r="I489" i="1"/>
  <c r="J488" i="1"/>
  <c r="I488" i="1"/>
  <c r="J487" i="1"/>
  <c r="I487" i="1"/>
  <c r="J486" i="1"/>
  <c r="I486" i="1"/>
  <c r="J485" i="1"/>
  <c r="I485" i="1"/>
  <c r="J484" i="1"/>
  <c r="I484" i="1"/>
  <c r="J483" i="1"/>
  <c r="J482" i="1"/>
  <c r="I482" i="1"/>
  <c r="J481" i="1"/>
  <c r="I481" i="1"/>
  <c r="J480" i="1"/>
  <c r="I480" i="1"/>
  <c r="J479" i="1"/>
  <c r="I479" i="1"/>
  <c r="J478" i="1"/>
  <c r="I478" i="1"/>
  <c r="J477" i="1"/>
  <c r="I477" i="1"/>
  <c r="J476" i="1"/>
  <c r="I476" i="1"/>
  <c r="J475" i="1"/>
  <c r="I475" i="1"/>
  <c r="J474" i="1"/>
  <c r="I474" i="1"/>
  <c r="J473" i="1"/>
  <c r="I473" i="1"/>
  <c r="J472" i="1"/>
  <c r="I472" i="1"/>
  <c r="J471" i="1"/>
  <c r="I471" i="1"/>
  <c r="J470" i="1"/>
  <c r="I470" i="1"/>
  <c r="J469" i="1"/>
  <c r="I469" i="1"/>
  <c r="J468" i="1"/>
  <c r="I468" i="1"/>
  <c r="J467" i="1"/>
  <c r="I467" i="1"/>
  <c r="J466" i="1"/>
  <c r="I466" i="1"/>
  <c r="J465" i="1"/>
  <c r="I465" i="1"/>
  <c r="J464" i="1"/>
  <c r="I464" i="1"/>
  <c r="J463" i="1"/>
  <c r="I463" i="1"/>
  <c r="J462" i="1"/>
  <c r="I462" i="1"/>
  <c r="J461" i="1"/>
  <c r="I461" i="1"/>
  <c r="J460" i="1"/>
  <c r="I460" i="1"/>
  <c r="I459" i="1"/>
  <c r="J458" i="1"/>
  <c r="I458" i="1"/>
  <c r="J457" i="1"/>
  <c r="I457" i="1"/>
  <c r="J456" i="1"/>
  <c r="I456" i="1"/>
  <c r="J455" i="1"/>
  <c r="I455" i="1"/>
  <c r="J454" i="1"/>
  <c r="I454" i="1"/>
  <c r="J453" i="1"/>
  <c r="I453" i="1"/>
  <c r="J451" i="1"/>
  <c r="I451" i="1"/>
  <c r="J450" i="1"/>
  <c r="I450" i="1"/>
  <c r="J448" i="1"/>
  <c r="I448" i="1"/>
  <c r="J447" i="1"/>
  <c r="I447" i="1"/>
  <c r="J446" i="1"/>
  <c r="I446" i="1"/>
  <c r="J445" i="1"/>
  <c r="I445" i="1"/>
  <c r="J444" i="1"/>
  <c r="I444" i="1"/>
  <c r="J443" i="1"/>
  <c r="I443" i="1"/>
  <c r="J442" i="1"/>
  <c r="I442" i="1"/>
  <c r="J441" i="1"/>
  <c r="I441" i="1"/>
  <c r="J440" i="1"/>
  <c r="I440" i="1"/>
  <c r="J439" i="1"/>
  <c r="I439" i="1"/>
  <c r="J438" i="1"/>
  <c r="I438" i="1"/>
  <c r="J437" i="1"/>
  <c r="I437" i="1"/>
  <c r="J436" i="1"/>
  <c r="I436" i="1"/>
  <c r="J435" i="1"/>
  <c r="I435" i="1"/>
  <c r="J434" i="1"/>
  <c r="I434" i="1"/>
  <c r="J433" i="1"/>
  <c r="I433" i="1"/>
  <c r="J432" i="1"/>
  <c r="I432" i="1"/>
  <c r="J431" i="1"/>
  <c r="I431" i="1"/>
  <c r="J430" i="1"/>
  <c r="I430" i="1"/>
  <c r="J429" i="1"/>
  <c r="I429" i="1"/>
  <c r="J428" i="1"/>
  <c r="I428" i="1"/>
  <c r="J427" i="1"/>
  <c r="I427" i="1"/>
  <c r="J426" i="1"/>
  <c r="I426" i="1"/>
  <c r="J425" i="1"/>
  <c r="I425" i="1"/>
  <c r="J424" i="1"/>
  <c r="I424" i="1"/>
  <c r="J423" i="1"/>
  <c r="I423" i="1"/>
  <c r="J422" i="1"/>
  <c r="I422" i="1"/>
  <c r="J421" i="1"/>
  <c r="I421" i="1"/>
  <c r="J420" i="1"/>
  <c r="I420" i="1"/>
  <c r="J419" i="1"/>
  <c r="I419" i="1"/>
  <c r="J418" i="1"/>
  <c r="I418" i="1"/>
  <c r="J417" i="1"/>
  <c r="I417" i="1"/>
  <c r="J416" i="1"/>
  <c r="I416" i="1"/>
  <c r="J415" i="1"/>
  <c r="I415" i="1"/>
  <c r="J413" i="1"/>
  <c r="I413" i="1"/>
  <c r="J411" i="1"/>
  <c r="I411" i="1"/>
  <c r="J410" i="1"/>
  <c r="I410" i="1"/>
  <c r="J409" i="1"/>
  <c r="I409" i="1"/>
  <c r="J408" i="1"/>
  <c r="I408" i="1"/>
  <c r="J406" i="1"/>
  <c r="I406" i="1"/>
  <c r="J405" i="1"/>
  <c r="I405" i="1"/>
  <c r="J403" i="1"/>
  <c r="I403" i="1"/>
  <c r="J402" i="1"/>
  <c r="I402" i="1"/>
  <c r="J401" i="1"/>
  <c r="I401" i="1"/>
  <c r="J400" i="1"/>
  <c r="I400" i="1"/>
  <c r="J399" i="1"/>
  <c r="I399" i="1"/>
  <c r="J398" i="1"/>
  <c r="I398" i="1"/>
  <c r="J397" i="1"/>
  <c r="I397" i="1"/>
  <c r="J396" i="1"/>
  <c r="I396" i="1"/>
  <c r="J395" i="1"/>
  <c r="I395" i="1"/>
  <c r="J394" i="1"/>
  <c r="I394" i="1"/>
  <c r="J393" i="1"/>
  <c r="I393" i="1"/>
  <c r="J392" i="1"/>
  <c r="I392" i="1"/>
  <c r="J391" i="1"/>
  <c r="I391" i="1"/>
  <c r="J390" i="1"/>
  <c r="I390" i="1"/>
  <c r="J389" i="1"/>
  <c r="I389" i="1"/>
  <c r="J388" i="1"/>
  <c r="I388" i="1"/>
  <c r="J387" i="1"/>
  <c r="I387" i="1"/>
  <c r="J386" i="1"/>
  <c r="I386" i="1"/>
  <c r="J385" i="1"/>
  <c r="I385" i="1"/>
  <c r="J384" i="1"/>
  <c r="I384" i="1"/>
  <c r="J383" i="1"/>
  <c r="I383" i="1"/>
  <c r="J382" i="1"/>
  <c r="I382" i="1"/>
  <c r="J381" i="1"/>
  <c r="I381" i="1"/>
  <c r="J380" i="1"/>
  <c r="I380" i="1"/>
  <c r="J379" i="1"/>
  <c r="I379" i="1"/>
  <c r="J378" i="1"/>
  <c r="I378" i="1"/>
  <c r="J377" i="1"/>
  <c r="I377" i="1"/>
  <c r="J376" i="1"/>
  <c r="I376" i="1"/>
  <c r="J375" i="1"/>
  <c r="I375" i="1"/>
  <c r="J374" i="1"/>
  <c r="I374" i="1"/>
  <c r="J373" i="1"/>
  <c r="I373" i="1"/>
  <c r="J372" i="1"/>
  <c r="I372" i="1"/>
  <c r="J371" i="1"/>
  <c r="I371" i="1"/>
  <c r="I370" i="1"/>
  <c r="I367" i="1"/>
  <c r="I366" i="1"/>
  <c r="I365" i="1"/>
  <c r="I364" i="1"/>
  <c r="I363" i="1"/>
  <c r="I362" i="1"/>
  <c r="I361" i="1"/>
  <c r="I360" i="1"/>
  <c r="J359" i="1"/>
  <c r="I359" i="1"/>
  <c r="J358" i="1"/>
  <c r="I358" i="1"/>
  <c r="J357" i="1"/>
  <c r="I357" i="1"/>
  <c r="I356" i="1"/>
  <c r="I355" i="1"/>
  <c r="I354" i="1"/>
  <c r="J352" i="1"/>
  <c r="I352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6" i="1"/>
  <c r="J335" i="1"/>
  <c r="I335" i="1"/>
  <c r="J334" i="1"/>
  <c r="I334" i="1"/>
  <c r="J333" i="1"/>
  <c r="I333" i="1"/>
  <c r="J332" i="1"/>
  <c r="I332" i="1"/>
  <c r="J331" i="1"/>
  <c r="I331" i="1"/>
  <c r="J330" i="1"/>
  <c r="I330" i="1"/>
  <c r="J329" i="1"/>
  <c r="I329" i="1"/>
  <c r="J328" i="1"/>
  <c r="I328" i="1"/>
  <c r="J327" i="1"/>
  <c r="I327" i="1"/>
  <c r="J326" i="1"/>
  <c r="I326" i="1"/>
  <c r="J325" i="1"/>
  <c r="I325" i="1"/>
  <c r="J324" i="1"/>
  <c r="I324" i="1"/>
  <c r="J323" i="1"/>
  <c r="I323" i="1"/>
  <c r="J322" i="1"/>
  <c r="I322" i="1"/>
  <c r="J321" i="1"/>
  <c r="I321" i="1"/>
  <c r="J320" i="1"/>
  <c r="I320" i="1"/>
  <c r="J319" i="1"/>
  <c r="I319" i="1"/>
  <c r="J316" i="1"/>
  <c r="I316" i="1"/>
  <c r="J315" i="1"/>
  <c r="I315" i="1"/>
  <c r="J314" i="1"/>
  <c r="I314" i="1"/>
  <c r="J313" i="1"/>
  <c r="I313" i="1"/>
  <c r="J308" i="1"/>
  <c r="I308" i="1"/>
  <c r="J307" i="1"/>
  <c r="I307" i="1"/>
  <c r="J306" i="1"/>
  <c r="I306" i="1"/>
  <c r="J305" i="1"/>
  <c r="I305" i="1"/>
  <c r="J304" i="1"/>
  <c r="I304" i="1"/>
  <c r="J303" i="1"/>
  <c r="I303" i="1"/>
  <c r="J302" i="1"/>
  <c r="I302" i="1"/>
  <c r="J301" i="1"/>
  <c r="I301" i="1"/>
  <c r="J300" i="1"/>
  <c r="I300" i="1"/>
  <c r="I299" i="1"/>
  <c r="J298" i="1"/>
  <c r="I298" i="1"/>
  <c r="J296" i="1"/>
  <c r="I296" i="1"/>
  <c r="J295" i="1"/>
  <c r="I295" i="1"/>
  <c r="J294" i="1"/>
  <c r="I294" i="1"/>
  <c r="J293" i="1"/>
  <c r="I293" i="1"/>
  <c r="J292" i="1"/>
  <c r="I292" i="1"/>
  <c r="J291" i="1"/>
  <c r="I291" i="1"/>
  <c r="J290" i="1"/>
  <c r="I290" i="1"/>
  <c r="J289" i="1"/>
  <c r="I289" i="1"/>
  <c r="J288" i="1"/>
  <c r="I288" i="1"/>
  <c r="J287" i="1"/>
  <c r="I287" i="1"/>
  <c r="J286" i="1"/>
  <c r="I286" i="1"/>
  <c r="J285" i="1"/>
  <c r="I285" i="1"/>
  <c r="J284" i="1"/>
  <c r="I284" i="1"/>
  <c r="J283" i="1"/>
  <c r="I283" i="1"/>
  <c r="J282" i="1"/>
  <c r="I282" i="1"/>
  <c r="J281" i="1"/>
  <c r="I281" i="1"/>
  <c r="J280" i="1"/>
  <c r="I280" i="1"/>
  <c r="J279" i="1"/>
  <c r="I279" i="1"/>
  <c r="J278" i="1"/>
  <c r="I278" i="1"/>
  <c r="J277" i="1"/>
  <c r="I277" i="1"/>
  <c r="J276" i="1"/>
  <c r="I276" i="1"/>
  <c r="J275" i="1"/>
  <c r="I275" i="1"/>
  <c r="J274" i="1"/>
  <c r="I274" i="1"/>
  <c r="J273" i="1"/>
  <c r="I273" i="1"/>
  <c r="J272" i="1"/>
  <c r="I272" i="1"/>
  <c r="J271" i="1"/>
  <c r="I271" i="1"/>
  <c r="J270" i="1"/>
  <c r="I270" i="1"/>
  <c r="J269" i="1"/>
  <c r="I269" i="1"/>
  <c r="J268" i="1"/>
  <c r="I268" i="1"/>
  <c r="J267" i="1"/>
  <c r="I267" i="1"/>
  <c r="J266" i="1"/>
  <c r="I266" i="1"/>
  <c r="J265" i="1"/>
  <c r="I265" i="1"/>
  <c r="J264" i="1"/>
  <c r="I264" i="1"/>
  <c r="J263" i="1"/>
  <c r="I263" i="1"/>
  <c r="J261" i="1"/>
  <c r="I261" i="1"/>
  <c r="J260" i="1"/>
  <c r="I260" i="1"/>
  <c r="J259" i="1"/>
  <c r="I259" i="1"/>
  <c r="J258" i="1"/>
  <c r="I258" i="1"/>
  <c r="J257" i="1"/>
  <c r="I257" i="1"/>
  <c r="J256" i="1"/>
  <c r="I256" i="1"/>
  <c r="J255" i="1"/>
  <c r="I255" i="1"/>
  <c r="I254" i="1"/>
  <c r="J253" i="1"/>
  <c r="I253" i="1"/>
  <c r="J252" i="1"/>
  <c r="I252" i="1"/>
  <c r="J251" i="1"/>
  <c r="I251" i="1"/>
  <c r="J249" i="1"/>
  <c r="I249" i="1"/>
  <c r="J248" i="1"/>
  <c r="I248" i="1"/>
  <c r="J247" i="1"/>
  <c r="I247" i="1"/>
  <c r="J246" i="1"/>
  <c r="I246" i="1"/>
  <c r="J245" i="1"/>
  <c r="I245" i="1"/>
  <c r="J244" i="1"/>
  <c r="I244" i="1"/>
  <c r="J243" i="1"/>
  <c r="I243" i="1"/>
  <c r="J242" i="1"/>
  <c r="I242" i="1"/>
  <c r="J241" i="1"/>
  <c r="I241" i="1"/>
  <c r="J240" i="1"/>
  <c r="I240" i="1"/>
  <c r="I239" i="1"/>
  <c r="J238" i="1"/>
  <c r="I238" i="1"/>
  <c r="J237" i="1"/>
  <c r="I237" i="1"/>
  <c r="J236" i="1"/>
  <c r="I236" i="1"/>
  <c r="J235" i="1"/>
  <c r="I235" i="1"/>
  <c r="J234" i="1"/>
  <c r="I234" i="1"/>
  <c r="J233" i="1"/>
  <c r="I233" i="1"/>
  <c r="J232" i="1"/>
  <c r="I232" i="1"/>
  <c r="J231" i="1"/>
  <c r="I231" i="1"/>
  <c r="I230" i="1"/>
  <c r="J229" i="1"/>
  <c r="I229" i="1"/>
  <c r="J228" i="1"/>
  <c r="I228" i="1"/>
  <c r="J227" i="1"/>
  <c r="I227" i="1"/>
  <c r="J226" i="1"/>
  <c r="I226" i="1"/>
  <c r="J225" i="1"/>
  <c r="I225" i="1"/>
  <c r="J224" i="1"/>
  <c r="I224" i="1"/>
  <c r="J223" i="1"/>
  <c r="I223" i="1"/>
  <c r="J222" i="1"/>
  <c r="I222" i="1"/>
  <c r="J221" i="1"/>
  <c r="I221" i="1"/>
  <c r="J220" i="1"/>
  <c r="I220" i="1"/>
  <c r="J219" i="1"/>
  <c r="I219" i="1"/>
  <c r="J218" i="1"/>
  <c r="I218" i="1"/>
  <c r="J216" i="1"/>
  <c r="I216" i="1"/>
  <c r="J214" i="1"/>
  <c r="I214" i="1"/>
  <c r="J213" i="1"/>
  <c r="I213" i="1"/>
  <c r="J211" i="1"/>
  <c r="I211" i="1"/>
  <c r="J210" i="1"/>
  <c r="I210" i="1"/>
  <c r="J209" i="1"/>
  <c r="I209" i="1"/>
  <c r="J208" i="1"/>
  <c r="I208" i="1"/>
  <c r="J207" i="1"/>
  <c r="I207" i="1"/>
  <c r="J206" i="1"/>
  <c r="I206" i="1"/>
  <c r="J205" i="1"/>
  <c r="I205" i="1"/>
  <c r="J204" i="1"/>
  <c r="I204" i="1"/>
  <c r="J203" i="1"/>
  <c r="I203" i="1"/>
  <c r="I202" i="1"/>
  <c r="J201" i="1"/>
  <c r="I201" i="1"/>
  <c r="J200" i="1"/>
  <c r="I200" i="1"/>
  <c r="J199" i="1"/>
  <c r="I199" i="1"/>
  <c r="J198" i="1"/>
  <c r="I198" i="1"/>
  <c r="J197" i="1"/>
  <c r="I197" i="1"/>
  <c r="I196" i="1"/>
  <c r="J195" i="1"/>
  <c r="I195" i="1"/>
  <c r="J194" i="1"/>
  <c r="I194" i="1"/>
  <c r="J193" i="1"/>
  <c r="I193" i="1"/>
  <c r="J192" i="1"/>
  <c r="I192" i="1"/>
  <c r="J191" i="1"/>
  <c r="I191" i="1"/>
  <c r="J190" i="1"/>
  <c r="I190" i="1"/>
  <c r="J189" i="1"/>
  <c r="I189" i="1"/>
  <c r="J188" i="1"/>
  <c r="I188" i="1"/>
  <c r="J187" i="1"/>
  <c r="I187" i="1"/>
  <c r="J186" i="1"/>
  <c r="I186" i="1"/>
  <c r="J185" i="1"/>
  <c r="I185" i="1"/>
  <c r="J184" i="1"/>
  <c r="I184" i="1"/>
  <c r="J183" i="1"/>
  <c r="I183" i="1"/>
  <c r="J182" i="1"/>
  <c r="I182" i="1"/>
  <c r="J181" i="1"/>
  <c r="I181" i="1"/>
  <c r="J180" i="1"/>
  <c r="I180" i="1"/>
  <c r="J179" i="1"/>
  <c r="I179" i="1"/>
  <c r="J178" i="1"/>
  <c r="I178" i="1"/>
  <c r="J177" i="1"/>
  <c r="I177" i="1"/>
  <c r="J175" i="1"/>
  <c r="I175" i="1"/>
  <c r="J174" i="1"/>
  <c r="I174" i="1"/>
  <c r="J173" i="1"/>
  <c r="I173" i="1"/>
  <c r="J172" i="1"/>
  <c r="I172" i="1"/>
  <c r="J171" i="1"/>
  <c r="I171" i="1"/>
  <c r="J170" i="1"/>
  <c r="I170" i="1"/>
  <c r="J169" i="1"/>
  <c r="I169" i="1"/>
  <c r="J168" i="1"/>
  <c r="I168" i="1"/>
  <c r="J167" i="1"/>
  <c r="I167" i="1"/>
  <c r="J166" i="1"/>
  <c r="I166" i="1"/>
  <c r="J165" i="1"/>
  <c r="I165" i="1"/>
  <c r="J164" i="1"/>
  <c r="I164" i="1"/>
  <c r="J161" i="1"/>
  <c r="I161" i="1"/>
  <c r="J160" i="1"/>
  <c r="I160" i="1"/>
  <c r="J159" i="1"/>
  <c r="I159" i="1"/>
  <c r="J158" i="1"/>
  <c r="I158" i="1"/>
  <c r="J157" i="1"/>
  <c r="I157" i="1"/>
  <c r="J156" i="1"/>
  <c r="I156" i="1"/>
  <c r="J155" i="1"/>
  <c r="I155" i="1"/>
  <c r="J154" i="1"/>
  <c r="I154" i="1"/>
  <c r="J153" i="1"/>
  <c r="I153" i="1"/>
  <c r="J152" i="1"/>
  <c r="I152" i="1"/>
  <c r="J151" i="1"/>
  <c r="I151" i="1"/>
  <c r="J150" i="1"/>
  <c r="I150" i="1"/>
  <c r="J149" i="1"/>
  <c r="I149" i="1"/>
  <c r="J148" i="1"/>
  <c r="I148" i="1"/>
  <c r="J147" i="1"/>
  <c r="I147" i="1"/>
  <c r="J146" i="1"/>
  <c r="I146" i="1"/>
  <c r="J145" i="1"/>
  <c r="I145" i="1"/>
  <c r="J144" i="1"/>
  <c r="I144" i="1"/>
  <c r="J143" i="1"/>
  <c r="I143" i="1"/>
  <c r="J142" i="1"/>
  <c r="I142" i="1"/>
  <c r="J141" i="1"/>
  <c r="I141" i="1"/>
  <c r="J140" i="1"/>
  <c r="I140" i="1"/>
  <c r="J139" i="1"/>
  <c r="I139" i="1"/>
  <c r="J138" i="1"/>
  <c r="I138" i="1"/>
  <c r="J137" i="1"/>
  <c r="I137" i="1"/>
  <c r="J136" i="1"/>
  <c r="I136" i="1"/>
  <c r="J135" i="1"/>
  <c r="I135" i="1"/>
  <c r="J134" i="1"/>
  <c r="I134" i="1"/>
  <c r="J133" i="1"/>
  <c r="I133" i="1"/>
  <c r="J132" i="1"/>
  <c r="I132" i="1"/>
  <c r="J131" i="1"/>
  <c r="I131" i="1"/>
  <c r="J130" i="1"/>
  <c r="I130" i="1"/>
  <c r="J129" i="1"/>
  <c r="I129" i="1"/>
  <c r="J128" i="1"/>
  <c r="I128" i="1"/>
  <c r="J127" i="1"/>
  <c r="I127" i="1"/>
  <c r="J126" i="1"/>
  <c r="I126" i="1"/>
  <c r="J125" i="1"/>
  <c r="I125" i="1"/>
  <c r="J124" i="1"/>
  <c r="I124" i="1"/>
  <c r="J122" i="1"/>
  <c r="I122" i="1"/>
  <c r="J121" i="1"/>
  <c r="I121" i="1"/>
  <c r="J120" i="1"/>
  <c r="I120" i="1"/>
  <c r="J119" i="1"/>
  <c r="I119" i="1"/>
  <c r="J118" i="1"/>
  <c r="I118" i="1"/>
  <c r="J117" i="1"/>
  <c r="I117" i="1"/>
  <c r="J116" i="1"/>
  <c r="I116" i="1"/>
  <c r="J115" i="1"/>
  <c r="I115" i="1"/>
  <c r="J114" i="1"/>
  <c r="I114" i="1"/>
  <c r="J113" i="1"/>
  <c r="I113" i="1"/>
  <c r="J112" i="1"/>
  <c r="I112" i="1"/>
  <c r="J111" i="1"/>
  <c r="I111" i="1"/>
  <c r="J110" i="1"/>
  <c r="I110" i="1"/>
  <c r="J109" i="1"/>
  <c r="I109" i="1"/>
  <c r="J108" i="1"/>
  <c r="J107" i="1"/>
  <c r="I107" i="1"/>
  <c r="J106" i="1"/>
  <c r="I106" i="1"/>
  <c r="J105" i="1"/>
  <c r="I105" i="1"/>
  <c r="J104" i="1"/>
  <c r="I104" i="1"/>
  <c r="J103" i="1"/>
  <c r="I103" i="1"/>
  <c r="J102" i="1"/>
  <c r="I102" i="1"/>
  <c r="J101" i="1"/>
  <c r="I101" i="1"/>
  <c r="J100" i="1"/>
  <c r="I100" i="1"/>
  <c r="J99" i="1"/>
  <c r="I99" i="1"/>
  <c r="J98" i="1"/>
  <c r="I98" i="1"/>
  <c r="J97" i="1"/>
  <c r="I97" i="1"/>
  <c r="J96" i="1"/>
  <c r="I96" i="1"/>
  <c r="J95" i="1"/>
  <c r="I95" i="1"/>
  <c r="I94" i="1"/>
  <c r="J93" i="1"/>
  <c r="I93" i="1"/>
  <c r="J92" i="1"/>
  <c r="I92" i="1"/>
  <c r="J90" i="1"/>
  <c r="I90" i="1"/>
  <c r="J89" i="1"/>
  <c r="I89" i="1"/>
  <c r="J88" i="1"/>
  <c r="I88" i="1"/>
  <c r="J87" i="1"/>
  <c r="I87" i="1"/>
  <c r="J86" i="1"/>
  <c r="I86" i="1"/>
  <c r="J85" i="1"/>
  <c r="I85" i="1"/>
  <c r="J84" i="1"/>
  <c r="I84" i="1"/>
  <c r="J83" i="1"/>
  <c r="I83" i="1"/>
  <c r="J81" i="1"/>
  <c r="I81" i="1"/>
  <c r="J80" i="1"/>
  <c r="I80" i="1"/>
  <c r="J79" i="1"/>
  <c r="I79" i="1"/>
  <c r="J78" i="1"/>
  <c r="I78" i="1"/>
  <c r="J77" i="1"/>
  <c r="I77" i="1"/>
  <c r="J76" i="1"/>
  <c r="I76" i="1"/>
  <c r="J75" i="1"/>
  <c r="I75" i="1"/>
  <c r="J74" i="1"/>
  <c r="I74" i="1"/>
  <c r="J73" i="1"/>
  <c r="I73" i="1"/>
  <c r="J72" i="1"/>
  <c r="I72" i="1"/>
  <c r="J71" i="1"/>
  <c r="I71" i="1"/>
  <c r="J70" i="1"/>
  <c r="I70" i="1"/>
  <c r="J69" i="1"/>
  <c r="I69" i="1"/>
  <c r="J68" i="1"/>
  <c r="I68" i="1"/>
  <c r="J67" i="1"/>
  <c r="I67" i="1"/>
  <c r="J66" i="1"/>
  <c r="I66" i="1"/>
  <c r="J65" i="1"/>
  <c r="I65" i="1"/>
  <c r="J64" i="1"/>
  <c r="J63" i="1"/>
  <c r="I63" i="1"/>
  <c r="J62" i="1"/>
  <c r="I62" i="1"/>
  <c r="J61" i="1"/>
  <c r="I61" i="1"/>
  <c r="J60" i="1"/>
  <c r="I60" i="1"/>
  <c r="I59" i="1"/>
  <c r="J58" i="1"/>
  <c r="I58" i="1"/>
  <c r="I57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AC1026" i="1" s="1"/>
  <c r="I42" i="1"/>
  <c r="J41" i="1"/>
  <c r="I41" i="1"/>
  <c r="J40" i="1"/>
  <c r="I40" i="1"/>
  <c r="J39" i="1"/>
  <c r="I39" i="1"/>
  <c r="J38" i="1"/>
  <c r="I38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I30" i="1"/>
  <c r="J29" i="1"/>
  <c r="I29" i="1"/>
  <c r="J28" i="1"/>
  <c r="I28" i="1"/>
  <c r="J27" i="1"/>
  <c r="I27" i="1"/>
  <c r="J26" i="1"/>
  <c r="I26" i="1"/>
  <c r="J24" i="1"/>
  <c r="I24" i="1"/>
  <c r="J23" i="1"/>
  <c r="I23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5" i="1"/>
  <c r="I5" i="1"/>
  <c r="J4" i="1"/>
  <c r="I4" i="1"/>
  <c r="AG1013" i="1" l="1"/>
  <c r="AG1020" i="1"/>
  <c r="AN1013" i="1"/>
  <c r="AN1019" i="1"/>
  <c r="AQ1025" i="1"/>
  <c r="AQ990" i="1"/>
  <c r="AQ996" i="1"/>
  <c r="AN1002" i="1"/>
  <c r="AP1008" i="1"/>
  <c r="BA1013" i="1"/>
  <c r="AZ990" i="1"/>
  <c r="BA995" i="1"/>
  <c r="AZ996" i="1"/>
  <c r="AH987" i="1"/>
  <c r="AH1016" i="1"/>
  <c r="AH1023" i="1"/>
  <c r="BB1017" i="1"/>
  <c r="BA1007" i="1"/>
  <c r="AW1007" i="1"/>
  <c r="AX1013" i="1"/>
  <c r="AW990" i="1"/>
  <c r="AY990" i="1" s="1"/>
  <c r="AH1010" i="1"/>
  <c r="BB999" i="1"/>
  <c r="AY1007" i="1"/>
  <c r="BA1031" i="1"/>
  <c r="AZ1014" i="1"/>
  <c r="AW1019" i="1"/>
  <c r="AY1019" i="1" s="1"/>
  <c r="AW1002" i="1"/>
  <c r="AY1002" i="1" s="1"/>
  <c r="BB1002" i="1" s="1"/>
  <c r="AR989" i="1"/>
  <c r="BB1004" i="1"/>
  <c r="AQ1031" i="1"/>
  <c r="AQ1001" i="1"/>
  <c r="BA1014" i="1"/>
  <c r="BA1020" i="1"/>
  <c r="AX1025" i="1"/>
  <c r="BB1025" i="1" s="1"/>
  <c r="AW996" i="1"/>
  <c r="AY996" i="1" s="1"/>
  <c r="BB996" i="1" s="1"/>
  <c r="BA1001" i="1"/>
  <c r="BA990" i="1"/>
  <c r="AX1019" i="1"/>
  <c r="AX996" i="1"/>
  <c r="AX1002" i="1"/>
  <c r="AH1006" i="1"/>
  <c r="AH1011" i="1"/>
  <c r="AR987" i="1"/>
  <c r="AR1029" i="1"/>
  <c r="AG996" i="1"/>
  <c r="AX990" i="1"/>
  <c r="AZ1002" i="1"/>
  <c r="BA1008" i="1"/>
  <c r="AF1031" i="1"/>
  <c r="AG1019" i="1"/>
  <c r="AH994" i="1"/>
  <c r="AH999" i="1"/>
  <c r="AH1004" i="1"/>
  <c r="AH1012" i="1"/>
  <c r="AR998" i="1"/>
  <c r="AR1000" i="1"/>
  <c r="AR1005" i="1"/>
  <c r="AW1001" i="1"/>
  <c r="AY1001" i="1" s="1"/>
  <c r="BB1001" i="1" s="1"/>
  <c r="BA1002" i="1"/>
  <c r="AX1007" i="1"/>
  <c r="BB1007" i="1" s="1"/>
  <c r="AZ1013" i="1"/>
  <c r="AZ1019" i="1"/>
  <c r="AZ1025" i="1"/>
  <c r="BA1019" i="1"/>
  <c r="BA1025" i="1"/>
  <c r="AW995" i="1"/>
  <c r="AY995" i="1" s="1"/>
  <c r="AG1031" i="1"/>
  <c r="AD1014" i="1"/>
  <c r="AC1020" i="1"/>
  <c r="AE1020" i="1" s="1"/>
  <c r="AC990" i="1"/>
  <c r="AE990" i="1" s="1"/>
  <c r="AG995" i="1"/>
  <c r="AF1008" i="1"/>
  <c r="AQ1020" i="1"/>
  <c r="AM1026" i="1"/>
  <c r="AO1026" i="1" s="1"/>
  <c r="AQ995" i="1"/>
  <c r="AM1007" i="1"/>
  <c r="AO1007" i="1" s="1"/>
  <c r="AH1029" i="1"/>
  <c r="AR1030" i="1"/>
  <c r="BB993" i="1"/>
  <c r="AX995" i="1"/>
  <c r="AZ1007" i="1"/>
  <c r="BB1010" i="1"/>
  <c r="AW1014" i="1"/>
  <c r="AY1014" i="1" s="1"/>
  <c r="AW1020" i="1"/>
  <c r="AY1020" i="1" s="1"/>
  <c r="AW1026" i="1"/>
  <c r="AY1026" i="1" s="1"/>
  <c r="AR1024" i="1"/>
  <c r="BB998" i="1"/>
  <c r="AZ1001" i="1"/>
  <c r="AX1014" i="1"/>
  <c r="AX1020" i="1"/>
  <c r="AX1026" i="1"/>
  <c r="AD1026" i="1"/>
  <c r="AD1007" i="1"/>
  <c r="AP1025" i="1"/>
  <c r="AG1002" i="1"/>
  <c r="AM1013" i="1"/>
  <c r="AO1013" i="1" s="1"/>
  <c r="AR1013" i="1" s="1"/>
  <c r="AQ1026" i="1"/>
  <c r="AQ1007" i="1"/>
  <c r="AZ995" i="1"/>
  <c r="AW1008" i="1"/>
  <c r="AY1008" i="1" s="1"/>
  <c r="AZ1026" i="1"/>
  <c r="AW1031" i="1"/>
  <c r="AY1031" i="1" s="1"/>
  <c r="AD1020" i="1"/>
  <c r="AF1001" i="1"/>
  <c r="AG1025" i="1"/>
  <c r="AG990" i="1"/>
  <c r="AG1026" i="1"/>
  <c r="AD1001" i="1"/>
  <c r="AQ1014" i="1"/>
  <c r="AM1002" i="1"/>
  <c r="AO1002" i="1" s="1"/>
  <c r="AR1002" i="1" s="1"/>
  <c r="AH1030" i="1"/>
  <c r="BB992" i="1"/>
  <c r="BB994" i="1"/>
  <c r="BB1000" i="1"/>
  <c r="AX1008" i="1"/>
  <c r="AZ1020" i="1"/>
  <c r="AX1031" i="1"/>
  <c r="AC1007" i="1"/>
  <c r="AE1007" i="1" s="1"/>
  <c r="AH1007" i="1" s="1"/>
  <c r="AR1016" i="1"/>
  <c r="AR1018" i="1"/>
  <c r="AW1013" i="1"/>
  <c r="AY1013" i="1" s="1"/>
  <c r="AZ1031" i="1"/>
  <c r="AF995" i="1"/>
  <c r="AQ1008" i="1"/>
  <c r="AD990" i="1"/>
  <c r="AC996" i="1"/>
  <c r="AE996" i="1" s="1"/>
  <c r="AH996" i="1" s="1"/>
  <c r="AG1001" i="1"/>
  <c r="AF1007" i="1"/>
  <c r="AC1013" i="1"/>
  <c r="AE1013" i="1" s="1"/>
  <c r="AC1019" i="1"/>
  <c r="AF1020" i="1"/>
  <c r="AE1026" i="1"/>
  <c r="AM990" i="1"/>
  <c r="AO990" i="1" s="1"/>
  <c r="AM1001" i="1"/>
  <c r="AO1001" i="1" s="1"/>
  <c r="AR1001" i="1" s="1"/>
  <c r="AQ1002" i="1"/>
  <c r="AN1007" i="1"/>
  <c r="AP1013" i="1"/>
  <c r="AM1020" i="1"/>
  <c r="AN1026" i="1"/>
  <c r="AF1014" i="1"/>
  <c r="AM996" i="1"/>
  <c r="AO996" i="1" s="1"/>
  <c r="AR996" i="1" s="1"/>
  <c r="AG1014" i="1"/>
  <c r="AD996" i="1"/>
  <c r="AG1007" i="1"/>
  <c r="AD1013" i="1"/>
  <c r="AD1019" i="1"/>
  <c r="AF1026" i="1"/>
  <c r="AN990" i="1"/>
  <c r="AP996" i="1"/>
  <c r="AN1001" i="1"/>
  <c r="AP1007" i="1"/>
  <c r="AQ1013" i="1"/>
  <c r="AN1020" i="1"/>
  <c r="AP1026" i="1"/>
  <c r="AM1031" i="1"/>
  <c r="AO1031" i="1" s="1"/>
  <c r="AG1008" i="1"/>
  <c r="AH1017" i="1"/>
  <c r="AN996" i="1"/>
  <c r="AP1002" i="1"/>
  <c r="AF990" i="1"/>
  <c r="AC1002" i="1"/>
  <c r="AE1002" i="1" s="1"/>
  <c r="AC1008" i="1"/>
  <c r="AE1008" i="1" s="1"/>
  <c r="AH1008" i="1" s="1"/>
  <c r="AF1013" i="1"/>
  <c r="AE1019" i="1"/>
  <c r="AC1025" i="1"/>
  <c r="AE1025" i="1" s="1"/>
  <c r="AC1031" i="1"/>
  <c r="AE1031" i="1" s="1"/>
  <c r="AP990" i="1"/>
  <c r="AM995" i="1"/>
  <c r="AO995" i="1" s="1"/>
  <c r="AM1014" i="1"/>
  <c r="AO1014" i="1" s="1"/>
  <c r="AO1020" i="1"/>
  <c r="AM1025" i="1"/>
  <c r="AO1025" i="1" s="1"/>
  <c r="AN1031" i="1"/>
  <c r="AP1019" i="1"/>
  <c r="AR994" i="1"/>
  <c r="AQ1019" i="1"/>
  <c r="AC995" i="1"/>
  <c r="AE995" i="1" s="1"/>
  <c r="AF996" i="1"/>
  <c r="AD1002" i="1"/>
  <c r="AD1008" i="1"/>
  <c r="AF1019" i="1"/>
  <c r="AD1025" i="1"/>
  <c r="AD1031" i="1"/>
  <c r="AN995" i="1"/>
  <c r="AP1001" i="1"/>
  <c r="AM1008" i="1"/>
  <c r="AO1008" i="1" s="1"/>
  <c r="AN1014" i="1"/>
  <c r="AP1020" i="1"/>
  <c r="AN1025" i="1"/>
  <c r="AD995" i="1"/>
  <c r="AC1001" i="1"/>
  <c r="AE1001" i="1" s="1"/>
  <c r="AH1001" i="1" s="1"/>
  <c r="AF1002" i="1"/>
  <c r="AC1014" i="1"/>
  <c r="AE1014" i="1" s="1"/>
  <c r="AF1025" i="1"/>
  <c r="AP995" i="1"/>
  <c r="AN1008" i="1"/>
  <c r="AP1014" i="1"/>
  <c r="AM1019" i="1"/>
  <c r="AO1019" i="1" s="1"/>
  <c r="AP1031" i="1"/>
  <c r="AH992" i="1"/>
  <c r="AR1022" i="1"/>
  <c r="X1022" i="1"/>
  <c r="X989" i="1"/>
  <c r="X1011" i="1"/>
  <c r="X1012" i="1"/>
  <c r="X1029" i="1"/>
  <c r="X988" i="1"/>
  <c r="X994" i="1"/>
  <c r="X1005" i="1"/>
  <c r="X987" i="1"/>
  <c r="X992" i="1"/>
  <c r="U1006" i="1"/>
  <c r="X1006" i="1" s="1"/>
  <c r="U1028" i="1"/>
  <c r="X1028" i="1" s="1"/>
  <c r="X998" i="1"/>
  <c r="T990" i="1"/>
  <c r="U999" i="1"/>
  <c r="X999" i="1" s="1"/>
  <c r="U1000" i="1"/>
  <c r="X1000" i="1" s="1"/>
  <c r="U1010" i="1"/>
  <c r="X1010" i="1" s="1"/>
  <c r="W1031" i="1"/>
  <c r="V1031" i="1"/>
  <c r="T1031" i="1"/>
  <c r="S1031" i="1"/>
  <c r="T1019" i="1"/>
  <c r="S1019" i="1"/>
  <c r="W1019" i="1"/>
  <c r="V1019" i="1"/>
  <c r="T996" i="1"/>
  <c r="S996" i="1"/>
  <c r="W996" i="1"/>
  <c r="V996" i="1"/>
  <c r="S990" i="1"/>
  <c r="T1020" i="1"/>
  <c r="S1020" i="1"/>
  <c r="W1020" i="1"/>
  <c r="V1020" i="1"/>
  <c r="T995" i="1"/>
  <c r="S995" i="1"/>
  <c r="W995" i="1"/>
  <c r="V995" i="1"/>
  <c r="V990" i="1"/>
  <c r="T1013" i="1"/>
  <c r="W1013" i="1"/>
  <c r="V1013" i="1"/>
  <c r="W990" i="1"/>
  <c r="T1014" i="1"/>
  <c r="W1014" i="1"/>
  <c r="V1014" i="1"/>
  <c r="W1025" i="1"/>
  <c r="V1025" i="1"/>
  <c r="T1025" i="1"/>
  <c r="S1025" i="1"/>
  <c r="W1026" i="1"/>
  <c r="V1026" i="1"/>
  <c r="T1026" i="1"/>
  <c r="S1026" i="1"/>
  <c r="W1002" i="1"/>
  <c r="V1002" i="1"/>
  <c r="T1002" i="1"/>
  <c r="S1002" i="1"/>
  <c r="V1001" i="1"/>
  <c r="T1001" i="1"/>
  <c r="S1001" i="1"/>
  <c r="W1001" i="1"/>
  <c r="T1008" i="1"/>
  <c r="S1008" i="1"/>
  <c r="W1008" i="1"/>
  <c r="V1008" i="1"/>
  <c r="S1007" i="1"/>
  <c r="W1007" i="1"/>
  <c r="V1007" i="1"/>
  <c r="T1007" i="1"/>
  <c r="U1004" i="1"/>
  <c r="X1004" i="1" s="1"/>
  <c r="U1013" i="1"/>
  <c r="U993" i="1"/>
  <c r="X993" i="1" s="1"/>
  <c r="U1014" i="1"/>
  <c r="U1016" i="1"/>
  <c r="X1016" i="1" s="1"/>
  <c r="U1017" i="1"/>
  <c r="X1017" i="1" s="1"/>
  <c r="U1018" i="1"/>
  <c r="X1018" i="1" s="1"/>
  <c r="U1023" i="1"/>
  <c r="X1023" i="1" s="1"/>
  <c r="U1024" i="1"/>
  <c r="X1024" i="1" s="1"/>
  <c r="U1030" i="1"/>
  <c r="BB990" i="1" l="1"/>
  <c r="AR1025" i="1"/>
  <c r="AR1031" i="1"/>
  <c r="AH1026" i="1"/>
  <c r="AH1014" i="1"/>
  <c r="BB1013" i="1"/>
  <c r="BB1019" i="1"/>
  <c r="AR1007" i="1"/>
  <c r="AH1031" i="1"/>
  <c r="AR1019" i="1"/>
  <c r="AH1025" i="1"/>
  <c r="BB995" i="1"/>
  <c r="AR1008" i="1"/>
  <c r="AR1014" i="1"/>
  <c r="AR990" i="1"/>
  <c r="BB1031" i="1"/>
  <c r="AH995" i="1"/>
  <c r="AH1002" i="1"/>
  <c r="AR1026" i="1"/>
  <c r="BB1026" i="1"/>
  <c r="AR995" i="1"/>
  <c r="BB1008" i="1"/>
  <c r="BB1020" i="1"/>
  <c r="AH1020" i="1"/>
  <c r="BB1014" i="1"/>
  <c r="AH990" i="1"/>
  <c r="AH1013" i="1"/>
  <c r="AH1019" i="1"/>
  <c r="AR1020" i="1"/>
  <c r="X1013" i="1"/>
  <c r="X1014" i="1"/>
  <c r="U1002" i="1"/>
  <c r="X1002" i="1" s="1"/>
  <c r="X1030" i="1"/>
  <c r="U1008" i="1"/>
  <c r="X1008" i="1" s="1"/>
  <c r="U995" i="1"/>
  <c r="X995" i="1" s="1"/>
  <c r="U996" i="1"/>
  <c r="X996" i="1" s="1"/>
  <c r="U1007" i="1"/>
  <c r="X1007" i="1" s="1"/>
  <c r="U1025" i="1"/>
  <c r="X1025" i="1" s="1"/>
  <c r="U1026" i="1"/>
  <c r="X1026" i="1" s="1"/>
  <c r="U1031" i="1"/>
  <c r="X1031" i="1" s="1"/>
  <c r="U1001" i="1"/>
  <c r="X1001" i="1" s="1"/>
  <c r="U1020" i="1"/>
  <c r="X1020" i="1" s="1"/>
  <c r="U990" i="1"/>
  <c r="U1019" i="1"/>
  <c r="X1019" i="1" s="1"/>
  <c r="X990" i="1" l="1"/>
</calcChain>
</file>

<file path=xl/sharedStrings.xml><?xml version="1.0" encoding="utf-8"?>
<sst xmlns="http://schemas.openxmlformats.org/spreadsheetml/2006/main" count="5145" uniqueCount="642">
  <si>
    <t>TAXON</t>
  </si>
  <si>
    <t>SIDE</t>
  </si>
  <si>
    <t>LENGTH</t>
  </si>
  <si>
    <t>Right</t>
  </si>
  <si>
    <t>Left</t>
  </si>
  <si>
    <t>Lower p3</t>
  </si>
  <si>
    <t>Lower p4</t>
  </si>
  <si>
    <t>Lake Monroe 3</t>
  </si>
  <si>
    <t>Upper M1</t>
  </si>
  <si>
    <t>USNM 347321</t>
  </si>
  <si>
    <t>Upper M2</t>
  </si>
  <si>
    <t>Upper M3</t>
  </si>
  <si>
    <t>USNM 215202</t>
  </si>
  <si>
    <t>USNM347322</t>
  </si>
  <si>
    <t>USNM 305213</t>
  </si>
  <si>
    <t>SCSM 0015A</t>
  </si>
  <si>
    <t>SCSM 0015B</t>
  </si>
  <si>
    <t>Upper P1</t>
  </si>
  <si>
    <t>Upper P2</t>
  </si>
  <si>
    <t>USNM NN</t>
  </si>
  <si>
    <t>Upper P3</t>
  </si>
  <si>
    <t>Upper P4</t>
  </si>
  <si>
    <t>USNM 239814</t>
  </si>
  <si>
    <t>USNM 239812</t>
  </si>
  <si>
    <t>USNM 11484</t>
  </si>
  <si>
    <t>USNM NN-1930</t>
  </si>
  <si>
    <t>USNM 366254</t>
  </si>
  <si>
    <t>USNM 238911</t>
  </si>
  <si>
    <t>USNM 11187</t>
  </si>
  <si>
    <t>SCSM 84.75.1</t>
  </si>
  <si>
    <t>SCSM 77.8.12</t>
  </si>
  <si>
    <t>SCSM 75.31.2</t>
  </si>
  <si>
    <t>SCSM NN</t>
  </si>
  <si>
    <t>ChM PV-2033</t>
  </si>
  <si>
    <t>USNM NN-1928</t>
  </si>
  <si>
    <t>DMAS 922</t>
  </si>
  <si>
    <t>USNM 11187E</t>
  </si>
  <si>
    <t>USNM NN-1936</t>
  </si>
  <si>
    <t>USNM NN A1</t>
  </si>
  <si>
    <t>USNM NN A2</t>
  </si>
  <si>
    <t>ChM PV-4257</t>
  </si>
  <si>
    <t>ChM PV-4876</t>
  </si>
  <si>
    <t>SCSM 75.31.1</t>
  </si>
  <si>
    <t>SCSM 82.123.3</t>
  </si>
  <si>
    <t>SCSM 75.31.175</t>
  </si>
  <si>
    <t>SCSM NN3</t>
  </si>
  <si>
    <t>USNM 239810</t>
  </si>
  <si>
    <t>USNM 19650</t>
  </si>
  <si>
    <t>DMAS 958</t>
  </si>
  <si>
    <t>DMAS 956</t>
  </si>
  <si>
    <t>SCSM 79.38.6</t>
  </si>
  <si>
    <t>SMALL INDIVIDUAL</t>
  </si>
  <si>
    <t>DMAS 921</t>
  </si>
  <si>
    <t>USNM NN-1929</t>
  </si>
  <si>
    <t>Both</t>
  </si>
  <si>
    <t>SCSM 75.31.21</t>
  </si>
  <si>
    <t>USNM 11187A</t>
  </si>
  <si>
    <t>USNM 336577</t>
  </si>
  <si>
    <t>TAPIRUS HAYSII</t>
  </si>
  <si>
    <t>TAPIRUS VEROENSIS</t>
  </si>
  <si>
    <t>TAPIRUS LUNDELIUSI</t>
  </si>
  <si>
    <t>GRAY SITE TAPIRUS POLKENSIS</t>
  </si>
  <si>
    <t>N</t>
  </si>
  <si>
    <t>MEAN</t>
  </si>
  <si>
    <t>S</t>
  </si>
  <si>
    <t>MIN</t>
  </si>
  <si>
    <t>MAX</t>
  </si>
  <si>
    <t>CV</t>
  </si>
  <si>
    <t xml:space="preserve"> MEAN</t>
  </si>
  <si>
    <t xml:space="preserve">  S</t>
  </si>
  <si>
    <t xml:space="preserve"> CV</t>
  </si>
  <si>
    <t>P1</t>
  </si>
  <si>
    <t>P2</t>
  </si>
  <si>
    <t>P3</t>
  </si>
  <si>
    <t>P4</t>
  </si>
  <si>
    <t>M1</t>
  </si>
  <si>
    <t>M2</t>
  </si>
  <si>
    <t>M3</t>
  </si>
  <si>
    <t>p3</t>
  </si>
  <si>
    <t>UF/TRO 1662</t>
  </si>
  <si>
    <t>WITH 1A</t>
  </si>
  <si>
    <t>ETMNH NN</t>
  </si>
  <si>
    <t>ETMNH 605</t>
  </si>
  <si>
    <t>UTK 21.4</t>
  </si>
  <si>
    <t>ETMNH 689</t>
  </si>
  <si>
    <t>ETMNH 600</t>
  </si>
  <si>
    <t>ETMNH 3720</t>
  </si>
  <si>
    <t>ETMNH 611</t>
  </si>
  <si>
    <t>ETMNH 3695</t>
  </si>
  <si>
    <t>ETMNH 3700</t>
  </si>
  <si>
    <t>ETMNH 602</t>
  </si>
  <si>
    <t>ETMNH 608</t>
  </si>
  <si>
    <t>ETMNH 595</t>
  </si>
  <si>
    <t>ETMNH 681</t>
  </si>
  <si>
    <t>ETMNH 686</t>
  </si>
  <si>
    <t>UTK 36.1</t>
  </si>
  <si>
    <t>UTK 32.1</t>
  </si>
  <si>
    <t>UTK 25.1</t>
  </si>
  <si>
    <t>UTK 28.2</t>
  </si>
  <si>
    <t>UTK 24.1</t>
  </si>
  <si>
    <t>UTK 21.1</t>
  </si>
  <si>
    <t>UTK 22.1</t>
  </si>
  <si>
    <t>UTK 100.1</t>
  </si>
  <si>
    <t>ETMNH 3712</t>
  </si>
  <si>
    <t>ETMNH 3719</t>
  </si>
  <si>
    <t>ETMNH 3426</t>
  </si>
  <si>
    <t>ETMNH 4060</t>
  </si>
  <si>
    <t>ETMNH 3717</t>
  </si>
  <si>
    <t>ETMNH 687</t>
  </si>
  <si>
    <t>ETMNH 4054</t>
  </si>
  <si>
    <t>ETMNH 3519</t>
  </si>
  <si>
    <t>UTK 38.1</t>
  </si>
  <si>
    <t>ETMNH 3981</t>
  </si>
  <si>
    <t>UTK 28.8</t>
  </si>
  <si>
    <t>UTK 26.1</t>
  </si>
  <si>
    <t>UTK 27.1</t>
  </si>
  <si>
    <t>ETMNH 5323</t>
  </si>
  <si>
    <t>ETMNH 4012</t>
  </si>
  <si>
    <t>ETMNH 4101</t>
  </si>
  <si>
    <t>ETMNH 4009</t>
  </si>
  <si>
    <t>ETMNH 3713</t>
  </si>
  <si>
    <t>ETMNH 648</t>
  </si>
  <si>
    <t>ETMNH 4055</t>
  </si>
  <si>
    <t>ETMNH 604</t>
  </si>
  <si>
    <t>ETMNH 481</t>
  </si>
  <si>
    <t xml:space="preserve">ETMNH 3701 </t>
  </si>
  <si>
    <t>ETMNH 606</t>
  </si>
  <si>
    <t>ETMNH 680</t>
  </si>
  <si>
    <t>UTK 33.1</t>
  </si>
  <si>
    <t>UTK 23.1</t>
  </si>
  <si>
    <t>UTK 28.1</t>
  </si>
  <si>
    <t>UTK 37.1</t>
  </si>
  <si>
    <t>ETMNH 3702</t>
  </si>
  <si>
    <t>ETMNH 5325</t>
  </si>
  <si>
    <t>ETMNH 655</t>
  </si>
  <si>
    <t>ETMNH 630</t>
  </si>
  <si>
    <t>ETMNH 607</t>
  </si>
  <si>
    <t>ETMNH 4213</t>
  </si>
  <si>
    <t>ETMNH 4168</t>
  </si>
  <si>
    <t>ETMNH 4078</t>
  </si>
  <si>
    <t>ETMNH 642</t>
  </si>
  <si>
    <t>ETMNH 291</t>
  </si>
  <si>
    <t>ETMNH 3711</t>
  </si>
  <si>
    <t>ETMNH 3843</t>
  </si>
  <si>
    <t>ETMNH 652</t>
  </si>
  <si>
    <t>UTK 32.4</t>
  </si>
  <si>
    <t>UTK 35.1</t>
  </si>
  <si>
    <t>ETMNH 3427</t>
  </si>
  <si>
    <t>ETMNH 4135</t>
  </si>
  <si>
    <t>ETMNH 688</t>
  </si>
  <si>
    <t>ETMNH 639</t>
  </si>
  <si>
    <t>ETMNH 3425</t>
  </si>
  <si>
    <t>ETMNH 664</t>
  </si>
  <si>
    <t>ETMNH 623</t>
  </si>
  <si>
    <t>UTK 25.3</t>
  </si>
  <si>
    <t>UTK 39.1</t>
  </si>
  <si>
    <t>UTK 35.2</t>
  </si>
  <si>
    <t>ETMNH 3980</t>
  </si>
  <si>
    <t>ETMNH 4063</t>
  </si>
  <si>
    <t>ETMNH 4096</t>
  </si>
  <si>
    <t>ETMNH 683</t>
  </si>
  <si>
    <t>ETMNH 653</t>
  </si>
  <si>
    <t>ETMNH 666</t>
  </si>
  <si>
    <t>ETMNH 659</t>
  </si>
  <si>
    <t>ET110703-007</t>
  </si>
  <si>
    <t>ETMNH 5329</t>
  </si>
  <si>
    <t>UTK 32.3</t>
  </si>
  <si>
    <t>UTK 29.1</t>
  </si>
  <si>
    <t>ETMNH 5327</t>
  </si>
  <si>
    <t>ETMNH 5330</t>
  </si>
  <si>
    <t>ETMNH 3703</t>
  </si>
  <si>
    <t>ETMNH 4071</t>
  </si>
  <si>
    <t>ETMNH 4118</t>
  </si>
  <si>
    <t>UTK 28.5</t>
  </si>
  <si>
    <t>ETMNH 3961</t>
  </si>
  <si>
    <t>ETMNH 3704</t>
  </si>
  <si>
    <t>ETMNH 632</t>
  </si>
  <si>
    <t>ETMNH 3992</t>
  </si>
  <si>
    <t>ETMNH 690</t>
  </si>
  <si>
    <t>ETMNH 3811</t>
  </si>
  <si>
    <t>ETMNH 4006</t>
  </si>
  <si>
    <t>ETMNH 5328</t>
  </si>
  <si>
    <t>ETMNH 93</t>
  </si>
  <si>
    <t>Tapirus haysii</t>
  </si>
  <si>
    <t>Tapirus veroensis</t>
  </si>
  <si>
    <t>Tapirus lundeliusi</t>
  </si>
  <si>
    <t>Tapirus polkensis</t>
  </si>
  <si>
    <t>CATALOG NUMBER</t>
  </si>
  <si>
    <t>TOOTH ID</t>
  </si>
  <si>
    <t>LOCALITY</t>
  </si>
  <si>
    <t>ETMNH 080105-001</t>
  </si>
  <si>
    <t>ETMNH 060506-014</t>
  </si>
  <si>
    <t>ETMNH 070105 SURFACE</t>
  </si>
  <si>
    <t>ETMNH 082305-002</t>
  </si>
  <si>
    <t>ETMNH 100505-004a1-3</t>
  </si>
  <si>
    <t>ETMNH 080305-001</t>
  </si>
  <si>
    <t>ETMNH 110405-011</t>
  </si>
  <si>
    <t>ETMNH 110205-006</t>
  </si>
  <si>
    <t>ETMNH 063005-001</t>
  </si>
  <si>
    <t>ETMNH 110305-004</t>
  </si>
  <si>
    <t>ETMNH 071105-003</t>
  </si>
  <si>
    <t>ETMNH 080205-001</t>
  </si>
  <si>
    <t>ETMNH NN2</t>
  </si>
  <si>
    <t>ETMNH 071505-001</t>
  </si>
  <si>
    <t>UF/VP 62601</t>
  </si>
  <si>
    <t>UF/VP 549605</t>
  </si>
  <si>
    <t>UF/VP 86945</t>
  </si>
  <si>
    <t>UF/VP 83580</t>
  </si>
  <si>
    <t>UF/VP 80973</t>
  </si>
  <si>
    <t>UF/VP  8225</t>
  </si>
  <si>
    <t>UF/VP 87941</t>
  </si>
  <si>
    <t>UF/VP 86940</t>
  </si>
  <si>
    <t>UF/VP 60874</t>
  </si>
  <si>
    <t>UF/VP 87948</t>
  </si>
  <si>
    <t>UF/VP 87231</t>
  </si>
  <si>
    <t>UF/VP 115946</t>
  </si>
  <si>
    <t>UF/VP 82782</t>
  </si>
  <si>
    <t>UF/VP 84190</t>
  </si>
  <si>
    <t>UF/VP 60872</t>
  </si>
  <si>
    <t>UF/VP 312805</t>
  </si>
  <si>
    <t>UF/VP 213920</t>
  </si>
  <si>
    <t>UF/VP 224631</t>
  </si>
  <si>
    <t>UF/VP 40060</t>
  </si>
  <si>
    <t>UF/VP 89535</t>
  </si>
  <si>
    <t>UF/VP 177843</t>
  </si>
  <si>
    <t>UF/VP 86193</t>
  </si>
  <si>
    <t>UF/VP 177844</t>
  </si>
  <si>
    <t>UF/VP  102670</t>
  </si>
  <si>
    <t>UF/VP 80240</t>
  </si>
  <si>
    <t>UF/VP 115945</t>
  </si>
  <si>
    <t>UF/VP 65974</t>
  </si>
  <si>
    <t>UF/VP 51250</t>
  </si>
  <si>
    <t>UF/VP 22590</t>
  </si>
  <si>
    <t>UF/VP 115944</t>
  </si>
  <si>
    <t>UF/VP 115950</t>
  </si>
  <si>
    <t>UF/VP 60873</t>
  </si>
  <si>
    <t>UF/VP 14834</t>
  </si>
  <si>
    <t>UF/VP  2560</t>
  </si>
  <si>
    <t>UF/VP 121941</t>
  </si>
  <si>
    <t>UF/VP 225843</t>
  </si>
  <si>
    <t>UF/VP 127146</t>
  </si>
  <si>
    <t>UF/VP 213905</t>
  </si>
  <si>
    <t>UF/VP 200669</t>
  </si>
  <si>
    <t>UF/VP 202268</t>
  </si>
  <si>
    <t>UF/VP 202267</t>
  </si>
  <si>
    <t>UF/VP 213874</t>
  </si>
  <si>
    <t>UF/VP 213875</t>
  </si>
  <si>
    <t>UF/VP 213876</t>
  </si>
  <si>
    <t>UF/VP 214685</t>
  </si>
  <si>
    <t>UF/VP 276860</t>
  </si>
  <si>
    <t>UF/VP 244012</t>
  </si>
  <si>
    <t>UF/VP 210890</t>
  </si>
  <si>
    <t>UF/VP 135772</t>
  </si>
  <si>
    <t>UF/VP 225261</t>
  </si>
  <si>
    <t>UF/VP 265098</t>
  </si>
  <si>
    <t>UF/VP 265099</t>
  </si>
  <si>
    <t>UF/VP 276957</t>
  </si>
  <si>
    <t>UF/VP 36642</t>
  </si>
  <si>
    <t>UF/VP 13132</t>
  </si>
  <si>
    <t>UF/VP 14064</t>
  </si>
  <si>
    <t>UF/VP  NONUMB</t>
  </si>
  <si>
    <t>UF/VP 11328</t>
  </si>
  <si>
    <t>UF/VP 543972</t>
  </si>
  <si>
    <t>UF/VP 18702</t>
  </si>
  <si>
    <t>UF/VP 14056</t>
  </si>
  <si>
    <t>UF/VP 227046</t>
  </si>
  <si>
    <t>UF/VP 885</t>
  </si>
  <si>
    <t>UF/VP 162830</t>
  </si>
  <si>
    <t>UF/VP 213899</t>
  </si>
  <si>
    <t>UF/VP 213900</t>
  </si>
  <si>
    <t>UF/VP 213855</t>
  </si>
  <si>
    <t>UF/VP NN</t>
  </si>
  <si>
    <t>UF/VP 888</t>
  </si>
  <si>
    <t>UF/VP 225240</t>
  </si>
  <si>
    <t>UF/VP 225241</t>
  </si>
  <si>
    <t>UF/VP 225243</t>
  </si>
  <si>
    <t>UF/VP 225244</t>
  </si>
  <si>
    <t>UF/VP 551478</t>
  </si>
  <si>
    <t>UF/VP 242050</t>
  </si>
  <si>
    <t>UF/VP 312803</t>
  </si>
  <si>
    <t>UF/VP 210878</t>
  </si>
  <si>
    <t>UF/VP 210882</t>
  </si>
  <si>
    <t>UF/VP 266260</t>
  </si>
  <si>
    <t>UF/VP 544525</t>
  </si>
  <si>
    <t>UF/VP 544524</t>
  </si>
  <si>
    <t>UF/VP 36650</t>
  </si>
  <si>
    <t>UF/VP 886</t>
  </si>
  <si>
    <t>UF/VP 11310</t>
  </si>
  <si>
    <t>UF/VP 225246</t>
  </si>
  <si>
    <t>UF/VP 225247</t>
  </si>
  <si>
    <t>UF/VP 225248</t>
  </si>
  <si>
    <t>UF/VP 225249</t>
  </si>
  <si>
    <t>UF/VP 225250</t>
  </si>
  <si>
    <t>UF/VP 225251</t>
  </si>
  <si>
    <t>UF/VP 133185</t>
  </si>
  <si>
    <t>UF/VP 202275</t>
  </si>
  <si>
    <t>UF/VP 213901</t>
  </si>
  <si>
    <t>UF/VP 213856</t>
  </si>
  <si>
    <t>UF/VP 213857</t>
  </si>
  <si>
    <t>UF/VP 213858</t>
  </si>
  <si>
    <t>UF/VP 213859</t>
  </si>
  <si>
    <t>UF/VP 213860</t>
  </si>
  <si>
    <t>UF/VP 213861</t>
  </si>
  <si>
    <t>UF/VP 509894</t>
  </si>
  <si>
    <t>UF/VP 214686</t>
  </si>
  <si>
    <t>UF/VP 237848</t>
  </si>
  <si>
    <t>UF/VP 266307</t>
  </si>
  <si>
    <t>UF/VP 175369</t>
  </si>
  <si>
    <t>UF/VP 16470B</t>
  </si>
  <si>
    <t>UF/VP 276955</t>
  </si>
  <si>
    <t>UF/VP 266308</t>
  </si>
  <si>
    <t>UF/VP 312870</t>
  </si>
  <si>
    <t>UF/VP 887</t>
  </si>
  <si>
    <t>UF/VP 16473B</t>
  </si>
  <si>
    <t>UF/VP 68321</t>
  </si>
  <si>
    <t>UF/VP 551487</t>
  </si>
  <si>
    <t>UF/VP 551488</t>
  </si>
  <si>
    <t>UF/VP 507323</t>
  </si>
  <si>
    <t>UF/VP 544526</t>
  </si>
  <si>
    <t>UF/VP 220465</t>
  </si>
  <si>
    <t>UF/VP 225239</t>
  </si>
  <si>
    <t>UF/VP 225242</t>
  </si>
  <si>
    <t>UF/VP 225252</t>
  </si>
  <si>
    <t>UF/VP 225253</t>
  </si>
  <si>
    <t>UF/VP 225254</t>
  </si>
  <si>
    <t>UF/VP 225255</t>
  </si>
  <si>
    <t>UF/VP 225256</t>
  </si>
  <si>
    <t>UF/VP 225257</t>
  </si>
  <si>
    <t>UF/VP 225258</t>
  </si>
  <si>
    <t>UF/VP 225259</t>
  </si>
  <si>
    <t>UF/VP 249141</t>
  </si>
  <si>
    <t>UF/VP 249142</t>
  </si>
  <si>
    <t>UF/VP 293870</t>
  </si>
  <si>
    <t>UF/VP 200670</t>
  </si>
  <si>
    <t>UF/VP 213862</t>
  </si>
  <si>
    <t>UF/VP 213863</t>
  </si>
  <si>
    <t>UF/VP 213864</t>
  </si>
  <si>
    <t>UF/VP 213865</t>
  </si>
  <si>
    <t>UF/VP 213866</t>
  </si>
  <si>
    <t>UF/VP 214700</t>
  </si>
  <si>
    <t>UF/VP 214689</t>
  </si>
  <si>
    <t>UF/VP 47163</t>
  </si>
  <si>
    <t>UF/VP 68327</t>
  </si>
  <si>
    <t>UF/VP 68325</t>
  </si>
  <si>
    <t>UF/VP 47167</t>
  </si>
  <si>
    <t>UF/VP 209295</t>
  </si>
  <si>
    <t>UF/VP 551485</t>
  </si>
  <si>
    <t>UF/VP 265084</t>
  </si>
  <si>
    <t>UF/VP 265085</t>
  </si>
  <si>
    <t>UF/VP 266319</t>
  </si>
  <si>
    <t>UF/VP 276996</t>
  </si>
  <si>
    <t>UF/VP  18702</t>
  </si>
  <si>
    <t>UF/VP 213914</t>
  </si>
  <si>
    <t>UF/VP 213849</t>
  </si>
  <si>
    <t>UF/VP 213848</t>
  </si>
  <si>
    <t>UF/VP 202269</t>
  </si>
  <si>
    <t>UF/VP 16473A</t>
  </si>
  <si>
    <t>UF/VP 16469A</t>
  </si>
  <si>
    <t>UF/VP 2889</t>
  </si>
  <si>
    <t>UF/VP 16469B</t>
  </si>
  <si>
    <t>UF/VP 16470A</t>
  </si>
  <si>
    <t>UF/VP 276952</t>
  </si>
  <si>
    <t>UF/VP 265083</t>
  </si>
  <si>
    <t>UF/VP 265088</t>
  </si>
  <si>
    <t>UF/VP 52814</t>
  </si>
  <si>
    <t>UF/VP 551486</t>
  </si>
  <si>
    <t>UF/VP 14025</t>
  </si>
  <si>
    <t>UF/VP 225225</t>
  </si>
  <si>
    <t>UF/VP 225226</t>
  </si>
  <si>
    <t>UF/VP 209294</t>
  </si>
  <si>
    <t>UF/VP 213987</t>
  </si>
  <si>
    <t>UF/VP 213850</t>
  </si>
  <si>
    <t>UF/VP 213851</t>
  </si>
  <si>
    <t>UF/VP 213852</t>
  </si>
  <si>
    <t>UF/VP 175368</t>
  </si>
  <si>
    <t>UF/VP   14025</t>
  </si>
  <si>
    <t>UF/VP 151972</t>
  </si>
  <si>
    <t>UF/VP 312872</t>
  </si>
  <si>
    <t>UF/VP 225228</t>
  </si>
  <si>
    <t>UF/VP 225229</t>
  </si>
  <si>
    <t>UF/VP 225232</t>
  </si>
  <si>
    <t>UF/VP 225237</t>
  </si>
  <si>
    <t>UF/VP 175366</t>
  </si>
  <si>
    <t>UF/VP 276954</t>
  </si>
  <si>
    <t>UF/VP 276953</t>
  </si>
  <si>
    <t>UF/VP 544523</t>
  </si>
  <si>
    <t>UF/VP 213853</t>
  </si>
  <si>
    <t>UF/VP 132655</t>
  </si>
  <si>
    <t>UF/VP 49183</t>
  </si>
  <si>
    <t>UF/VP 266306</t>
  </si>
  <si>
    <t>UF/VP 16471</t>
  </si>
  <si>
    <t>UF/VP 276859</t>
  </si>
  <si>
    <t>UF/VP 225227</t>
  </si>
  <si>
    <t>UF/VP 225230</t>
  </si>
  <si>
    <t>UF/VP 225231</t>
  </si>
  <si>
    <t>UF/VP 225233</t>
  </si>
  <si>
    <t>UF/VP 225234</t>
  </si>
  <si>
    <t>UF/VP 225235</t>
  </si>
  <si>
    <t>UF/VP 225236</t>
  </si>
  <si>
    <t>UF/VP 225238</t>
  </si>
  <si>
    <t>UF/VP 225245</t>
  </si>
  <si>
    <t>UF/VP 202270</t>
  </si>
  <si>
    <t>UF/VP 213854</t>
  </si>
  <si>
    <t>UF/VP 162832</t>
  </si>
  <si>
    <t>UF/VP 97118</t>
  </si>
  <si>
    <t>UF/VP 160715</t>
  </si>
  <si>
    <t>UF/VP 221720</t>
  </si>
  <si>
    <t>UF/VP 224670</t>
  </si>
  <si>
    <t>UF/VP 244502</t>
  </si>
  <si>
    <t>UF/VP 224683</t>
  </si>
  <si>
    <t>UF/VP 224665</t>
  </si>
  <si>
    <t>UF/VP 224662</t>
  </si>
  <si>
    <t>UF/VP 224671</t>
  </si>
  <si>
    <t>UF/VP 224679</t>
  </si>
  <si>
    <t>UF/VP 224684</t>
  </si>
  <si>
    <t>UF/VP 224680</t>
  </si>
  <si>
    <t>UF/VP 244504</t>
  </si>
  <si>
    <t>UF/VP 206878</t>
  </si>
  <si>
    <t>UF/VP 206876</t>
  </si>
  <si>
    <t>UF/VP 121736</t>
  </si>
  <si>
    <t>UF/VP 224672</t>
  </si>
  <si>
    <t>UF/VP 224686</t>
  </si>
  <si>
    <t>UF/VP 115969</t>
  </si>
  <si>
    <t>UF/VP 224682</t>
  </si>
  <si>
    <t>UF/VP 224681</t>
  </si>
  <si>
    <t>UF/VP 212272</t>
  </si>
  <si>
    <t>UF/VP 224674</t>
  </si>
  <si>
    <t>UF/VP 244503</t>
  </si>
  <si>
    <t>UF/VP 18175</t>
  </si>
  <si>
    <t>UF/VP 224685</t>
  </si>
  <si>
    <t>UF/VP 244506</t>
  </si>
  <si>
    <t>UF/VP 15095A</t>
  </si>
  <si>
    <t>UF/VP 242909</t>
  </si>
  <si>
    <t>UF/VP 244507</t>
  </si>
  <si>
    <t>UF/VP 15095B</t>
  </si>
  <si>
    <t>UF/VP 177839</t>
  </si>
  <si>
    <t>UF/VP 14261</t>
  </si>
  <si>
    <t>UF/VP 16763</t>
  </si>
  <si>
    <t>UF/VP 115970</t>
  </si>
  <si>
    <t>UF/VP 97116</t>
  </si>
  <si>
    <t>UF/VP 244505</t>
  </si>
  <si>
    <t>UF/VP 244511</t>
  </si>
  <si>
    <t>UF/VP 212273</t>
  </si>
  <si>
    <t>UF/VP 221712</t>
  </si>
  <si>
    <t>UF/VP 244508</t>
  </si>
  <si>
    <t>UF/FGS 4454</t>
  </si>
  <si>
    <t>UF/FGS 7234</t>
  </si>
  <si>
    <t>UF/FGS 5447</t>
  </si>
  <si>
    <t>UF/FGS 277</t>
  </si>
  <si>
    <t>UF/FGS 4389</t>
  </si>
  <si>
    <t>UF/FGS 4849</t>
  </si>
  <si>
    <t>UF/FGS 8680</t>
  </si>
  <si>
    <t>UF/FGS 25</t>
  </si>
  <si>
    <t>UF/FGS 1515</t>
  </si>
  <si>
    <t>UF/FGS 7245</t>
  </si>
  <si>
    <t>UF/FGS 9408</t>
  </si>
  <si>
    <t>UF/FGS 8081</t>
  </si>
  <si>
    <t>UF/FGS 1514</t>
  </si>
  <si>
    <t>UF/FGS 1517</t>
  </si>
  <si>
    <t>UF/FGS 539</t>
  </si>
  <si>
    <t>UF/FGS 8107</t>
  </si>
  <si>
    <t>UF/FGS 7246</t>
  </si>
  <si>
    <t>UF/FGS 1985</t>
  </si>
  <si>
    <t>UF/FGS 1516</t>
  </si>
  <si>
    <t>UF/FGS 7247</t>
  </si>
  <si>
    <t>UF/FGS 7304</t>
  </si>
  <si>
    <t>UF/FGS 73</t>
  </si>
  <si>
    <t>UF/FGS 9385</t>
  </si>
  <si>
    <t>UF/VP 212687</t>
  </si>
  <si>
    <t>Leisey Shell Pit 1A</t>
  </si>
  <si>
    <t>Leisey Shell Pit 1</t>
  </si>
  <si>
    <t>Haile 21A</t>
  </si>
  <si>
    <t>St. Johns River</t>
  </si>
  <si>
    <t>Apollo Beach</t>
  </si>
  <si>
    <t>Leisey Shell Pit 3B</t>
  </si>
  <si>
    <t>Fussell Marl Pit, NC</t>
  </si>
  <si>
    <t>Florida, local. unknown</t>
  </si>
  <si>
    <t>Santa Fe River 1B</t>
  </si>
  <si>
    <t>Leisey Shell Pit 2</t>
  </si>
  <si>
    <t>Leisey Shell Pit 3</t>
  </si>
  <si>
    <t>Phosphoria Mine</t>
  </si>
  <si>
    <t>Devils Elbow 2</t>
  </si>
  <si>
    <t>Brenners Estate, NC</t>
  </si>
  <si>
    <t>Inglis 1C</t>
  </si>
  <si>
    <t>Inglis 1A</t>
  </si>
  <si>
    <t>Walrus Ditch, SC</t>
  </si>
  <si>
    <t>Kissimmee River 2</t>
  </si>
  <si>
    <t>Tiger Bay Mine</t>
  </si>
  <si>
    <t>Aucilla River 1A</t>
  </si>
  <si>
    <t>Arredondo 2</t>
  </si>
  <si>
    <t>Rock Springs</t>
  </si>
  <si>
    <t>Peace River 5A</t>
  </si>
  <si>
    <t>Lecanto 2A</t>
  </si>
  <si>
    <t>Aucilla River 3E</t>
  </si>
  <si>
    <t>Aucilla River 2P</t>
  </si>
  <si>
    <t>Aucilla River 1B</t>
  </si>
  <si>
    <t>Aucilla River 2C</t>
  </si>
  <si>
    <t>Aucilla River</t>
  </si>
  <si>
    <t>Aucilla River 2E</t>
  </si>
  <si>
    <t>Aucilla River 3J</t>
  </si>
  <si>
    <t>Orange Lake 2A</t>
  </si>
  <si>
    <t>Tri-Britton Site</t>
  </si>
  <si>
    <t>Steinhatchee River 2</t>
  </si>
  <si>
    <t>Daytona Beach Bone Bed</t>
  </si>
  <si>
    <t>Eurika Lock</t>
  </si>
  <si>
    <t>Winter Beach</t>
  </si>
  <si>
    <t>Vero</t>
  </si>
  <si>
    <t>Seminole Field</t>
  </si>
  <si>
    <t>Ichetucknee River</t>
  </si>
  <si>
    <t>Cooper River, SC</t>
  </si>
  <si>
    <t>Camelot, SC</t>
  </si>
  <si>
    <t>Melbourne</t>
  </si>
  <si>
    <t>Rainbow River</t>
  </si>
  <si>
    <t>Ladds Quarry, GA</t>
  </si>
  <si>
    <t>Oklawaha River 1</t>
  </si>
  <si>
    <t>Orange Springs</t>
  </si>
  <si>
    <t>Wacissa River</t>
  </si>
  <si>
    <t>Branford 1A</t>
  </si>
  <si>
    <t>TA Thompson Mine</t>
  </si>
  <si>
    <t>Big Slough</t>
  </si>
  <si>
    <t>Hornsby Springs</t>
  </si>
  <si>
    <t>Lecanto 3A</t>
  </si>
  <si>
    <t>Venice</t>
  </si>
  <si>
    <t>Devils Den</t>
  </si>
  <si>
    <t>Sabertooth Cave</t>
  </si>
  <si>
    <t>Goat Cave</t>
  </si>
  <si>
    <t>Waccasassa River 9</t>
  </si>
  <si>
    <t>Reddick 1A</t>
  </si>
  <si>
    <t>Oklawaha River</t>
  </si>
  <si>
    <t>Dickerson Pit 2</t>
  </si>
  <si>
    <t>Waccassasa River</t>
  </si>
  <si>
    <t>Waccassasa River 3</t>
  </si>
  <si>
    <t>Chipola River</t>
  </si>
  <si>
    <t>Paynes Prairie</t>
  </si>
  <si>
    <t>Waccasassa River 7</t>
  </si>
  <si>
    <t>Waccasassa River 8</t>
  </si>
  <si>
    <t>Oklawaha River 2</t>
  </si>
  <si>
    <t>Lake Rousseau</t>
  </si>
  <si>
    <t>Wakulla River</t>
  </si>
  <si>
    <t>Suwannee River</t>
  </si>
  <si>
    <t>Kanapaha 1A</t>
  </si>
  <si>
    <t>Withlacoochee River</t>
  </si>
  <si>
    <t>Brunswick, GA</t>
  </si>
  <si>
    <t>St. Johns Lock</t>
  </si>
  <si>
    <t>Rocky Creek</t>
  </si>
  <si>
    <t>Inglis 1B</t>
  </si>
  <si>
    <t>Haile 7C</t>
  </si>
  <si>
    <t>Haile 7G</t>
  </si>
  <si>
    <t>Prairie Creeks Pit</t>
  </si>
  <si>
    <t>Santa Fe River 8</t>
  </si>
  <si>
    <t>Santa Fe River 8A</t>
  </si>
  <si>
    <t>Santa Fe River 1</t>
  </si>
  <si>
    <t>Gray Site, TN</t>
  </si>
  <si>
    <t xml:space="preserve">    COMMENTS</t>
  </si>
  <si>
    <t>UF/VP</t>
  </si>
  <si>
    <t>Vertebrate Paleontology Division, Florida Museum of Natural History, University of Florida, Gainesville</t>
  </si>
  <si>
    <t>UF/FGS</t>
  </si>
  <si>
    <t xml:space="preserve">Florida Geological Survey Collection, now housed at the Florida Museum of Natural History </t>
  </si>
  <si>
    <t>UTK</t>
  </si>
  <si>
    <t>McClung Museum of Natural History &amp; Culture, University of Tennessee, Knoxville</t>
  </si>
  <si>
    <t>ETMNH</t>
  </si>
  <si>
    <t>East Tennessee State University Museum of Natural History</t>
  </si>
  <si>
    <t>MOSI</t>
  </si>
  <si>
    <t>Museum of Sciene and Industry, Tampa, Florida</t>
  </si>
  <si>
    <t>BF</t>
  </si>
  <si>
    <t>Barbara Fite collection, Lutz, Florida</t>
  </si>
  <si>
    <t>USNM</t>
  </si>
  <si>
    <t>Paleobiology Collection, Smithsonian National Museum of Natural History, Washington, DC</t>
  </si>
  <si>
    <t>UF/TRO</t>
  </si>
  <si>
    <t>Timberlane Research Collection, now housed at the Florida Museum of Natural History</t>
  </si>
  <si>
    <t>AMNH FM 23493</t>
  </si>
  <si>
    <t>AMNH FM NN</t>
  </si>
  <si>
    <t>AMNH FM 37422</t>
  </si>
  <si>
    <t>AMNH FM 23492</t>
  </si>
  <si>
    <t>AMNH FM 23564D</t>
  </si>
  <si>
    <t>AMNH FM 92478</t>
  </si>
  <si>
    <t>AMNH FM 23564E</t>
  </si>
  <si>
    <t>AMNH FM 37418</t>
  </si>
  <si>
    <t>AMNH FM 23411</t>
  </si>
  <si>
    <t>AMNH FM 23494</t>
  </si>
  <si>
    <t>AMNH FM 23501</t>
  </si>
  <si>
    <t>AMNH FM 23497</t>
  </si>
  <si>
    <t>AMNH FM 23495A</t>
  </si>
  <si>
    <t>AMNH FM 23495B</t>
  </si>
  <si>
    <t>AMNH FM 23495C</t>
  </si>
  <si>
    <t>AMNH FM 23495D</t>
  </si>
  <si>
    <t>AMNH FM 23413</t>
  </si>
  <si>
    <t>AMNH FM 23498B</t>
  </si>
  <si>
    <t>AMNH FM 23498A</t>
  </si>
  <si>
    <t>AMNH FM 23498D</t>
  </si>
  <si>
    <t>AMNH FM 23498C</t>
  </si>
  <si>
    <t>AMNH FM 23564A</t>
  </si>
  <si>
    <t>AMNH FM 23564B</t>
  </si>
  <si>
    <t>AMNH FM 23564C</t>
  </si>
  <si>
    <t>AMNH FM 23500</t>
  </si>
  <si>
    <t>SCSM</t>
  </si>
  <si>
    <t>South Carolina State Museum, Columbia</t>
  </si>
  <si>
    <t>ChM</t>
  </si>
  <si>
    <t>Charleston Museum, South Carolina</t>
  </si>
  <si>
    <t>AMNH FM</t>
  </si>
  <si>
    <t>Fossil Mammal collection, American Museum of Natural History, New York</t>
  </si>
  <si>
    <t>DMAS</t>
  </si>
  <si>
    <t>Daytona Museum of Arts and Sciences, Daytona Beach, Florida</t>
  </si>
  <si>
    <t>FG nn2</t>
  </si>
  <si>
    <t>FG nn</t>
  </si>
  <si>
    <t>RS nn1</t>
  </si>
  <si>
    <t>RS nn2</t>
  </si>
  <si>
    <t>MOSI nn</t>
  </si>
  <si>
    <t>MCZ VPM 5839</t>
  </si>
  <si>
    <t>MCZ VPM 7157</t>
  </si>
  <si>
    <t>MCZ VPM 7156C</t>
  </si>
  <si>
    <t>MCZ VPM 7156D</t>
  </si>
  <si>
    <t>MCZ VPM</t>
  </si>
  <si>
    <t xml:space="preserve">mammalian vertebrate paleontology, Museum of Comparative Zoology, Harvard University, Massachusetts </t>
  </si>
  <si>
    <t>maximum</t>
  </si>
  <si>
    <t>AFTER RAY AND SANDERS [64]</t>
  </si>
  <si>
    <t>preservation like Aucilla River</t>
  </si>
  <si>
    <t>RS</t>
  </si>
  <si>
    <t>Ron Schrader collection</t>
  </si>
  <si>
    <t>FG</t>
  </si>
  <si>
    <t>Frank Garcia collection (casts in UF/VP)</t>
  </si>
  <si>
    <t xml:space="preserve"> index</t>
  </si>
  <si>
    <t>All fossils from Florida unless otherwise indicated.</t>
  </si>
  <si>
    <t>UF/VP NN 3</t>
  </si>
  <si>
    <t>UF/VP NN2</t>
  </si>
  <si>
    <t>privately owned specimen on loan to ETMNH</t>
  </si>
  <si>
    <t>Supplemental Table 4. Data used for Table  5.</t>
  </si>
  <si>
    <t xml:space="preserve"> basal anterior</t>
  </si>
  <si>
    <t>width (BAW)</t>
  </si>
  <si>
    <t>width (BPW)</t>
  </si>
  <si>
    <t>basal posterior</t>
  </si>
  <si>
    <t xml:space="preserve">BAW/BPW </t>
  </si>
  <si>
    <t>BF T-14</t>
  </si>
  <si>
    <t xml:space="preserve">BF T-14 </t>
  </si>
  <si>
    <t>BAW</t>
  </si>
  <si>
    <t>BPW</t>
  </si>
  <si>
    <t>BAW/PWB</t>
  </si>
  <si>
    <t>BPW/L</t>
  </si>
  <si>
    <t>B MAXBW/L index</t>
  </si>
  <si>
    <t>BPMAXBW/L</t>
  </si>
  <si>
    <t>MAXBW/L</t>
  </si>
  <si>
    <t>BAMAXBW/L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</si>
</sst>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4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i/>
      <sz val="11"/>
      <color theme="1"/>
      <name val="Aptos Narrow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/>
    </xf>
    <xf numFmtId="2" fontId="0" fillId="0" borderId="0" xfId="0" applyNumberFormat="1"/>
    <xf numFmtId="2" fontId="0" fillId="0" borderId="0" xfId="0" applyNumberForma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164" fontId="0" fillId="0" borderId="0" xfId="0" applyNumberFormat="1"/>
    <xf numFmtId="165" fontId="0" fillId="0" borderId="0" xfId="0" applyNumberFormat="1"/>
    <xf numFmtId="1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9D292-FE29-48BE-906B-BD7E29AF7ECA}">
  <dimension ref="A1:GM1045"/>
  <sheetViews>
    <sheetView tabSelected="1" topLeftCell="A965" workbookViewId="0">
      <selection activeCell="A91" sqref="A91:XFD91"/>
    </sheetView>
  </sheetViews>
  <sheetFormatPr defaultRowHeight="14.5" x14ac:dyDescent="0.35"/>
  <cols>
    <col min="1" max="1" width="21.1796875" customWidth="1"/>
    <col min="2" max="2" width="17.26953125" customWidth="1"/>
    <col min="3" max="3" width="8" style="1" customWidth="1"/>
    <col min="4" max="4" width="11.1796875" style="1" customWidth="1"/>
    <col min="5" max="5" width="21.81640625" customWidth="1"/>
    <col min="6" max="6" width="12.54296875" customWidth="1"/>
    <col min="7" max="7" width="20" customWidth="1"/>
    <col min="8" max="8" width="15.26953125" customWidth="1"/>
    <col min="9" max="9" width="13.453125" style="2" customWidth="1"/>
    <col min="10" max="10" width="12.81640625" style="2" customWidth="1"/>
    <col min="11" max="11" width="41.453125" customWidth="1"/>
    <col min="15" max="15" width="6.7265625" customWidth="1"/>
    <col min="18" max="18" width="10.81640625" customWidth="1"/>
    <col min="19" max="19" width="6.7265625" customWidth="1"/>
    <col min="32" max="32" width="10.1796875" customWidth="1"/>
    <col min="33" max="33" width="10.7265625" customWidth="1"/>
    <col min="46" max="46" width="9.7265625" customWidth="1"/>
    <col min="57" max="57" width="2.453125" customWidth="1"/>
    <col min="73" max="73" width="5" customWidth="1"/>
    <col min="100" max="100" width="10.54296875" customWidth="1"/>
    <col min="109" max="109" width="10.26953125" customWidth="1"/>
    <col min="118" max="118" width="10.81640625" customWidth="1"/>
    <col min="127" max="127" width="9.81640625" customWidth="1"/>
    <col min="137" max="137" width="9.7265625" customWidth="1"/>
    <col min="164" max="164" width="11.81640625" customWidth="1"/>
    <col min="165" max="165" width="5" customWidth="1"/>
    <col min="171" max="171" width="6.26953125" customWidth="1"/>
    <col min="172" max="172" width="3.7265625" customWidth="1"/>
    <col min="174" max="174" width="11" customWidth="1"/>
    <col min="175" max="175" width="4.26953125" customWidth="1"/>
  </cols>
  <sheetData>
    <row r="1" spans="1:11" x14ac:dyDescent="0.35">
      <c r="A1" t="s">
        <v>626</v>
      </c>
    </row>
    <row r="2" spans="1:11" x14ac:dyDescent="0.35">
      <c r="G2" s="9" t="s">
        <v>627</v>
      </c>
      <c r="H2" s="9" t="s">
        <v>630</v>
      </c>
      <c r="I2" s="3" t="s">
        <v>614</v>
      </c>
      <c r="J2" s="3" t="s">
        <v>631</v>
      </c>
    </row>
    <row r="3" spans="1:11" x14ac:dyDescent="0.35">
      <c r="A3" t="s">
        <v>187</v>
      </c>
      <c r="B3" t="s">
        <v>0</v>
      </c>
      <c r="C3" s="1" t="s">
        <v>1</v>
      </c>
      <c r="D3" s="1" t="s">
        <v>188</v>
      </c>
      <c r="E3" t="s">
        <v>189</v>
      </c>
      <c r="F3" s="9" t="s">
        <v>2</v>
      </c>
      <c r="G3" s="9" t="s">
        <v>628</v>
      </c>
      <c r="H3" s="9" t="s">
        <v>629</v>
      </c>
      <c r="I3" s="3" t="s">
        <v>638</v>
      </c>
      <c r="J3" s="3" t="s">
        <v>621</v>
      </c>
      <c r="K3" t="s">
        <v>553</v>
      </c>
    </row>
    <row r="4" spans="1:11" x14ac:dyDescent="0.35">
      <c r="A4" t="s">
        <v>204</v>
      </c>
      <c r="B4" s="10" t="s">
        <v>183</v>
      </c>
      <c r="C4" s="1" t="s">
        <v>4</v>
      </c>
      <c r="D4" s="1" t="s">
        <v>5</v>
      </c>
      <c r="E4" t="s">
        <v>471</v>
      </c>
      <c r="F4" s="2">
        <v>25</v>
      </c>
      <c r="G4" s="2">
        <v>17.84</v>
      </c>
      <c r="H4" s="2">
        <v>20.239999999999998</v>
      </c>
      <c r="I4" s="2">
        <f t="shared" ref="I4:I13" si="0">MAX(G4,H4)*100/F4</f>
        <v>80.959999999999994</v>
      </c>
      <c r="J4" s="2">
        <f t="shared" ref="J4:J13" si="1">G4*100/H4</f>
        <v>88.142292490118578</v>
      </c>
    </row>
    <row r="5" spans="1:11" x14ac:dyDescent="0.35">
      <c r="A5" t="s">
        <v>603</v>
      </c>
      <c r="B5" s="10" t="s">
        <v>183</v>
      </c>
      <c r="C5" s="1" t="s">
        <v>4</v>
      </c>
      <c r="D5" s="1" t="s">
        <v>5</v>
      </c>
      <c r="E5" t="s">
        <v>469</v>
      </c>
      <c r="F5" s="2">
        <v>22.92</v>
      </c>
      <c r="G5" s="2">
        <v>16.78</v>
      </c>
      <c r="H5" s="2">
        <v>18.7</v>
      </c>
      <c r="I5" s="2">
        <f t="shared" si="0"/>
        <v>81.588132635253046</v>
      </c>
      <c r="J5" s="2">
        <f t="shared" si="1"/>
        <v>89.732620320855617</v>
      </c>
    </row>
    <row r="6" spans="1:11" x14ac:dyDescent="0.35">
      <c r="A6" t="s">
        <v>205</v>
      </c>
      <c r="B6" s="10" t="s">
        <v>183</v>
      </c>
      <c r="C6" s="1" t="s">
        <v>4</v>
      </c>
      <c r="D6" s="1" t="s">
        <v>5</v>
      </c>
      <c r="E6" s="1" t="s">
        <v>472</v>
      </c>
      <c r="F6" s="2">
        <v>25.43</v>
      </c>
      <c r="G6" s="2">
        <v>17.55</v>
      </c>
      <c r="H6" s="2"/>
    </row>
    <row r="7" spans="1:11" x14ac:dyDescent="0.35">
      <c r="A7" t="s">
        <v>206</v>
      </c>
      <c r="B7" s="10" t="s">
        <v>183</v>
      </c>
      <c r="C7" s="1" t="s">
        <v>4</v>
      </c>
      <c r="D7" s="1" t="s">
        <v>5</v>
      </c>
      <c r="E7" t="s">
        <v>469</v>
      </c>
      <c r="F7" s="2">
        <v>23.48</v>
      </c>
      <c r="G7" s="2">
        <v>17.03</v>
      </c>
      <c r="H7" s="2">
        <v>18.78</v>
      </c>
      <c r="I7" s="2">
        <f t="shared" si="0"/>
        <v>79.982964224872234</v>
      </c>
      <c r="J7" s="2">
        <f t="shared" si="1"/>
        <v>90.681576144834921</v>
      </c>
    </row>
    <row r="8" spans="1:11" x14ac:dyDescent="0.35">
      <c r="A8" t="s">
        <v>207</v>
      </c>
      <c r="B8" s="10" t="s">
        <v>183</v>
      </c>
      <c r="C8" s="1" t="s">
        <v>4</v>
      </c>
      <c r="D8" s="1" t="s">
        <v>5</v>
      </c>
      <c r="E8" t="s">
        <v>469</v>
      </c>
      <c r="F8" s="2">
        <v>23.67</v>
      </c>
      <c r="G8" s="2">
        <v>17.88</v>
      </c>
      <c r="H8" s="2">
        <v>20.190000000000001</v>
      </c>
      <c r="I8" s="2">
        <f t="shared" si="0"/>
        <v>85.297845373891008</v>
      </c>
      <c r="J8" s="2">
        <f t="shared" si="1"/>
        <v>88.558692421991083</v>
      </c>
    </row>
    <row r="9" spans="1:11" x14ac:dyDescent="0.35">
      <c r="A9" t="s">
        <v>208</v>
      </c>
      <c r="B9" s="10" t="s">
        <v>183</v>
      </c>
      <c r="C9" s="1" t="s">
        <v>3</v>
      </c>
      <c r="D9" s="1" t="s">
        <v>5</v>
      </c>
      <c r="E9" t="s">
        <v>469</v>
      </c>
      <c r="F9" s="2">
        <v>24.16</v>
      </c>
      <c r="G9" s="2">
        <v>17.55</v>
      </c>
      <c r="H9" s="2">
        <v>19.34</v>
      </c>
      <c r="I9" s="2">
        <f t="shared" si="0"/>
        <v>80.049668874172184</v>
      </c>
      <c r="J9" s="2">
        <f t="shared" si="1"/>
        <v>90.744570837642186</v>
      </c>
    </row>
    <row r="10" spans="1:11" x14ac:dyDescent="0.35">
      <c r="A10" t="s">
        <v>209</v>
      </c>
      <c r="B10" s="10" t="s">
        <v>183</v>
      </c>
      <c r="C10" s="1" t="s">
        <v>3</v>
      </c>
      <c r="D10" s="1" t="s">
        <v>5</v>
      </c>
      <c r="E10" t="s">
        <v>473</v>
      </c>
      <c r="F10" s="2">
        <v>25.24</v>
      </c>
      <c r="G10" s="2">
        <v>17.46</v>
      </c>
      <c r="H10" s="2">
        <v>21.46</v>
      </c>
      <c r="I10" s="2">
        <f t="shared" si="0"/>
        <v>85.02377179080824</v>
      </c>
      <c r="J10" s="2">
        <f t="shared" si="1"/>
        <v>81.360671015843423</v>
      </c>
    </row>
    <row r="11" spans="1:11" x14ac:dyDescent="0.35">
      <c r="A11" t="s">
        <v>210</v>
      </c>
      <c r="B11" s="10" t="s">
        <v>183</v>
      </c>
      <c r="C11" s="1" t="s">
        <v>3</v>
      </c>
      <c r="D11" s="1" t="s">
        <v>5</v>
      </c>
      <c r="E11" t="s">
        <v>469</v>
      </c>
      <c r="F11" s="2">
        <v>22.49</v>
      </c>
      <c r="G11" s="2">
        <v>16.84</v>
      </c>
      <c r="H11" s="2">
        <v>19.11</v>
      </c>
      <c r="I11" s="2">
        <f t="shared" si="0"/>
        <v>84.971098265895961</v>
      </c>
      <c r="J11" s="2">
        <f t="shared" si="1"/>
        <v>88.12140240711669</v>
      </c>
    </row>
    <row r="12" spans="1:11" x14ac:dyDescent="0.35">
      <c r="A12" t="s">
        <v>211</v>
      </c>
      <c r="B12" s="10" t="s">
        <v>183</v>
      </c>
      <c r="C12" s="1" t="s">
        <v>4</v>
      </c>
      <c r="D12" s="1" t="s">
        <v>5</v>
      </c>
      <c r="E12" t="s">
        <v>469</v>
      </c>
      <c r="F12" s="2">
        <v>23.12</v>
      </c>
      <c r="G12" s="2">
        <v>17.88</v>
      </c>
      <c r="H12" s="2">
        <v>18.14</v>
      </c>
      <c r="I12" s="2">
        <f t="shared" si="0"/>
        <v>78.460207612456742</v>
      </c>
      <c r="J12" s="2">
        <f t="shared" si="1"/>
        <v>98.566703417861078</v>
      </c>
    </row>
    <row r="13" spans="1:11" x14ac:dyDescent="0.35">
      <c r="A13" t="s">
        <v>605</v>
      </c>
      <c r="B13" s="10" t="s">
        <v>183</v>
      </c>
      <c r="C13" s="1" t="s">
        <v>3</v>
      </c>
      <c r="D13" s="1" t="s">
        <v>5</v>
      </c>
      <c r="E13" t="s">
        <v>469</v>
      </c>
      <c r="F13" s="2">
        <v>23.29</v>
      </c>
      <c r="G13" s="2">
        <v>17.52</v>
      </c>
      <c r="H13" s="2">
        <v>18.22</v>
      </c>
      <c r="I13" s="2">
        <f t="shared" si="0"/>
        <v>78.231000429368834</v>
      </c>
      <c r="J13" s="2">
        <f t="shared" si="1"/>
        <v>96.158068057080143</v>
      </c>
    </row>
    <row r="14" spans="1:11" x14ac:dyDescent="0.35">
      <c r="A14" t="s">
        <v>212</v>
      </c>
      <c r="B14" s="10" t="s">
        <v>183</v>
      </c>
      <c r="C14" s="1" t="s">
        <v>4</v>
      </c>
      <c r="D14" s="1" t="s">
        <v>8</v>
      </c>
      <c r="E14" t="s">
        <v>469</v>
      </c>
      <c r="F14" s="2">
        <v>23.85</v>
      </c>
      <c r="G14" s="2">
        <v>26.88</v>
      </c>
      <c r="H14" s="2">
        <v>24.49</v>
      </c>
      <c r="I14" s="2">
        <f t="shared" ref="I14:I21" si="2">MAX(G14,H14)*100/F14</f>
        <v>112.70440251572326</v>
      </c>
      <c r="J14" s="2">
        <f t="shared" ref="J14:J21" si="3">G14*100/H14</f>
        <v>109.75908534095549</v>
      </c>
    </row>
    <row r="15" spans="1:11" x14ac:dyDescent="0.35">
      <c r="A15" t="s">
        <v>213</v>
      </c>
      <c r="B15" s="10" t="s">
        <v>183</v>
      </c>
      <c r="C15" s="1" t="s">
        <v>3</v>
      </c>
      <c r="D15" s="1" t="s">
        <v>8</v>
      </c>
      <c r="E15" t="s">
        <v>469</v>
      </c>
      <c r="F15" s="2">
        <v>25.23</v>
      </c>
      <c r="G15" s="2">
        <v>28.77</v>
      </c>
      <c r="H15" s="2">
        <v>26.51</v>
      </c>
      <c r="I15" s="2">
        <f t="shared" si="2"/>
        <v>114.03091557669441</v>
      </c>
      <c r="J15" s="2">
        <f t="shared" si="3"/>
        <v>108.52508487363258</v>
      </c>
    </row>
    <row r="16" spans="1:11" x14ac:dyDescent="0.35">
      <c r="A16" t="s">
        <v>214</v>
      </c>
      <c r="B16" s="10" t="s">
        <v>183</v>
      </c>
      <c r="C16" s="1" t="s">
        <v>3</v>
      </c>
      <c r="D16" s="1" t="s">
        <v>8</v>
      </c>
      <c r="E16" t="s">
        <v>469</v>
      </c>
      <c r="F16" s="2">
        <v>25.92</v>
      </c>
      <c r="G16" s="2">
        <v>29.85</v>
      </c>
      <c r="H16" s="2">
        <v>26.92</v>
      </c>
      <c r="I16" s="2">
        <f t="shared" si="2"/>
        <v>115.16203703703702</v>
      </c>
      <c r="J16" s="2">
        <f t="shared" si="3"/>
        <v>110.88410104011886</v>
      </c>
    </row>
    <row r="17" spans="1:11" x14ac:dyDescent="0.35">
      <c r="A17" t="s">
        <v>215</v>
      </c>
      <c r="B17" s="10" t="s">
        <v>183</v>
      </c>
      <c r="C17" s="1" t="s">
        <v>3</v>
      </c>
      <c r="D17" s="1" t="s">
        <v>8</v>
      </c>
      <c r="E17" t="s">
        <v>470</v>
      </c>
      <c r="F17" s="2">
        <v>25.81</v>
      </c>
      <c r="G17" s="2">
        <v>30.3</v>
      </c>
      <c r="H17" s="2">
        <v>27.32</v>
      </c>
      <c r="I17" s="2">
        <f t="shared" si="2"/>
        <v>117.3963580007749</v>
      </c>
      <c r="J17" s="2">
        <f t="shared" si="3"/>
        <v>110.9077598828697</v>
      </c>
    </row>
    <row r="18" spans="1:11" x14ac:dyDescent="0.35">
      <c r="A18" t="s">
        <v>607</v>
      </c>
      <c r="B18" s="10" t="s">
        <v>183</v>
      </c>
      <c r="C18" s="1" t="s">
        <v>54</v>
      </c>
      <c r="D18" s="1" t="s">
        <v>8</v>
      </c>
      <c r="E18" t="s">
        <v>469</v>
      </c>
      <c r="F18" s="2">
        <v>25.3</v>
      </c>
      <c r="G18" s="2">
        <v>28.95</v>
      </c>
      <c r="H18" s="2">
        <v>26.8</v>
      </c>
      <c r="I18" s="2">
        <f t="shared" si="2"/>
        <v>114.42687747035573</v>
      </c>
      <c r="J18" s="2">
        <f t="shared" si="3"/>
        <v>108.02238805970148</v>
      </c>
    </row>
    <row r="19" spans="1:11" x14ac:dyDescent="0.35">
      <c r="A19" t="s">
        <v>603</v>
      </c>
      <c r="B19" s="10" t="s">
        <v>183</v>
      </c>
      <c r="C19" s="1" t="s">
        <v>4</v>
      </c>
      <c r="D19" s="1" t="s">
        <v>8</v>
      </c>
      <c r="E19" t="s">
        <v>469</v>
      </c>
      <c r="F19" s="2">
        <v>24.61</v>
      </c>
      <c r="G19" s="2">
        <v>30.06</v>
      </c>
      <c r="H19" s="2">
        <v>26.9</v>
      </c>
      <c r="I19" s="2">
        <f t="shared" si="2"/>
        <v>122.14546932141407</v>
      </c>
      <c r="J19" s="2">
        <f t="shared" si="3"/>
        <v>111.74721189591078</v>
      </c>
    </row>
    <row r="20" spans="1:11" x14ac:dyDescent="0.35">
      <c r="A20" t="s">
        <v>216</v>
      </c>
      <c r="B20" s="10" t="s">
        <v>183</v>
      </c>
      <c r="C20" s="1" t="s">
        <v>3</v>
      </c>
      <c r="D20" s="1" t="s">
        <v>8</v>
      </c>
      <c r="E20" t="s">
        <v>469</v>
      </c>
      <c r="F20" s="2">
        <v>24.61</v>
      </c>
      <c r="G20" s="2">
        <v>28.37</v>
      </c>
      <c r="H20" s="2">
        <v>24.94</v>
      </c>
      <c r="I20" s="2">
        <f t="shared" si="2"/>
        <v>115.27834213734255</v>
      </c>
      <c r="J20" s="2">
        <f t="shared" si="3"/>
        <v>113.75300721732157</v>
      </c>
    </row>
    <row r="21" spans="1:11" x14ac:dyDescent="0.35">
      <c r="A21" t="s">
        <v>217</v>
      </c>
      <c r="B21" s="10" t="s">
        <v>183</v>
      </c>
      <c r="C21" s="1" t="s">
        <v>3</v>
      </c>
      <c r="D21" s="1" t="s">
        <v>8</v>
      </c>
      <c r="E21" t="s">
        <v>469</v>
      </c>
      <c r="F21" s="2">
        <v>25.9</v>
      </c>
      <c r="G21" s="2">
        <v>30.69</v>
      </c>
      <c r="H21" s="2">
        <v>28.48</v>
      </c>
      <c r="I21" s="2">
        <f t="shared" si="2"/>
        <v>118.49420849420851</v>
      </c>
      <c r="J21" s="2">
        <f t="shared" si="3"/>
        <v>107.75983146067415</v>
      </c>
    </row>
    <row r="22" spans="1:11" x14ac:dyDescent="0.35">
      <c r="A22" t="s">
        <v>9</v>
      </c>
      <c r="B22" s="10" t="s">
        <v>183</v>
      </c>
      <c r="C22" s="1" t="s">
        <v>4</v>
      </c>
      <c r="D22" s="1" t="s">
        <v>8</v>
      </c>
      <c r="E22" t="s">
        <v>475</v>
      </c>
      <c r="F22" s="2">
        <v>26.1</v>
      </c>
      <c r="G22" s="2">
        <v>29.1</v>
      </c>
      <c r="H22" s="2"/>
      <c r="I22" s="2">
        <f>100*G22/F22</f>
        <v>111.49425287356321</v>
      </c>
      <c r="K22" t="s">
        <v>615</v>
      </c>
    </row>
    <row r="23" spans="1:11" x14ac:dyDescent="0.35">
      <c r="A23" t="s">
        <v>604</v>
      </c>
      <c r="B23" s="10" t="s">
        <v>183</v>
      </c>
      <c r="C23" s="1" t="s">
        <v>4</v>
      </c>
      <c r="D23" s="1" t="s">
        <v>8</v>
      </c>
      <c r="E23" t="s">
        <v>470</v>
      </c>
      <c r="F23" s="2">
        <v>23.93</v>
      </c>
      <c r="G23" s="2">
        <v>28.48</v>
      </c>
      <c r="H23" s="2">
        <v>25.34</v>
      </c>
      <c r="I23" s="2">
        <f>MAX(G23,H23)*100/F23</f>
        <v>119.01379022147931</v>
      </c>
      <c r="J23" s="2">
        <f>G23*100/H23</f>
        <v>112.39147592738753</v>
      </c>
    </row>
    <row r="24" spans="1:11" x14ac:dyDescent="0.35">
      <c r="A24" t="s">
        <v>632</v>
      </c>
      <c r="B24" s="10" t="s">
        <v>183</v>
      </c>
      <c r="C24" s="1" t="s">
        <v>3</v>
      </c>
      <c r="D24" s="1" t="s">
        <v>8</v>
      </c>
      <c r="E24" t="s">
        <v>474</v>
      </c>
      <c r="F24" s="2">
        <v>24.3</v>
      </c>
      <c r="G24" s="2">
        <v>29.2</v>
      </c>
      <c r="H24" s="2">
        <v>26.6</v>
      </c>
      <c r="I24" s="2">
        <f>MAX(G24,H24)*100/F24</f>
        <v>120.16460905349794</v>
      </c>
      <c r="J24" s="2">
        <f>G24*100/H24</f>
        <v>109.77443609022556</v>
      </c>
    </row>
    <row r="25" spans="1:11" x14ac:dyDescent="0.35">
      <c r="A25" t="s">
        <v>606</v>
      </c>
      <c r="B25" s="10" t="s">
        <v>183</v>
      </c>
      <c r="C25" s="1" t="s">
        <v>4</v>
      </c>
      <c r="D25" s="1" t="s">
        <v>8</v>
      </c>
      <c r="E25" t="s">
        <v>469</v>
      </c>
      <c r="F25" s="2">
        <v>24.67</v>
      </c>
      <c r="G25" s="2"/>
      <c r="H25" s="2">
        <v>24.95</v>
      </c>
    </row>
    <row r="26" spans="1:11" x14ac:dyDescent="0.35">
      <c r="A26" t="s">
        <v>218</v>
      </c>
      <c r="B26" s="10" t="s">
        <v>183</v>
      </c>
      <c r="C26" s="1" t="s">
        <v>4</v>
      </c>
      <c r="D26" s="1" t="s">
        <v>8</v>
      </c>
      <c r="E26" t="s">
        <v>469</v>
      </c>
      <c r="F26" s="2">
        <v>24.86</v>
      </c>
      <c r="G26" s="2">
        <v>28.84</v>
      </c>
      <c r="H26" s="2">
        <v>26.07</v>
      </c>
      <c r="I26" s="2">
        <f t="shared" ref="I26:I36" si="4">MAX(G26,H26)*100/F26</f>
        <v>116.00965406275141</v>
      </c>
      <c r="J26" s="2">
        <f>G26*100/H26</f>
        <v>110.62523973916379</v>
      </c>
    </row>
    <row r="27" spans="1:11" x14ac:dyDescent="0.35">
      <c r="A27" t="s">
        <v>214</v>
      </c>
      <c r="B27" s="10" t="s">
        <v>183</v>
      </c>
      <c r="C27" s="1" t="s">
        <v>3</v>
      </c>
      <c r="D27" s="1" t="s">
        <v>10</v>
      </c>
      <c r="E27" t="s">
        <v>469</v>
      </c>
      <c r="F27" s="2">
        <v>27.69</v>
      </c>
      <c r="G27" s="2">
        <v>33</v>
      </c>
      <c r="H27" s="2">
        <v>28.8</v>
      </c>
      <c r="I27" s="2">
        <f t="shared" si="4"/>
        <v>119.17659804983748</v>
      </c>
      <c r="J27" s="2">
        <f>G27*100/H27</f>
        <v>114.58333333333333</v>
      </c>
    </row>
    <row r="28" spans="1:11" x14ac:dyDescent="0.35">
      <c r="A28" t="s">
        <v>216</v>
      </c>
      <c r="B28" s="10" t="s">
        <v>183</v>
      </c>
      <c r="C28" s="1" t="s">
        <v>3</v>
      </c>
      <c r="D28" s="1" t="s">
        <v>10</v>
      </c>
      <c r="E28" t="s">
        <v>469</v>
      </c>
      <c r="F28" s="2">
        <v>27.4</v>
      </c>
      <c r="G28" s="2">
        <v>31.45</v>
      </c>
      <c r="H28" s="2">
        <v>27.4</v>
      </c>
      <c r="I28" s="2">
        <f t="shared" si="4"/>
        <v>114.78102189781022</v>
      </c>
      <c r="J28" s="2">
        <f>G28*100/H28</f>
        <v>114.78102189781022</v>
      </c>
    </row>
    <row r="29" spans="1:11" x14ac:dyDescent="0.35">
      <c r="A29" t="s">
        <v>219</v>
      </c>
      <c r="B29" s="10" t="s">
        <v>183</v>
      </c>
      <c r="C29" s="1" t="s">
        <v>4</v>
      </c>
      <c r="D29" s="1" t="s">
        <v>10</v>
      </c>
      <c r="E29" s="1" t="s">
        <v>476</v>
      </c>
      <c r="F29" s="2">
        <v>28.88</v>
      </c>
      <c r="G29" s="2">
        <v>36.049999999999997</v>
      </c>
      <c r="H29" s="2">
        <v>33.03</v>
      </c>
      <c r="I29" s="2">
        <f t="shared" si="4"/>
        <v>124.82686980609417</v>
      </c>
      <c r="J29" s="2">
        <f>G29*100/H29</f>
        <v>109.14320314865272</v>
      </c>
    </row>
    <row r="30" spans="1:11" x14ac:dyDescent="0.35">
      <c r="A30" t="s">
        <v>606</v>
      </c>
      <c r="B30" s="10" t="s">
        <v>183</v>
      </c>
      <c r="C30" s="1" t="s">
        <v>4</v>
      </c>
      <c r="D30" s="1" t="s">
        <v>10</v>
      </c>
      <c r="E30" t="s">
        <v>469</v>
      </c>
      <c r="F30" s="2">
        <v>27.57</v>
      </c>
      <c r="G30" s="2">
        <v>30.92</v>
      </c>
      <c r="H30" s="2"/>
      <c r="I30" s="2">
        <f t="shared" si="4"/>
        <v>112.15088864708015</v>
      </c>
    </row>
    <row r="31" spans="1:11" x14ac:dyDescent="0.35">
      <c r="A31" t="s">
        <v>607</v>
      </c>
      <c r="B31" s="10" t="s">
        <v>183</v>
      </c>
      <c r="C31" s="1" t="s">
        <v>54</v>
      </c>
      <c r="D31" s="1" t="s">
        <v>10</v>
      </c>
      <c r="E31" t="s">
        <v>469</v>
      </c>
      <c r="F31" s="2">
        <v>27.3</v>
      </c>
      <c r="G31" s="2">
        <v>31.5</v>
      </c>
      <c r="H31" s="2">
        <v>27.5</v>
      </c>
      <c r="I31" s="2">
        <f t="shared" si="4"/>
        <v>115.38461538461539</v>
      </c>
      <c r="J31" s="2">
        <f t="shared" ref="J31:J36" si="5">G31*100/H31</f>
        <v>114.54545454545455</v>
      </c>
    </row>
    <row r="32" spans="1:11" x14ac:dyDescent="0.35">
      <c r="A32" t="s">
        <v>603</v>
      </c>
      <c r="B32" s="10" t="s">
        <v>183</v>
      </c>
      <c r="C32" s="1" t="s">
        <v>4</v>
      </c>
      <c r="D32" s="1" t="s">
        <v>10</v>
      </c>
      <c r="E32" t="s">
        <v>469</v>
      </c>
      <c r="F32" s="2">
        <v>28.14</v>
      </c>
      <c r="G32" s="2">
        <v>32.49</v>
      </c>
      <c r="H32" s="2">
        <v>28.93</v>
      </c>
      <c r="I32" s="2">
        <f t="shared" si="4"/>
        <v>115.45842217484008</v>
      </c>
      <c r="J32" s="2">
        <f t="shared" si="5"/>
        <v>112.30556515727619</v>
      </c>
    </row>
    <row r="33" spans="1:11" x14ac:dyDescent="0.35">
      <c r="A33" t="s">
        <v>220</v>
      </c>
      <c r="B33" s="10" t="s">
        <v>183</v>
      </c>
      <c r="C33" s="1" t="s">
        <v>4</v>
      </c>
      <c r="D33" s="1" t="s">
        <v>10</v>
      </c>
      <c r="E33" t="s">
        <v>477</v>
      </c>
      <c r="F33" s="2">
        <v>25.45</v>
      </c>
      <c r="G33" s="2">
        <v>31.73</v>
      </c>
      <c r="H33" s="2">
        <v>28.15</v>
      </c>
      <c r="I33" s="2">
        <f t="shared" si="4"/>
        <v>124.67583497053046</v>
      </c>
      <c r="J33" s="2">
        <f t="shared" si="5"/>
        <v>112.71758436944938</v>
      </c>
    </row>
    <row r="34" spans="1:11" x14ac:dyDescent="0.35">
      <c r="A34" t="s">
        <v>221</v>
      </c>
      <c r="B34" s="10" t="s">
        <v>183</v>
      </c>
      <c r="C34" s="1" t="s">
        <v>3</v>
      </c>
      <c r="D34" s="1" t="s">
        <v>10</v>
      </c>
      <c r="E34" t="s">
        <v>477</v>
      </c>
      <c r="F34" s="2">
        <v>26.32</v>
      </c>
      <c r="G34" s="2">
        <v>30.77</v>
      </c>
      <c r="H34" s="2">
        <v>27.95</v>
      </c>
      <c r="I34" s="2">
        <f t="shared" si="4"/>
        <v>116.90729483282675</v>
      </c>
      <c r="J34" s="2">
        <f t="shared" si="5"/>
        <v>110.08944543828265</v>
      </c>
    </row>
    <row r="35" spans="1:11" x14ac:dyDescent="0.35">
      <c r="A35" t="s">
        <v>217</v>
      </c>
      <c r="B35" s="10" t="s">
        <v>183</v>
      </c>
      <c r="C35" s="1" t="s">
        <v>3</v>
      </c>
      <c r="D35" s="1" t="s">
        <v>10</v>
      </c>
      <c r="E35" t="s">
        <v>469</v>
      </c>
      <c r="F35" s="2">
        <v>28.15</v>
      </c>
      <c r="G35" s="2">
        <v>34.08</v>
      </c>
      <c r="H35" s="2">
        <v>29.59</v>
      </c>
      <c r="I35" s="2">
        <f t="shared" si="4"/>
        <v>121.06571936056839</v>
      </c>
      <c r="J35" s="2">
        <f t="shared" si="5"/>
        <v>115.17404528556945</v>
      </c>
    </row>
    <row r="36" spans="1:11" x14ac:dyDescent="0.35">
      <c r="A36" t="s">
        <v>215</v>
      </c>
      <c r="B36" s="10" t="s">
        <v>183</v>
      </c>
      <c r="C36" s="1" t="s">
        <v>3</v>
      </c>
      <c r="D36" s="1" t="s">
        <v>10</v>
      </c>
      <c r="E36" t="s">
        <v>470</v>
      </c>
      <c r="F36" s="2">
        <v>29.16</v>
      </c>
      <c r="G36" s="2">
        <v>34.54</v>
      </c>
      <c r="H36" s="2">
        <v>30.54</v>
      </c>
      <c r="I36" s="2">
        <f t="shared" si="4"/>
        <v>118.44993141289437</v>
      </c>
      <c r="J36" s="2">
        <f t="shared" si="5"/>
        <v>113.09757694826457</v>
      </c>
    </row>
    <row r="37" spans="1:11" x14ac:dyDescent="0.35">
      <c r="A37" t="s">
        <v>9</v>
      </c>
      <c r="B37" s="10" t="s">
        <v>183</v>
      </c>
      <c r="D37" s="1" t="s">
        <v>10</v>
      </c>
      <c r="E37" t="s">
        <v>475</v>
      </c>
      <c r="F37" s="2">
        <v>29.4</v>
      </c>
      <c r="G37" s="2">
        <v>34.5</v>
      </c>
      <c r="H37" s="2"/>
      <c r="I37" s="2">
        <f>100*G37/F37</f>
        <v>117.34693877551021</v>
      </c>
      <c r="K37" t="s">
        <v>615</v>
      </c>
    </row>
    <row r="38" spans="1:11" x14ac:dyDescent="0.35">
      <c r="A38" t="s">
        <v>222</v>
      </c>
      <c r="B38" s="10" t="s">
        <v>183</v>
      </c>
      <c r="C38" s="1" t="s">
        <v>3</v>
      </c>
      <c r="D38" s="1" t="s">
        <v>10</v>
      </c>
      <c r="E38" t="s">
        <v>480</v>
      </c>
      <c r="F38" s="2">
        <v>28.84</v>
      </c>
      <c r="G38" s="2">
        <v>34.46</v>
      </c>
      <c r="H38" s="2">
        <v>30.48</v>
      </c>
      <c r="I38" s="2">
        <f t="shared" ref="I38:I63" si="6">MAX(G38,H38)*100/F38</f>
        <v>119.4868238557559</v>
      </c>
      <c r="J38" s="2">
        <f t="shared" ref="J38:J55" si="7">G38*100/H38</f>
        <v>113.05774278215223</v>
      </c>
    </row>
    <row r="39" spans="1:11" x14ac:dyDescent="0.35">
      <c r="A39" t="s">
        <v>632</v>
      </c>
      <c r="B39" s="10" t="s">
        <v>183</v>
      </c>
      <c r="C39" s="1" t="s">
        <v>3</v>
      </c>
      <c r="D39" s="1" t="s">
        <v>10</v>
      </c>
      <c r="E39" t="s">
        <v>474</v>
      </c>
      <c r="F39" s="2">
        <v>28.5</v>
      </c>
      <c r="G39" s="2">
        <v>33.4</v>
      </c>
      <c r="H39" s="2">
        <v>29.5</v>
      </c>
      <c r="I39" s="2">
        <f t="shared" si="6"/>
        <v>117.19298245614036</v>
      </c>
      <c r="J39" s="2">
        <f t="shared" si="7"/>
        <v>113.22033898305085</v>
      </c>
    </row>
    <row r="40" spans="1:11" x14ac:dyDescent="0.35">
      <c r="A40" t="s">
        <v>604</v>
      </c>
      <c r="B40" s="10" t="s">
        <v>183</v>
      </c>
      <c r="C40" s="1" t="s">
        <v>4</v>
      </c>
      <c r="D40" s="1" t="s">
        <v>10</v>
      </c>
      <c r="E40" t="s">
        <v>470</v>
      </c>
      <c r="F40" s="2">
        <v>26.33</v>
      </c>
      <c r="G40" s="2">
        <v>31.19</v>
      </c>
      <c r="H40" s="2">
        <v>27.83</v>
      </c>
      <c r="I40" s="2">
        <f t="shared" si="6"/>
        <v>118.45803266236233</v>
      </c>
      <c r="J40" s="2">
        <f t="shared" si="7"/>
        <v>112.07330219187928</v>
      </c>
    </row>
    <row r="41" spans="1:11" x14ac:dyDescent="0.35">
      <c r="A41" t="s">
        <v>218</v>
      </c>
      <c r="B41" s="10" t="s">
        <v>183</v>
      </c>
      <c r="C41" s="1" t="s">
        <v>4</v>
      </c>
      <c r="D41" s="1" t="s">
        <v>10</v>
      </c>
      <c r="E41" t="s">
        <v>469</v>
      </c>
      <c r="F41" s="2">
        <v>26.8</v>
      </c>
      <c r="G41" s="2">
        <v>31.94</v>
      </c>
      <c r="H41" s="2">
        <v>28.24</v>
      </c>
      <c r="I41" s="2">
        <f t="shared" si="6"/>
        <v>119.17910447761194</v>
      </c>
      <c r="J41" s="2">
        <f t="shared" si="7"/>
        <v>113.10198300283287</v>
      </c>
    </row>
    <row r="42" spans="1:11" x14ac:dyDescent="0.35">
      <c r="A42" t="s">
        <v>217</v>
      </c>
      <c r="B42" s="10" t="s">
        <v>183</v>
      </c>
      <c r="C42" s="1" t="s">
        <v>3</v>
      </c>
      <c r="D42" s="1" t="s">
        <v>11</v>
      </c>
      <c r="E42" t="s">
        <v>469</v>
      </c>
      <c r="F42" s="2">
        <v>28.52</v>
      </c>
      <c r="G42" s="2">
        <v>33.590000000000003</v>
      </c>
      <c r="H42" s="2">
        <v>28.85</v>
      </c>
      <c r="I42" s="2">
        <f t="shared" si="6"/>
        <v>117.77699859747547</v>
      </c>
      <c r="J42" s="2">
        <f t="shared" si="7"/>
        <v>116.42980935875218</v>
      </c>
    </row>
    <row r="43" spans="1:11" x14ac:dyDescent="0.35">
      <c r="A43" t="s">
        <v>216</v>
      </c>
      <c r="B43" s="10" t="s">
        <v>183</v>
      </c>
      <c r="C43" s="1" t="s">
        <v>3</v>
      </c>
      <c r="D43" s="1" t="s">
        <v>11</v>
      </c>
      <c r="E43" t="s">
        <v>469</v>
      </c>
      <c r="F43" s="2">
        <v>27.05</v>
      </c>
      <c r="G43" s="2">
        <v>31.48</v>
      </c>
      <c r="H43" s="2">
        <v>25.06</v>
      </c>
      <c r="I43" s="2">
        <f t="shared" si="6"/>
        <v>116.37707948243992</v>
      </c>
      <c r="J43" s="2">
        <f t="shared" si="7"/>
        <v>125.61851556264965</v>
      </c>
    </row>
    <row r="44" spans="1:11" x14ac:dyDescent="0.35">
      <c r="A44" t="s">
        <v>218</v>
      </c>
      <c r="B44" s="10" t="s">
        <v>183</v>
      </c>
      <c r="C44" s="1" t="s">
        <v>4</v>
      </c>
      <c r="D44" s="1" t="s">
        <v>11</v>
      </c>
      <c r="E44" t="s">
        <v>469</v>
      </c>
      <c r="F44" s="2">
        <v>28.15</v>
      </c>
      <c r="G44" s="2">
        <v>32.15</v>
      </c>
      <c r="H44" s="2">
        <v>26.47</v>
      </c>
      <c r="I44" s="2">
        <f t="shared" si="6"/>
        <v>114.20959147424512</v>
      </c>
      <c r="J44" s="2">
        <f t="shared" si="7"/>
        <v>121.45825462788062</v>
      </c>
    </row>
    <row r="45" spans="1:11" x14ac:dyDescent="0.35">
      <c r="A45" t="s">
        <v>223</v>
      </c>
      <c r="B45" s="10" t="s">
        <v>183</v>
      </c>
      <c r="C45" s="1" t="s">
        <v>3</v>
      </c>
      <c r="D45" s="1" t="s">
        <v>11</v>
      </c>
      <c r="E45" t="s">
        <v>469</v>
      </c>
      <c r="F45" s="2">
        <v>27.7</v>
      </c>
      <c r="G45" s="2">
        <v>32.78</v>
      </c>
      <c r="H45" s="2">
        <v>26.81</v>
      </c>
      <c r="I45" s="2">
        <f t="shared" si="6"/>
        <v>118.33935018050542</v>
      </c>
      <c r="J45" s="2">
        <f t="shared" si="7"/>
        <v>122.26781051846326</v>
      </c>
    </row>
    <row r="46" spans="1:11" x14ac:dyDescent="0.35">
      <c r="A46" t="s">
        <v>224</v>
      </c>
      <c r="B46" s="10" t="s">
        <v>183</v>
      </c>
      <c r="C46" s="1" t="s">
        <v>3</v>
      </c>
      <c r="D46" s="1" t="s">
        <v>11</v>
      </c>
      <c r="E46" t="s">
        <v>481</v>
      </c>
      <c r="F46" s="2">
        <v>29.9</v>
      </c>
      <c r="G46" s="2">
        <v>32.5</v>
      </c>
      <c r="H46" s="2">
        <v>26.8</v>
      </c>
      <c r="I46" s="2">
        <f t="shared" si="6"/>
        <v>108.69565217391305</v>
      </c>
      <c r="J46" s="2">
        <f t="shared" si="7"/>
        <v>121.26865671641791</v>
      </c>
    </row>
    <row r="47" spans="1:11" x14ac:dyDescent="0.35">
      <c r="A47" t="s">
        <v>12</v>
      </c>
      <c r="B47" s="10" t="s">
        <v>183</v>
      </c>
      <c r="C47" s="1" t="s">
        <v>4</v>
      </c>
      <c r="D47" s="1" t="s">
        <v>11</v>
      </c>
      <c r="E47" t="s">
        <v>482</v>
      </c>
      <c r="F47" s="2">
        <v>28.6</v>
      </c>
      <c r="G47" s="2">
        <v>33.5</v>
      </c>
      <c r="H47" s="2">
        <v>30.4</v>
      </c>
      <c r="I47" s="2">
        <f t="shared" si="6"/>
        <v>117.13286713286713</v>
      </c>
      <c r="J47" s="2">
        <f t="shared" si="7"/>
        <v>110.19736842105263</v>
      </c>
      <c r="K47" t="s">
        <v>615</v>
      </c>
    </row>
    <row r="48" spans="1:11" x14ac:dyDescent="0.35">
      <c r="A48" t="s">
        <v>13</v>
      </c>
      <c r="B48" s="10" t="s">
        <v>183</v>
      </c>
      <c r="C48" s="1" t="s">
        <v>4</v>
      </c>
      <c r="D48" s="1" t="s">
        <v>11</v>
      </c>
      <c r="E48" t="s">
        <v>475</v>
      </c>
      <c r="F48" s="2">
        <v>28.1</v>
      </c>
      <c r="G48" s="2">
        <v>33.1</v>
      </c>
      <c r="H48" s="2">
        <v>29.2</v>
      </c>
      <c r="I48" s="2">
        <f t="shared" si="6"/>
        <v>117.79359430604981</v>
      </c>
      <c r="J48" s="2">
        <f t="shared" si="7"/>
        <v>113.35616438356165</v>
      </c>
      <c r="K48" t="s">
        <v>615</v>
      </c>
    </row>
    <row r="49" spans="1:11" x14ac:dyDescent="0.35">
      <c r="A49" t="s">
        <v>14</v>
      </c>
      <c r="B49" s="10" t="s">
        <v>183</v>
      </c>
      <c r="C49" s="1" t="s">
        <v>4</v>
      </c>
      <c r="D49" s="1" t="s">
        <v>11</v>
      </c>
      <c r="E49" t="s">
        <v>475</v>
      </c>
      <c r="F49" s="2">
        <v>28.2</v>
      </c>
      <c r="G49" s="2">
        <v>34.200000000000003</v>
      </c>
      <c r="H49" s="2">
        <v>29</v>
      </c>
      <c r="I49" s="2">
        <f t="shared" si="6"/>
        <v>121.27659574468088</v>
      </c>
      <c r="J49" s="2">
        <f t="shared" si="7"/>
        <v>117.93103448275863</v>
      </c>
      <c r="K49" t="s">
        <v>615</v>
      </c>
    </row>
    <row r="50" spans="1:11" x14ac:dyDescent="0.35">
      <c r="A50" t="s">
        <v>15</v>
      </c>
      <c r="B50" s="10" t="s">
        <v>183</v>
      </c>
      <c r="C50" s="1" t="s">
        <v>3</v>
      </c>
      <c r="D50" s="1" t="s">
        <v>11</v>
      </c>
      <c r="E50" t="s">
        <v>485</v>
      </c>
      <c r="F50" s="2">
        <v>27.64</v>
      </c>
      <c r="G50" s="2">
        <v>32.29</v>
      </c>
      <c r="H50" s="2">
        <v>27.7</v>
      </c>
      <c r="I50" s="2">
        <f t="shared" si="6"/>
        <v>116.82344428364689</v>
      </c>
      <c r="J50" s="2">
        <f t="shared" si="7"/>
        <v>116.57039711191337</v>
      </c>
    </row>
    <row r="51" spans="1:11" x14ac:dyDescent="0.35">
      <c r="A51" t="s">
        <v>16</v>
      </c>
      <c r="B51" s="10" t="s">
        <v>183</v>
      </c>
      <c r="C51" s="1" t="s">
        <v>3</v>
      </c>
      <c r="D51" s="1" t="s">
        <v>11</v>
      </c>
      <c r="E51" t="s">
        <v>485</v>
      </c>
      <c r="F51" s="2">
        <v>29.67</v>
      </c>
      <c r="G51" s="2">
        <v>35.880000000000003</v>
      </c>
      <c r="H51" s="2">
        <v>31.3</v>
      </c>
      <c r="I51" s="2">
        <f t="shared" si="6"/>
        <v>120.93023255813954</v>
      </c>
      <c r="J51" s="2">
        <f t="shared" si="7"/>
        <v>114.63258785942493</v>
      </c>
    </row>
    <row r="52" spans="1:11" x14ac:dyDescent="0.35">
      <c r="A52" t="s">
        <v>632</v>
      </c>
      <c r="B52" s="10" t="s">
        <v>183</v>
      </c>
      <c r="C52" s="1" t="s">
        <v>3</v>
      </c>
      <c r="D52" s="1" t="s">
        <v>11</v>
      </c>
      <c r="E52" t="s">
        <v>474</v>
      </c>
      <c r="F52" s="2">
        <v>29.1</v>
      </c>
      <c r="G52" s="2">
        <v>33.6</v>
      </c>
      <c r="H52" s="2">
        <v>28</v>
      </c>
      <c r="I52" s="2">
        <f t="shared" si="6"/>
        <v>115.46391752577318</v>
      </c>
      <c r="J52" s="2">
        <f t="shared" si="7"/>
        <v>120</v>
      </c>
    </row>
    <row r="53" spans="1:11" x14ac:dyDescent="0.35">
      <c r="A53" t="s">
        <v>603</v>
      </c>
      <c r="B53" s="10" t="s">
        <v>183</v>
      </c>
      <c r="C53" s="1" t="s">
        <v>4</v>
      </c>
      <c r="D53" s="1" t="s">
        <v>11</v>
      </c>
      <c r="E53" t="s">
        <v>469</v>
      </c>
      <c r="F53" s="2">
        <v>28.28</v>
      </c>
      <c r="G53" s="2">
        <v>33</v>
      </c>
      <c r="H53" s="2">
        <v>26.97</v>
      </c>
      <c r="I53" s="2">
        <f t="shared" si="6"/>
        <v>116.69024045261669</v>
      </c>
      <c r="J53" s="2">
        <f t="shared" si="7"/>
        <v>122.35817575083426</v>
      </c>
    </row>
    <row r="54" spans="1:11" x14ac:dyDescent="0.35">
      <c r="A54" t="s">
        <v>214</v>
      </c>
      <c r="B54" s="10" t="s">
        <v>183</v>
      </c>
      <c r="C54" s="1" t="s">
        <v>3</v>
      </c>
      <c r="D54" s="1" t="s">
        <v>17</v>
      </c>
      <c r="E54" t="s">
        <v>469</v>
      </c>
      <c r="F54" s="2">
        <v>23.31</v>
      </c>
      <c r="G54" s="2">
        <v>18.32</v>
      </c>
      <c r="H54" s="2">
        <v>22.04</v>
      </c>
      <c r="I54" s="2">
        <f t="shared" si="6"/>
        <v>94.551694551694553</v>
      </c>
      <c r="J54" s="2">
        <f t="shared" si="7"/>
        <v>83.121597096188751</v>
      </c>
    </row>
    <row r="55" spans="1:11" x14ac:dyDescent="0.35">
      <c r="A55" t="s">
        <v>225</v>
      </c>
      <c r="B55" s="10" t="s">
        <v>183</v>
      </c>
      <c r="C55" s="1" t="s">
        <v>3</v>
      </c>
      <c r="D55" s="1" t="s">
        <v>17</v>
      </c>
      <c r="E55" t="s">
        <v>469</v>
      </c>
      <c r="F55" s="2">
        <v>20.329999999999998</v>
      </c>
      <c r="G55" s="2">
        <v>18.38</v>
      </c>
      <c r="H55" s="2">
        <v>19.21</v>
      </c>
      <c r="I55" s="2">
        <f t="shared" si="6"/>
        <v>94.490900147565185</v>
      </c>
      <c r="J55" s="2">
        <f t="shared" si="7"/>
        <v>95.679333680374796</v>
      </c>
    </row>
    <row r="56" spans="1:11" x14ac:dyDescent="0.35">
      <c r="A56" t="s">
        <v>226</v>
      </c>
      <c r="B56" s="10" t="s">
        <v>183</v>
      </c>
      <c r="C56" s="1" t="s">
        <v>4</v>
      </c>
      <c r="D56" s="1" t="s">
        <v>17</v>
      </c>
      <c r="E56" t="s">
        <v>483</v>
      </c>
      <c r="F56" s="2">
        <v>20.7</v>
      </c>
      <c r="G56" s="2"/>
      <c r="H56" s="2">
        <v>19.600000000000001</v>
      </c>
      <c r="I56" s="2">
        <f t="shared" si="6"/>
        <v>94.68599033816426</v>
      </c>
    </row>
    <row r="57" spans="1:11" x14ac:dyDescent="0.35">
      <c r="A57" t="s">
        <v>607</v>
      </c>
      <c r="B57" s="10" t="s">
        <v>183</v>
      </c>
      <c r="C57" s="1" t="s">
        <v>54</v>
      </c>
      <c r="D57" s="1" t="s">
        <v>17</v>
      </c>
      <c r="E57" t="s">
        <v>469</v>
      </c>
      <c r="F57" s="2">
        <v>21</v>
      </c>
      <c r="G57" s="2"/>
      <c r="H57" s="2">
        <v>17.3</v>
      </c>
      <c r="I57" s="2">
        <f t="shared" si="6"/>
        <v>82.38095238095238</v>
      </c>
    </row>
    <row r="58" spans="1:11" x14ac:dyDescent="0.35">
      <c r="A58" t="s">
        <v>217</v>
      </c>
      <c r="B58" s="10" t="s">
        <v>183</v>
      </c>
      <c r="C58" s="1" t="s">
        <v>3</v>
      </c>
      <c r="D58" s="1" t="s">
        <v>17</v>
      </c>
      <c r="E58" t="s">
        <v>469</v>
      </c>
      <c r="F58" s="2">
        <v>20.48</v>
      </c>
      <c r="G58" s="2">
        <v>18.79</v>
      </c>
      <c r="H58" s="2">
        <v>20.71</v>
      </c>
      <c r="I58" s="2">
        <f t="shared" si="6"/>
        <v>101.123046875</v>
      </c>
      <c r="J58" s="2">
        <f>G58*100/H58</f>
        <v>90.729116368903902</v>
      </c>
    </row>
    <row r="59" spans="1:11" x14ac:dyDescent="0.35">
      <c r="A59" t="s">
        <v>632</v>
      </c>
      <c r="B59" s="10" t="s">
        <v>183</v>
      </c>
      <c r="C59" s="1" t="s">
        <v>3</v>
      </c>
      <c r="D59" s="1" t="s">
        <v>17</v>
      </c>
      <c r="E59" t="s">
        <v>474</v>
      </c>
      <c r="F59" s="2">
        <v>19.7</v>
      </c>
      <c r="G59" s="2"/>
      <c r="H59" s="2">
        <v>18.2</v>
      </c>
      <c r="I59" s="2">
        <f t="shared" si="6"/>
        <v>92.385786802030466</v>
      </c>
    </row>
    <row r="60" spans="1:11" x14ac:dyDescent="0.35">
      <c r="A60" t="s">
        <v>227</v>
      </c>
      <c r="B60" s="10" t="s">
        <v>183</v>
      </c>
      <c r="C60" s="1" t="s">
        <v>4</v>
      </c>
      <c r="D60" s="1" t="s">
        <v>17</v>
      </c>
      <c r="E60" t="s">
        <v>479</v>
      </c>
      <c r="F60" s="2">
        <v>22.82</v>
      </c>
      <c r="G60" s="2">
        <v>14.69</v>
      </c>
      <c r="H60" s="2">
        <v>18.88</v>
      </c>
      <c r="I60" s="2">
        <f t="shared" si="6"/>
        <v>82.734443470639789</v>
      </c>
      <c r="J60" s="2">
        <f t="shared" ref="J60:J81" si="8">G60*100/H60</f>
        <v>77.807203389830519</v>
      </c>
    </row>
    <row r="61" spans="1:11" x14ac:dyDescent="0.35">
      <c r="A61" t="s">
        <v>212</v>
      </c>
      <c r="B61" s="10" t="s">
        <v>183</v>
      </c>
      <c r="C61" s="1" t="s">
        <v>4</v>
      </c>
      <c r="D61" s="1" t="s">
        <v>18</v>
      </c>
      <c r="E61" t="s">
        <v>469</v>
      </c>
      <c r="F61" s="2">
        <v>20.59</v>
      </c>
      <c r="G61" s="2">
        <v>22.79</v>
      </c>
      <c r="H61" s="2">
        <v>23.77</v>
      </c>
      <c r="I61" s="2">
        <f t="shared" si="6"/>
        <v>115.44439048081593</v>
      </c>
      <c r="J61" s="2">
        <f t="shared" si="8"/>
        <v>95.877156079091293</v>
      </c>
    </row>
    <row r="62" spans="1:11" x14ac:dyDescent="0.35">
      <c r="A62" t="s">
        <v>214</v>
      </c>
      <c r="B62" s="10" t="s">
        <v>183</v>
      </c>
      <c r="C62" s="1" t="s">
        <v>3</v>
      </c>
      <c r="D62" s="1" t="s">
        <v>18</v>
      </c>
      <c r="E62" t="s">
        <v>469</v>
      </c>
      <c r="F62" s="2">
        <v>24.26</v>
      </c>
      <c r="G62" s="2">
        <v>25.42</v>
      </c>
      <c r="H62" s="2">
        <v>28.01</v>
      </c>
      <c r="I62" s="2">
        <f t="shared" si="6"/>
        <v>115.45754328112118</v>
      </c>
      <c r="J62" s="2">
        <f t="shared" si="8"/>
        <v>90.753302392002851</v>
      </c>
    </row>
    <row r="63" spans="1:11" x14ac:dyDescent="0.35">
      <c r="A63" t="s">
        <v>19</v>
      </c>
      <c r="B63" s="10" t="s">
        <v>183</v>
      </c>
      <c r="C63" s="1" t="s">
        <v>4</v>
      </c>
      <c r="D63" s="1" t="s">
        <v>18</v>
      </c>
      <c r="E63" t="s">
        <v>469</v>
      </c>
      <c r="F63" s="2">
        <v>22.6</v>
      </c>
      <c r="G63" s="2">
        <v>23</v>
      </c>
      <c r="H63" s="2">
        <v>26.7</v>
      </c>
      <c r="I63" s="2">
        <f t="shared" si="6"/>
        <v>118.14159292035397</v>
      </c>
      <c r="J63" s="2">
        <f t="shared" si="8"/>
        <v>86.142322097378283</v>
      </c>
    </row>
    <row r="64" spans="1:11" x14ac:dyDescent="0.35">
      <c r="A64" t="s">
        <v>603</v>
      </c>
      <c r="B64" s="10" t="s">
        <v>183</v>
      </c>
      <c r="C64" s="1" t="s">
        <v>4</v>
      </c>
      <c r="D64" s="1" t="s">
        <v>18</v>
      </c>
      <c r="E64" t="s">
        <v>469</v>
      </c>
      <c r="F64" s="2"/>
      <c r="G64" s="2">
        <v>24.72</v>
      </c>
      <c r="H64" s="2">
        <v>27.18</v>
      </c>
      <c r="J64" s="2">
        <f t="shared" si="8"/>
        <v>90.949227373068439</v>
      </c>
    </row>
    <row r="65" spans="1:10" x14ac:dyDescent="0.35">
      <c r="A65" t="s">
        <v>217</v>
      </c>
      <c r="B65" s="10" t="s">
        <v>183</v>
      </c>
      <c r="C65" s="1" t="s">
        <v>3</v>
      </c>
      <c r="D65" s="1" t="s">
        <v>18</v>
      </c>
      <c r="E65" t="s">
        <v>469</v>
      </c>
      <c r="F65" s="2">
        <v>22.1</v>
      </c>
      <c r="G65" s="2">
        <v>24.99</v>
      </c>
      <c r="H65" s="2">
        <v>27.15</v>
      </c>
      <c r="I65" s="2">
        <f t="shared" ref="I65:I81" si="9">MAX(G65,H65)*100/F65</f>
        <v>122.85067873303167</v>
      </c>
      <c r="J65" s="2">
        <f t="shared" si="8"/>
        <v>92.044198895027634</v>
      </c>
    </row>
    <row r="66" spans="1:10" x14ac:dyDescent="0.35">
      <c r="A66" t="s">
        <v>228</v>
      </c>
      <c r="B66" s="10" t="s">
        <v>183</v>
      </c>
      <c r="C66" s="1" t="s">
        <v>4</v>
      </c>
      <c r="D66" s="1" t="s">
        <v>18</v>
      </c>
      <c r="E66" t="s">
        <v>469</v>
      </c>
      <c r="F66" s="2">
        <v>23.22</v>
      </c>
      <c r="G66" s="2">
        <v>24.94</v>
      </c>
      <c r="H66" s="2">
        <v>27.74</v>
      </c>
      <c r="I66" s="2">
        <f t="shared" si="9"/>
        <v>119.46597760551249</v>
      </c>
      <c r="J66" s="2">
        <f t="shared" si="8"/>
        <v>89.906272530641672</v>
      </c>
    </row>
    <row r="67" spans="1:10" x14ac:dyDescent="0.35">
      <c r="A67" t="s">
        <v>607</v>
      </c>
      <c r="B67" s="10" t="s">
        <v>183</v>
      </c>
      <c r="C67" s="1" t="s">
        <v>54</v>
      </c>
      <c r="D67" s="1" t="s">
        <v>18</v>
      </c>
      <c r="E67" t="s">
        <v>469</v>
      </c>
      <c r="F67" s="2">
        <v>21.1</v>
      </c>
      <c r="G67" s="2">
        <v>23</v>
      </c>
      <c r="H67" s="2">
        <v>25</v>
      </c>
      <c r="I67" s="2">
        <f t="shared" si="9"/>
        <v>118.48341232227487</v>
      </c>
      <c r="J67" s="2">
        <f t="shared" si="8"/>
        <v>92</v>
      </c>
    </row>
    <row r="68" spans="1:10" x14ac:dyDescent="0.35">
      <c r="A68" t="s">
        <v>229</v>
      </c>
      <c r="B68" s="10" t="s">
        <v>183</v>
      </c>
      <c r="C68" s="1" t="s">
        <v>3</v>
      </c>
      <c r="D68" s="1" t="s">
        <v>18</v>
      </c>
      <c r="E68" t="s">
        <v>470</v>
      </c>
      <c r="F68" s="2">
        <v>22.84</v>
      </c>
      <c r="G68" s="2">
        <v>24.8</v>
      </c>
      <c r="H68" s="2">
        <v>26.51</v>
      </c>
      <c r="I68" s="2">
        <f t="shared" si="9"/>
        <v>116.06830122591944</v>
      </c>
      <c r="J68" s="2">
        <f t="shared" si="8"/>
        <v>93.549603923047897</v>
      </c>
    </row>
    <row r="69" spans="1:10" x14ac:dyDescent="0.35">
      <c r="A69" t="s">
        <v>230</v>
      </c>
      <c r="B69" s="10" t="s">
        <v>183</v>
      </c>
      <c r="C69" s="1" t="s">
        <v>4</v>
      </c>
      <c r="D69" s="1" t="s">
        <v>18</v>
      </c>
      <c r="E69" t="s">
        <v>469</v>
      </c>
      <c r="F69" s="2">
        <v>20.65</v>
      </c>
      <c r="G69" s="2">
        <v>22.03</v>
      </c>
      <c r="H69" s="2">
        <v>24.59</v>
      </c>
      <c r="I69" s="2">
        <f t="shared" si="9"/>
        <v>119.07990314769977</v>
      </c>
      <c r="J69" s="2">
        <f t="shared" si="8"/>
        <v>89.589263928426192</v>
      </c>
    </row>
    <row r="70" spans="1:10" x14ac:dyDescent="0.35">
      <c r="A70" t="s">
        <v>633</v>
      </c>
      <c r="B70" s="10" t="s">
        <v>183</v>
      </c>
      <c r="C70" s="1" t="s">
        <v>3</v>
      </c>
      <c r="D70" s="1" t="s">
        <v>18</v>
      </c>
      <c r="E70" t="s">
        <v>474</v>
      </c>
      <c r="F70" s="2">
        <v>21.2</v>
      </c>
      <c r="G70" s="2">
        <v>23.8</v>
      </c>
      <c r="H70" s="2">
        <v>25.1</v>
      </c>
      <c r="I70" s="2">
        <f t="shared" si="9"/>
        <v>118.39622641509435</v>
      </c>
      <c r="J70" s="2">
        <f t="shared" si="8"/>
        <v>94.820717131474098</v>
      </c>
    </row>
    <row r="71" spans="1:10" x14ac:dyDescent="0.35">
      <c r="A71" t="s">
        <v>604</v>
      </c>
      <c r="B71" s="10" t="s">
        <v>183</v>
      </c>
      <c r="C71" s="1" t="s">
        <v>4</v>
      </c>
      <c r="D71" s="1" t="s">
        <v>18</v>
      </c>
      <c r="E71" t="s">
        <v>470</v>
      </c>
      <c r="F71" s="2">
        <v>22.13</v>
      </c>
      <c r="G71" s="2">
        <v>23.12</v>
      </c>
      <c r="H71" s="2">
        <v>26.79</v>
      </c>
      <c r="I71" s="2">
        <f t="shared" si="9"/>
        <v>121.0573881608676</v>
      </c>
      <c r="J71" s="2">
        <f t="shared" si="8"/>
        <v>86.300858529301976</v>
      </c>
    </row>
    <row r="72" spans="1:10" x14ac:dyDescent="0.35">
      <c r="A72" t="s">
        <v>212</v>
      </c>
      <c r="B72" s="10" t="s">
        <v>183</v>
      </c>
      <c r="C72" s="1" t="s">
        <v>4</v>
      </c>
      <c r="D72" s="1" t="s">
        <v>20</v>
      </c>
      <c r="E72" t="s">
        <v>469</v>
      </c>
      <c r="F72" s="2">
        <v>21.55</v>
      </c>
      <c r="G72" s="2">
        <v>26</v>
      </c>
      <c r="H72" s="2">
        <v>25.35</v>
      </c>
      <c r="I72" s="2">
        <f t="shared" si="9"/>
        <v>120.64965197215777</v>
      </c>
      <c r="J72" s="2">
        <f t="shared" si="8"/>
        <v>102.56410256410255</v>
      </c>
    </row>
    <row r="73" spans="1:10" x14ac:dyDescent="0.35">
      <c r="A73" t="s">
        <v>214</v>
      </c>
      <c r="B73" s="10" t="s">
        <v>183</v>
      </c>
      <c r="C73" s="1" t="s">
        <v>3</v>
      </c>
      <c r="D73" s="1" t="s">
        <v>20</v>
      </c>
      <c r="E73" t="s">
        <v>469</v>
      </c>
      <c r="F73" s="2">
        <v>24.51</v>
      </c>
      <c r="G73" s="2">
        <v>28.05</v>
      </c>
      <c r="H73" s="2">
        <v>29.28</v>
      </c>
      <c r="I73" s="2">
        <f t="shared" si="9"/>
        <v>119.46144430844552</v>
      </c>
      <c r="J73" s="2">
        <f t="shared" si="8"/>
        <v>95.799180327868854</v>
      </c>
    </row>
    <row r="74" spans="1:10" x14ac:dyDescent="0.35">
      <c r="A74" t="s">
        <v>231</v>
      </c>
      <c r="B74" s="10" t="s">
        <v>183</v>
      </c>
      <c r="C74" s="1" t="s">
        <v>4</v>
      </c>
      <c r="D74" s="1" t="s">
        <v>20</v>
      </c>
      <c r="E74" t="s">
        <v>486</v>
      </c>
      <c r="F74" s="2">
        <v>24</v>
      </c>
      <c r="G74" s="2">
        <v>27.5</v>
      </c>
      <c r="H74" s="2">
        <v>26.6</v>
      </c>
      <c r="I74" s="2">
        <f t="shared" si="9"/>
        <v>114.58333333333333</v>
      </c>
      <c r="J74" s="2">
        <f t="shared" si="8"/>
        <v>103.38345864661653</v>
      </c>
    </row>
    <row r="75" spans="1:10" x14ac:dyDescent="0.35">
      <c r="A75" t="s">
        <v>232</v>
      </c>
      <c r="B75" s="10" t="s">
        <v>183</v>
      </c>
      <c r="C75" s="1" t="s">
        <v>4</v>
      </c>
      <c r="D75" s="1" t="s">
        <v>20</v>
      </c>
      <c r="E75" t="s">
        <v>487</v>
      </c>
      <c r="F75" s="2">
        <v>24.54</v>
      </c>
      <c r="G75" s="2">
        <v>28.07</v>
      </c>
      <c r="H75" s="2">
        <v>27.9</v>
      </c>
      <c r="I75" s="2">
        <f t="shared" si="9"/>
        <v>114.38467807660962</v>
      </c>
      <c r="J75" s="2">
        <f t="shared" si="8"/>
        <v>100.60931899641578</v>
      </c>
    </row>
    <row r="76" spans="1:10" x14ac:dyDescent="0.35">
      <c r="A76" t="s">
        <v>607</v>
      </c>
      <c r="B76" s="10" t="s">
        <v>183</v>
      </c>
      <c r="C76" s="1" t="s">
        <v>54</v>
      </c>
      <c r="D76" s="1" t="s">
        <v>20</v>
      </c>
      <c r="E76" t="s">
        <v>469</v>
      </c>
      <c r="F76" s="2">
        <v>22.6</v>
      </c>
      <c r="G76" s="2">
        <v>27.2</v>
      </c>
      <c r="H76" s="2">
        <v>27.8</v>
      </c>
      <c r="I76" s="2">
        <f t="shared" si="9"/>
        <v>123.00884955752211</v>
      </c>
      <c r="J76" s="2">
        <f t="shared" si="8"/>
        <v>97.841726618705039</v>
      </c>
    </row>
    <row r="77" spans="1:10" x14ac:dyDescent="0.35">
      <c r="A77" t="s">
        <v>233</v>
      </c>
      <c r="B77" s="10" t="s">
        <v>183</v>
      </c>
      <c r="C77" s="1" t="s">
        <v>4</v>
      </c>
      <c r="D77" s="1" t="s">
        <v>20</v>
      </c>
      <c r="E77" t="s">
        <v>474</v>
      </c>
      <c r="F77" s="2">
        <v>22.98</v>
      </c>
      <c r="G77" s="2">
        <v>26.04</v>
      </c>
      <c r="H77" s="2">
        <v>25.77</v>
      </c>
      <c r="I77" s="2">
        <f t="shared" si="9"/>
        <v>113.31592689295039</v>
      </c>
      <c r="J77" s="2">
        <f t="shared" si="8"/>
        <v>101.0477299185099</v>
      </c>
    </row>
    <row r="78" spans="1:10" x14ac:dyDescent="0.35">
      <c r="A78" t="s">
        <v>234</v>
      </c>
      <c r="B78" s="10" t="s">
        <v>183</v>
      </c>
      <c r="C78" s="1" t="s">
        <v>3</v>
      </c>
      <c r="D78" s="1" t="s">
        <v>20</v>
      </c>
      <c r="E78" t="s">
        <v>478</v>
      </c>
      <c r="F78" s="2">
        <v>22.27</v>
      </c>
      <c r="G78" s="2">
        <v>27.01</v>
      </c>
      <c r="H78" s="2">
        <v>26.76</v>
      </c>
      <c r="I78" s="2">
        <f t="shared" si="9"/>
        <v>121.28423888639425</v>
      </c>
      <c r="J78" s="2">
        <f t="shared" si="8"/>
        <v>100.93423019431988</v>
      </c>
    </row>
    <row r="79" spans="1:10" x14ac:dyDescent="0.35">
      <c r="A79" t="s">
        <v>632</v>
      </c>
      <c r="B79" s="10" t="s">
        <v>183</v>
      </c>
      <c r="C79" s="1" t="s">
        <v>3</v>
      </c>
      <c r="D79" s="1" t="s">
        <v>20</v>
      </c>
      <c r="E79" t="s">
        <v>474</v>
      </c>
      <c r="F79" s="2">
        <v>22.5</v>
      </c>
      <c r="G79" s="2">
        <v>27.6</v>
      </c>
      <c r="H79" s="2">
        <v>26.6</v>
      </c>
      <c r="I79" s="2">
        <f t="shared" si="9"/>
        <v>122.66666666666667</v>
      </c>
      <c r="J79" s="2">
        <f t="shared" si="8"/>
        <v>103.75939849624059</v>
      </c>
    </row>
    <row r="80" spans="1:10" x14ac:dyDescent="0.35">
      <c r="A80" t="s">
        <v>603</v>
      </c>
      <c r="B80" s="10" t="s">
        <v>183</v>
      </c>
      <c r="C80" s="1" t="s">
        <v>4</v>
      </c>
      <c r="D80" s="1" t="s">
        <v>20</v>
      </c>
      <c r="E80" t="s">
        <v>469</v>
      </c>
      <c r="F80" s="2">
        <v>22.05</v>
      </c>
      <c r="G80" s="2">
        <v>27.61</v>
      </c>
      <c r="H80" s="2">
        <v>27.68</v>
      </c>
      <c r="I80" s="2">
        <f t="shared" si="9"/>
        <v>125.5328798185941</v>
      </c>
      <c r="J80" s="2">
        <f t="shared" si="8"/>
        <v>99.747109826589593</v>
      </c>
    </row>
    <row r="81" spans="1:11" x14ac:dyDescent="0.35">
      <c r="A81" t="s">
        <v>217</v>
      </c>
      <c r="B81" s="10" t="s">
        <v>183</v>
      </c>
      <c r="C81" s="1" t="s">
        <v>3</v>
      </c>
      <c r="D81" s="1" t="s">
        <v>20</v>
      </c>
      <c r="E81" t="s">
        <v>469</v>
      </c>
      <c r="F81" s="2">
        <v>23.23</v>
      </c>
      <c r="G81" s="2">
        <v>29.03</v>
      </c>
      <c r="H81" s="2">
        <v>28.13</v>
      </c>
      <c r="I81" s="2">
        <f t="shared" si="9"/>
        <v>124.96771416272061</v>
      </c>
      <c r="J81" s="2">
        <f t="shared" si="8"/>
        <v>103.19943121222894</v>
      </c>
    </row>
    <row r="82" spans="1:11" x14ac:dyDescent="0.35">
      <c r="A82" t="s">
        <v>230</v>
      </c>
      <c r="B82" s="10" t="s">
        <v>183</v>
      </c>
      <c r="C82" s="1" t="s">
        <v>4</v>
      </c>
      <c r="D82" s="1" t="s">
        <v>20</v>
      </c>
      <c r="E82" t="s">
        <v>469</v>
      </c>
      <c r="F82" s="2"/>
      <c r="G82" s="2"/>
      <c r="H82" s="2">
        <v>25.81</v>
      </c>
    </row>
    <row r="83" spans="1:11" x14ac:dyDescent="0.35">
      <c r="A83" t="s">
        <v>235</v>
      </c>
      <c r="B83" s="10" t="s">
        <v>183</v>
      </c>
      <c r="C83" s="1" t="s">
        <v>3</v>
      </c>
      <c r="D83" s="1" t="s">
        <v>20</v>
      </c>
      <c r="E83" t="s">
        <v>469</v>
      </c>
      <c r="F83" s="2">
        <v>21.57</v>
      </c>
      <c r="G83" s="2">
        <v>25.71</v>
      </c>
      <c r="H83" s="2">
        <v>25.78</v>
      </c>
      <c r="I83" s="2">
        <f t="shared" ref="I83:I90" si="10">MAX(G83,H83)*100/F83</f>
        <v>119.51784886416318</v>
      </c>
      <c r="J83" s="2">
        <f t="shared" ref="J83:J90" si="11">G83*100/H83</f>
        <v>99.728471683475561</v>
      </c>
    </row>
    <row r="84" spans="1:11" x14ac:dyDescent="0.35">
      <c r="A84" t="s">
        <v>217</v>
      </c>
      <c r="B84" s="10" t="s">
        <v>183</v>
      </c>
      <c r="C84" s="1" t="s">
        <v>3</v>
      </c>
      <c r="D84" s="1" t="s">
        <v>21</v>
      </c>
      <c r="E84" t="s">
        <v>469</v>
      </c>
      <c r="F84" s="2">
        <v>24.99</v>
      </c>
      <c r="G84" s="2">
        <v>31.91</v>
      </c>
      <c r="H84" s="2">
        <v>30.84</v>
      </c>
      <c r="I84" s="2">
        <f t="shared" si="10"/>
        <v>127.69107643057224</v>
      </c>
      <c r="J84" s="2">
        <f t="shared" si="11"/>
        <v>103.46952010376135</v>
      </c>
    </row>
    <row r="85" spans="1:11" x14ac:dyDescent="0.35">
      <c r="A85" t="s">
        <v>606</v>
      </c>
      <c r="B85" s="10" t="s">
        <v>183</v>
      </c>
      <c r="C85" s="1" t="s">
        <v>4</v>
      </c>
      <c r="D85" s="1" t="s">
        <v>21</v>
      </c>
      <c r="E85" t="s">
        <v>469</v>
      </c>
      <c r="F85" s="2">
        <v>22.77</v>
      </c>
      <c r="G85" s="2">
        <v>28.13</v>
      </c>
      <c r="H85" s="2">
        <v>27.34</v>
      </c>
      <c r="I85" s="2">
        <f t="shared" si="10"/>
        <v>123.53974527887571</v>
      </c>
      <c r="J85" s="2">
        <f t="shared" si="11"/>
        <v>102.8895391367959</v>
      </c>
    </row>
    <row r="86" spans="1:11" x14ac:dyDescent="0.35">
      <c r="A86" t="s">
        <v>632</v>
      </c>
      <c r="B86" s="10" t="s">
        <v>183</v>
      </c>
      <c r="C86" s="1" t="s">
        <v>3</v>
      </c>
      <c r="D86" s="1" t="s">
        <v>21</v>
      </c>
      <c r="E86" t="s">
        <v>474</v>
      </c>
      <c r="F86" s="2">
        <v>24.2</v>
      </c>
      <c r="G86" s="2">
        <v>30.6</v>
      </c>
      <c r="H86" s="2">
        <v>29.3</v>
      </c>
      <c r="I86" s="2">
        <f t="shared" si="10"/>
        <v>126.44628099173553</v>
      </c>
      <c r="J86" s="2">
        <f t="shared" si="11"/>
        <v>104.43686006825938</v>
      </c>
    </row>
    <row r="87" spans="1:11" x14ac:dyDescent="0.35">
      <c r="A87" t="s">
        <v>9</v>
      </c>
      <c r="B87" s="10" t="s">
        <v>183</v>
      </c>
      <c r="C87" s="1" t="s">
        <v>4</v>
      </c>
      <c r="D87" s="1" t="s">
        <v>21</v>
      </c>
      <c r="E87" t="s">
        <v>475</v>
      </c>
      <c r="F87" s="2">
        <v>24.8</v>
      </c>
      <c r="G87" s="2">
        <v>30.9</v>
      </c>
      <c r="H87" s="2">
        <v>30.6</v>
      </c>
      <c r="I87" s="2">
        <f t="shared" si="10"/>
        <v>124.59677419354838</v>
      </c>
      <c r="J87" s="2">
        <f t="shared" si="11"/>
        <v>100.98039215686273</v>
      </c>
      <c r="K87" t="s">
        <v>615</v>
      </c>
    </row>
    <row r="88" spans="1:11" x14ac:dyDescent="0.35">
      <c r="A88" t="s">
        <v>603</v>
      </c>
      <c r="B88" s="10" t="s">
        <v>183</v>
      </c>
      <c r="C88" s="1" t="s">
        <v>4</v>
      </c>
      <c r="D88" s="1" t="s">
        <v>21</v>
      </c>
      <c r="E88" t="s">
        <v>469</v>
      </c>
      <c r="F88" s="2">
        <v>23.03</v>
      </c>
      <c r="G88" s="2">
        <v>30.15</v>
      </c>
      <c r="H88" s="2">
        <v>29.62</v>
      </c>
      <c r="I88" s="2">
        <f t="shared" si="10"/>
        <v>130.91619626574033</v>
      </c>
      <c r="J88" s="2">
        <f t="shared" si="11"/>
        <v>101.78933153274814</v>
      </c>
    </row>
    <row r="89" spans="1:11" x14ac:dyDescent="0.35">
      <c r="A89" t="s">
        <v>216</v>
      </c>
      <c r="B89" s="10" t="s">
        <v>183</v>
      </c>
      <c r="C89" s="1" t="s">
        <v>3</v>
      </c>
      <c r="D89" s="1" t="s">
        <v>21</v>
      </c>
      <c r="E89" t="s">
        <v>469</v>
      </c>
      <c r="F89" s="2">
        <v>23.55</v>
      </c>
      <c r="G89" s="2">
        <v>28.2</v>
      </c>
      <c r="H89" s="2">
        <v>27.15</v>
      </c>
      <c r="I89" s="2">
        <f t="shared" si="10"/>
        <v>119.7452229299363</v>
      </c>
      <c r="J89" s="2">
        <f t="shared" si="11"/>
        <v>103.86740331491713</v>
      </c>
    </row>
    <row r="90" spans="1:11" x14ac:dyDescent="0.35">
      <c r="A90" t="s">
        <v>218</v>
      </c>
      <c r="B90" s="10" t="s">
        <v>183</v>
      </c>
      <c r="C90" s="1" t="s">
        <v>3</v>
      </c>
      <c r="D90" s="1" t="s">
        <v>21</v>
      </c>
      <c r="E90" t="s">
        <v>469</v>
      </c>
      <c r="F90" s="2">
        <v>22.61</v>
      </c>
      <c r="G90" s="2">
        <v>27.95</v>
      </c>
      <c r="H90" s="2">
        <v>27.34</v>
      </c>
      <c r="I90" s="2">
        <f t="shared" si="10"/>
        <v>123.61786819991154</v>
      </c>
      <c r="J90" s="2">
        <f t="shared" si="11"/>
        <v>102.23116313094367</v>
      </c>
    </row>
    <row r="91" spans="1:11" x14ac:dyDescent="0.35">
      <c r="B91" s="10"/>
      <c r="F91" s="2"/>
      <c r="G91" s="2"/>
      <c r="H91" s="2"/>
    </row>
    <row r="92" spans="1:11" x14ac:dyDescent="0.35">
      <c r="A92" t="s">
        <v>236</v>
      </c>
      <c r="B92" s="10" t="s">
        <v>184</v>
      </c>
      <c r="C92" s="1" t="s">
        <v>3</v>
      </c>
      <c r="D92" s="1" t="s">
        <v>5</v>
      </c>
      <c r="E92" t="s">
        <v>488</v>
      </c>
      <c r="F92" s="2">
        <v>20.6</v>
      </c>
      <c r="G92" s="2">
        <v>15.59</v>
      </c>
      <c r="H92" s="2">
        <v>17.239999999999998</v>
      </c>
      <c r="I92" s="2">
        <f t="shared" ref="I92:I107" si="12">MAX(G92,H92)*100/F92</f>
        <v>83.6893203883495</v>
      </c>
      <c r="J92" s="2">
        <f t="shared" ref="J92:J93" si="13">G92*100/H92</f>
        <v>90.429234338747108</v>
      </c>
    </row>
    <row r="93" spans="1:11" x14ac:dyDescent="0.35">
      <c r="A93" t="s">
        <v>237</v>
      </c>
      <c r="B93" s="10" t="s">
        <v>184</v>
      </c>
      <c r="C93" s="1" t="s">
        <v>3</v>
      </c>
      <c r="D93" s="1" t="s">
        <v>5</v>
      </c>
      <c r="E93" t="s">
        <v>489</v>
      </c>
      <c r="F93" s="2">
        <v>20.75</v>
      </c>
      <c r="G93" s="2">
        <v>14.78</v>
      </c>
      <c r="H93" s="2">
        <v>16.84</v>
      </c>
      <c r="I93" s="2">
        <f t="shared" si="12"/>
        <v>81.156626506024097</v>
      </c>
      <c r="J93" s="2">
        <f t="shared" si="13"/>
        <v>87.767220902612834</v>
      </c>
    </row>
    <row r="94" spans="1:11" x14ac:dyDescent="0.35">
      <c r="A94" t="s">
        <v>238</v>
      </c>
      <c r="B94" s="10" t="s">
        <v>184</v>
      </c>
      <c r="C94" s="1" t="s">
        <v>4</v>
      </c>
      <c r="D94" s="1" t="s">
        <v>5</v>
      </c>
      <c r="E94" t="s">
        <v>490</v>
      </c>
      <c r="F94" s="2">
        <v>21.36</v>
      </c>
      <c r="G94" s="2">
        <v>14.79</v>
      </c>
      <c r="H94" s="2">
        <v>15.94</v>
      </c>
      <c r="I94" s="2">
        <f t="shared" si="12"/>
        <v>74.625468164794015</v>
      </c>
    </row>
    <row r="95" spans="1:11" x14ac:dyDescent="0.35">
      <c r="A95" t="s">
        <v>445</v>
      </c>
      <c r="B95" s="10" t="s">
        <v>184</v>
      </c>
      <c r="C95" s="1" t="s">
        <v>4</v>
      </c>
      <c r="D95" s="1" t="s">
        <v>5</v>
      </c>
      <c r="E95" t="s">
        <v>490</v>
      </c>
      <c r="F95" s="2">
        <v>20.84</v>
      </c>
      <c r="G95" s="2">
        <v>16.309999999999999</v>
      </c>
      <c r="H95" s="2">
        <v>19.77</v>
      </c>
      <c r="I95" s="2">
        <f t="shared" si="12"/>
        <v>94.865642994241838</v>
      </c>
      <c r="J95" s="2">
        <f t="shared" ref="J95:J123" si="14">G95*100/H95</f>
        <v>82.498735457764283</v>
      </c>
    </row>
    <row r="96" spans="1:11" x14ac:dyDescent="0.35">
      <c r="A96" t="s">
        <v>239</v>
      </c>
      <c r="B96" s="10" t="s">
        <v>184</v>
      </c>
      <c r="C96" s="1" t="s">
        <v>3</v>
      </c>
      <c r="D96" s="1" t="s">
        <v>5</v>
      </c>
      <c r="E96" t="s">
        <v>491</v>
      </c>
      <c r="F96" s="2">
        <v>20.329999999999998</v>
      </c>
      <c r="G96" s="2">
        <v>15.19</v>
      </c>
      <c r="H96" s="2">
        <v>18.89</v>
      </c>
      <c r="I96" s="2">
        <f t="shared" si="12"/>
        <v>92.916871618298089</v>
      </c>
      <c r="J96" s="2">
        <f t="shared" si="14"/>
        <v>80.41291688724192</v>
      </c>
    </row>
    <row r="97" spans="1:10" x14ac:dyDescent="0.35">
      <c r="A97" t="s">
        <v>240</v>
      </c>
      <c r="B97" s="10" t="s">
        <v>184</v>
      </c>
      <c r="C97" s="1" t="s">
        <v>4</v>
      </c>
      <c r="D97" s="1" t="s">
        <v>5</v>
      </c>
      <c r="E97" t="s">
        <v>492</v>
      </c>
      <c r="F97" s="2">
        <v>21.5</v>
      </c>
      <c r="G97" s="2">
        <v>14.2</v>
      </c>
      <c r="H97" s="2">
        <v>15.6</v>
      </c>
      <c r="I97" s="2">
        <f t="shared" si="12"/>
        <v>72.558139534883722</v>
      </c>
      <c r="J97" s="2">
        <f t="shared" si="14"/>
        <v>91.025641025641022</v>
      </c>
    </row>
    <row r="98" spans="1:10" x14ac:dyDescent="0.35">
      <c r="A98" t="s">
        <v>241</v>
      </c>
      <c r="B98" s="10" t="s">
        <v>184</v>
      </c>
      <c r="C98" s="1" t="s">
        <v>3</v>
      </c>
      <c r="D98" s="1" t="s">
        <v>5</v>
      </c>
      <c r="E98" t="s">
        <v>493</v>
      </c>
      <c r="F98" s="2">
        <v>23.05</v>
      </c>
      <c r="G98" s="2">
        <v>16.14</v>
      </c>
      <c r="H98" s="2">
        <v>18</v>
      </c>
      <c r="I98" s="2">
        <f t="shared" si="12"/>
        <v>78.091106290672442</v>
      </c>
      <c r="J98" s="2">
        <f t="shared" si="14"/>
        <v>89.666666666666671</v>
      </c>
    </row>
    <row r="99" spans="1:10" x14ac:dyDescent="0.35">
      <c r="A99" t="s">
        <v>242</v>
      </c>
      <c r="B99" s="10" t="s">
        <v>184</v>
      </c>
      <c r="C99" s="1" t="s">
        <v>3</v>
      </c>
      <c r="D99" s="1" t="s">
        <v>5</v>
      </c>
      <c r="E99" t="s">
        <v>494</v>
      </c>
      <c r="F99" s="2">
        <v>20.67</v>
      </c>
      <c r="G99" s="2">
        <v>16.63</v>
      </c>
      <c r="H99" s="2">
        <v>18.46</v>
      </c>
      <c r="I99" s="2">
        <f t="shared" si="12"/>
        <v>89.308176100628927</v>
      </c>
      <c r="J99" s="2">
        <f t="shared" si="14"/>
        <v>90.086673889490783</v>
      </c>
    </row>
    <row r="100" spans="1:10" x14ac:dyDescent="0.35">
      <c r="A100" t="s">
        <v>243</v>
      </c>
      <c r="B100" s="10" t="s">
        <v>184</v>
      </c>
      <c r="C100" s="1" t="s">
        <v>4</v>
      </c>
      <c r="D100" s="1" t="s">
        <v>5</v>
      </c>
      <c r="E100" t="s">
        <v>494</v>
      </c>
      <c r="F100" s="2">
        <v>20.07</v>
      </c>
      <c r="G100" s="2">
        <v>15.58</v>
      </c>
      <c r="H100" s="2">
        <v>17.8</v>
      </c>
      <c r="I100" s="2">
        <f t="shared" si="12"/>
        <v>88.689586447433982</v>
      </c>
      <c r="J100" s="2">
        <f t="shared" si="14"/>
        <v>87.528089887640448</v>
      </c>
    </row>
    <row r="101" spans="1:10" x14ac:dyDescent="0.35">
      <c r="A101" t="s">
        <v>244</v>
      </c>
      <c r="B101" s="10" t="s">
        <v>184</v>
      </c>
      <c r="C101" s="1" t="s">
        <v>3</v>
      </c>
      <c r="D101" s="1" t="s">
        <v>5</v>
      </c>
      <c r="E101" t="s">
        <v>494</v>
      </c>
      <c r="F101" s="2">
        <v>20.63</v>
      </c>
      <c r="G101" s="2">
        <v>18.260000000000002</v>
      </c>
      <c r="H101" s="2">
        <v>20.13</v>
      </c>
      <c r="I101" s="2">
        <f t="shared" si="12"/>
        <v>97.57634512845371</v>
      </c>
      <c r="J101" s="2">
        <f t="shared" si="14"/>
        <v>90.710382513661216</v>
      </c>
    </row>
    <row r="102" spans="1:10" x14ac:dyDescent="0.35">
      <c r="A102" t="s">
        <v>245</v>
      </c>
      <c r="B102" s="10" t="s">
        <v>184</v>
      </c>
      <c r="C102" s="1" t="s">
        <v>3</v>
      </c>
      <c r="D102" s="1" t="s">
        <v>5</v>
      </c>
      <c r="E102" t="s">
        <v>495</v>
      </c>
      <c r="F102" s="2">
        <v>21.22</v>
      </c>
      <c r="G102" s="2">
        <v>16.600000000000001</v>
      </c>
      <c r="H102" s="2">
        <v>19.88</v>
      </c>
      <c r="I102" s="2">
        <f t="shared" si="12"/>
        <v>93.685202639019792</v>
      </c>
      <c r="J102" s="2">
        <f t="shared" si="14"/>
        <v>83.501006036217319</v>
      </c>
    </row>
    <row r="103" spans="1:10" x14ac:dyDescent="0.35">
      <c r="A103" t="s">
        <v>246</v>
      </c>
      <c r="B103" s="10" t="s">
        <v>184</v>
      </c>
      <c r="C103" s="1" t="s">
        <v>4</v>
      </c>
      <c r="D103" s="1" t="s">
        <v>5</v>
      </c>
      <c r="E103" t="s">
        <v>495</v>
      </c>
      <c r="F103" s="2">
        <v>22.63</v>
      </c>
      <c r="G103" s="2">
        <v>16.600000000000001</v>
      </c>
      <c r="H103" s="2">
        <v>19.600000000000001</v>
      </c>
      <c r="I103" s="2">
        <f t="shared" si="12"/>
        <v>86.610693769332755</v>
      </c>
      <c r="J103" s="2">
        <f t="shared" si="14"/>
        <v>84.693877551020407</v>
      </c>
    </row>
    <row r="104" spans="1:10" x14ac:dyDescent="0.35">
      <c r="A104" t="s">
        <v>247</v>
      </c>
      <c r="B104" s="10" t="s">
        <v>184</v>
      </c>
      <c r="C104" s="1" t="s">
        <v>4</v>
      </c>
      <c r="D104" s="1" t="s">
        <v>5</v>
      </c>
      <c r="E104" t="s">
        <v>495</v>
      </c>
      <c r="F104" s="2">
        <v>23.1</v>
      </c>
      <c r="G104" s="2">
        <v>18.75</v>
      </c>
      <c r="H104" s="2">
        <v>20.7</v>
      </c>
      <c r="I104" s="2">
        <f t="shared" si="12"/>
        <v>89.610389610389603</v>
      </c>
      <c r="J104" s="2">
        <f t="shared" si="14"/>
        <v>90.579710144927546</v>
      </c>
    </row>
    <row r="105" spans="1:10" x14ac:dyDescent="0.35">
      <c r="A105" t="s">
        <v>248</v>
      </c>
      <c r="B105" s="10" t="s">
        <v>184</v>
      </c>
      <c r="C105" s="1" t="s">
        <v>4</v>
      </c>
      <c r="D105" s="1" t="s">
        <v>5</v>
      </c>
      <c r="E105" t="s">
        <v>496</v>
      </c>
      <c r="F105" s="2">
        <v>22.7</v>
      </c>
      <c r="G105" s="2">
        <v>19</v>
      </c>
      <c r="H105" s="2">
        <v>20.02</v>
      </c>
      <c r="I105" s="2">
        <f t="shared" si="12"/>
        <v>88.193832599118949</v>
      </c>
      <c r="J105" s="2">
        <f t="shared" si="14"/>
        <v>94.905094905094913</v>
      </c>
    </row>
    <row r="106" spans="1:10" x14ac:dyDescent="0.35">
      <c r="A106" t="s">
        <v>249</v>
      </c>
      <c r="B106" s="10" t="s">
        <v>184</v>
      </c>
      <c r="C106" s="1" t="s">
        <v>3</v>
      </c>
      <c r="D106" s="1" t="s">
        <v>5</v>
      </c>
      <c r="E106" s="1" t="s">
        <v>497</v>
      </c>
      <c r="F106" s="2">
        <v>21.97</v>
      </c>
      <c r="G106" s="2">
        <v>15.66</v>
      </c>
      <c r="H106" s="2">
        <v>18.3</v>
      </c>
      <c r="I106" s="2">
        <f t="shared" si="12"/>
        <v>83.295402822030042</v>
      </c>
      <c r="J106" s="2">
        <f t="shared" si="14"/>
        <v>85.573770491803273</v>
      </c>
    </row>
    <row r="107" spans="1:10" x14ac:dyDescent="0.35">
      <c r="A107" t="s">
        <v>250</v>
      </c>
      <c r="B107" s="10" t="s">
        <v>184</v>
      </c>
      <c r="C107" s="1" t="s">
        <v>3</v>
      </c>
      <c r="D107" s="1" t="s">
        <v>5</v>
      </c>
      <c r="E107" t="s">
        <v>500</v>
      </c>
      <c r="F107" s="2">
        <v>21.04</v>
      </c>
      <c r="G107" s="2">
        <v>15.88</v>
      </c>
      <c r="H107" s="2">
        <v>17.559999999999999</v>
      </c>
      <c r="I107" s="2">
        <f t="shared" si="12"/>
        <v>83.460076045627375</v>
      </c>
      <c r="J107" s="2">
        <f t="shared" si="14"/>
        <v>90.432801822323469</v>
      </c>
    </row>
    <row r="108" spans="1:10" x14ac:dyDescent="0.35">
      <c r="A108" t="s">
        <v>251</v>
      </c>
      <c r="B108" s="10" t="s">
        <v>184</v>
      </c>
      <c r="C108" s="1" t="s">
        <v>3</v>
      </c>
      <c r="D108" s="1" t="s">
        <v>5</v>
      </c>
      <c r="E108" t="s">
        <v>501</v>
      </c>
      <c r="F108" s="2"/>
      <c r="G108" s="2">
        <v>14.68</v>
      </c>
      <c r="H108" s="2">
        <v>16.670000000000002</v>
      </c>
      <c r="J108" s="2">
        <f t="shared" si="14"/>
        <v>88.062387522495499</v>
      </c>
    </row>
    <row r="109" spans="1:10" x14ac:dyDescent="0.35">
      <c r="A109" t="s">
        <v>252</v>
      </c>
      <c r="B109" s="10" t="s">
        <v>184</v>
      </c>
      <c r="C109" s="1" t="s">
        <v>4</v>
      </c>
      <c r="D109" s="1" t="s">
        <v>5</v>
      </c>
      <c r="E109" t="s">
        <v>497</v>
      </c>
      <c r="F109" s="2">
        <v>20.5</v>
      </c>
      <c r="G109" s="2">
        <v>16.3</v>
      </c>
      <c r="H109" s="2">
        <v>18.5</v>
      </c>
      <c r="I109" s="2">
        <f t="shared" ref="I109:I123" si="15">MAX(G109,H109)*100/F109</f>
        <v>90.243902439024396</v>
      </c>
      <c r="J109" s="2">
        <f t="shared" si="14"/>
        <v>88.108108108108112</v>
      </c>
    </row>
    <row r="110" spans="1:10" x14ac:dyDescent="0.35">
      <c r="A110" t="s">
        <v>253</v>
      </c>
      <c r="B110" s="10" t="s">
        <v>184</v>
      </c>
      <c r="C110" s="1" t="s">
        <v>3</v>
      </c>
      <c r="D110" s="1" t="s">
        <v>5</v>
      </c>
      <c r="E110" t="s">
        <v>502</v>
      </c>
      <c r="F110" s="2">
        <v>21.65</v>
      </c>
      <c r="G110" s="2">
        <v>18.27</v>
      </c>
      <c r="H110" s="2">
        <v>19.899999999999999</v>
      </c>
      <c r="I110" s="2">
        <f t="shared" si="15"/>
        <v>91.916859122401846</v>
      </c>
      <c r="J110" s="2">
        <f t="shared" si="14"/>
        <v>91.809045226130664</v>
      </c>
    </row>
    <row r="111" spans="1:10" x14ac:dyDescent="0.35">
      <c r="A111" t="s">
        <v>35</v>
      </c>
      <c r="B111" s="10" t="s">
        <v>184</v>
      </c>
      <c r="C111" s="1" t="s">
        <v>4</v>
      </c>
      <c r="D111" s="1" t="s">
        <v>5</v>
      </c>
      <c r="E111" t="s">
        <v>503</v>
      </c>
      <c r="F111" s="2">
        <v>20.9</v>
      </c>
      <c r="G111" s="2">
        <v>15.7</v>
      </c>
      <c r="H111" s="2">
        <v>17.399999999999999</v>
      </c>
      <c r="I111" s="2">
        <f t="shared" si="15"/>
        <v>83.253588516746404</v>
      </c>
      <c r="J111" s="2">
        <f t="shared" si="14"/>
        <v>90.229885057471279</v>
      </c>
    </row>
    <row r="112" spans="1:10" x14ac:dyDescent="0.35">
      <c r="A112" t="s">
        <v>454</v>
      </c>
      <c r="B112" s="10" t="s">
        <v>184</v>
      </c>
      <c r="C112" s="1" t="s">
        <v>3</v>
      </c>
      <c r="D112" s="1" t="s">
        <v>5</v>
      </c>
      <c r="E112" t="s">
        <v>504</v>
      </c>
      <c r="F112" s="2">
        <v>20.9</v>
      </c>
      <c r="G112" s="2">
        <v>14.5</v>
      </c>
      <c r="H112" s="2">
        <v>15.7</v>
      </c>
      <c r="I112" s="2">
        <f t="shared" si="15"/>
        <v>75.119617224880386</v>
      </c>
      <c r="J112" s="2">
        <f t="shared" si="14"/>
        <v>92.356687898089177</v>
      </c>
    </row>
    <row r="113" spans="1:10" x14ac:dyDescent="0.35">
      <c r="A113" t="s">
        <v>455</v>
      </c>
      <c r="B113" s="10" t="s">
        <v>184</v>
      </c>
      <c r="C113" s="1" t="s">
        <v>4</v>
      </c>
      <c r="D113" s="1" t="s">
        <v>5</v>
      </c>
      <c r="E113" t="s">
        <v>505</v>
      </c>
      <c r="F113" s="2">
        <v>20.5</v>
      </c>
      <c r="G113" s="2">
        <v>15</v>
      </c>
      <c r="H113" s="2">
        <v>17.7</v>
      </c>
      <c r="I113" s="2">
        <f t="shared" si="15"/>
        <v>86.341463414634148</v>
      </c>
      <c r="J113" s="2">
        <f t="shared" si="14"/>
        <v>84.745762711864415</v>
      </c>
    </row>
    <row r="114" spans="1:10" x14ac:dyDescent="0.35">
      <c r="A114" t="s">
        <v>456</v>
      </c>
      <c r="B114" s="10" t="s">
        <v>184</v>
      </c>
      <c r="C114" s="1" t="s">
        <v>3</v>
      </c>
      <c r="D114" s="1" t="s">
        <v>5</v>
      </c>
      <c r="E114" t="s">
        <v>506</v>
      </c>
      <c r="F114" s="2">
        <v>21.2</v>
      </c>
      <c r="G114" s="2">
        <v>15.5</v>
      </c>
      <c r="H114" s="2">
        <v>16.7</v>
      </c>
      <c r="I114" s="2">
        <f t="shared" si="15"/>
        <v>78.773584905660385</v>
      </c>
      <c r="J114" s="2">
        <f t="shared" si="14"/>
        <v>92.814371257485035</v>
      </c>
    </row>
    <row r="115" spans="1:10" x14ac:dyDescent="0.35">
      <c r="A115" t="s">
        <v>570</v>
      </c>
      <c r="B115" s="10" t="s">
        <v>184</v>
      </c>
      <c r="C115" s="1" t="s">
        <v>4</v>
      </c>
      <c r="D115" s="1" t="s">
        <v>5</v>
      </c>
      <c r="E115" t="s">
        <v>507</v>
      </c>
      <c r="F115" s="2">
        <v>20.56</v>
      </c>
      <c r="G115" s="2">
        <v>16.66</v>
      </c>
      <c r="H115" s="2">
        <v>18.920000000000002</v>
      </c>
      <c r="I115" s="2">
        <f t="shared" si="15"/>
        <v>92.023346303501967</v>
      </c>
      <c r="J115" s="2">
        <f t="shared" si="14"/>
        <v>88.054968287526421</v>
      </c>
    </row>
    <row r="116" spans="1:10" x14ac:dyDescent="0.35">
      <c r="A116" t="s">
        <v>571</v>
      </c>
      <c r="B116" s="10" t="s">
        <v>184</v>
      </c>
      <c r="C116" s="1" t="s">
        <v>3</v>
      </c>
      <c r="D116" s="1" t="s">
        <v>5</v>
      </c>
      <c r="E116" t="s">
        <v>507</v>
      </c>
      <c r="F116" s="2">
        <v>20.66</v>
      </c>
      <c r="G116" s="2">
        <v>17.23</v>
      </c>
      <c r="H116" s="2">
        <v>18.63</v>
      </c>
      <c r="I116" s="2">
        <f t="shared" si="15"/>
        <v>90.174249757986445</v>
      </c>
      <c r="J116" s="2">
        <f t="shared" si="14"/>
        <v>92.485238862050466</v>
      </c>
    </row>
    <row r="117" spans="1:10" x14ac:dyDescent="0.35">
      <c r="A117" t="s">
        <v>571</v>
      </c>
      <c r="B117" s="10" t="s">
        <v>184</v>
      </c>
      <c r="C117" s="1" t="s">
        <v>4</v>
      </c>
      <c r="D117" s="1" t="s">
        <v>5</v>
      </c>
      <c r="E117" t="s">
        <v>507</v>
      </c>
      <c r="F117" s="2">
        <v>20.99</v>
      </c>
      <c r="G117" s="2">
        <v>17.010000000000002</v>
      </c>
      <c r="H117" s="2">
        <v>18.260000000000002</v>
      </c>
      <c r="I117" s="2">
        <f t="shared" si="15"/>
        <v>86.993806574559329</v>
      </c>
      <c r="J117" s="2">
        <f t="shared" si="14"/>
        <v>93.154435925520261</v>
      </c>
    </row>
    <row r="118" spans="1:10" x14ac:dyDescent="0.35">
      <c r="A118" t="s">
        <v>571</v>
      </c>
      <c r="B118" s="10" t="s">
        <v>184</v>
      </c>
      <c r="C118" s="1" t="s">
        <v>4</v>
      </c>
      <c r="D118" s="1" t="s">
        <v>5</v>
      </c>
      <c r="E118" t="s">
        <v>507</v>
      </c>
      <c r="F118" s="2">
        <v>21.13</v>
      </c>
      <c r="G118" s="2">
        <v>17.48</v>
      </c>
      <c r="H118" s="2">
        <v>18.260000000000002</v>
      </c>
      <c r="I118" s="2">
        <f t="shared" si="15"/>
        <v>86.417415996213933</v>
      </c>
      <c r="J118" s="2">
        <f t="shared" si="14"/>
        <v>95.72836801752463</v>
      </c>
    </row>
    <row r="119" spans="1:10" x14ac:dyDescent="0.35">
      <c r="A119" t="s">
        <v>572</v>
      </c>
      <c r="B119" s="10" t="s">
        <v>184</v>
      </c>
      <c r="C119" s="1" t="s">
        <v>3</v>
      </c>
      <c r="D119" s="1" t="s">
        <v>5</v>
      </c>
      <c r="E119" t="s">
        <v>508</v>
      </c>
      <c r="F119" s="2">
        <v>22.51</v>
      </c>
      <c r="G119" s="2">
        <v>15.3</v>
      </c>
      <c r="H119" s="2">
        <v>17.03</v>
      </c>
      <c r="I119" s="2">
        <f t="shared" si="15"/>
        <v>75.655264326965792</v>
      </c>
      <c r="J119" s="2">
        <f t="shared" si="14"/>
        <v>89.841456253669989</v>
      </c>
    </row>
    <row r="120" spans="1:10" x14ac:dyDescent="0.35">
      <c r="A120" t="s">
        <v>33</v>
      </c>
      <c r="B120" s="10" t="s">
        <v>184</v>
      </c>
      <c r="C120" s="1" t="s">
        <v>4</v>
      </c>
      <c r="D120" s="1" t="s">
        <v>5</v>
      </c>
      <c r="E120" t="s">
        <v>509</v>
      </c>
      <c r="F120" s="2">
        <v>22.2</v>
      </c>
      <c r="G120" s="2">
        <v>16.399999999999999</v>
      </c>
      <c r="H120" s="2">
        <v>18.5</v>
      </c>
      <c r="I120" s="2">
        <f t="shared" si="15"/>
        <v>83.333333333333343</v>
      </c>
      <c r="J120" s="2">
        <f t="shared" si="14"/>
        <v>88.648648648648631</v>
      </c>
    </row>
    <row r="121" spans="1:10" x14ac:dyDescent="0.35">
      <c r="A121" t="s">
        <v>29</v>
      </c>
      <c r="B121" s="10" t="s">
        <v>184</v>
      </c>
      <c r="C121" s="1" t="s">
        <v>3</v>
      </c>
      <c r="D121" s="1" t="s">
        <v>5</v>
      </c>
      <c r="E121" t="s">
        <v>510</v>
      </c>
      <c r="F121" s="2">
        <v>20.59</v>
      </c>
      <c r="G121" s="2">
        <v>14.73</v>
      </c>
      <c r="H121" s="2">
        <v>16.079999999999998</v>
      </c>
      <c r="I121" s="2">
        <f t="shared" si="15"/>
        <v>78.096163186012618</v>
      </c>
      <c r="J121" s="2">
        <f t="shared" si="14"/>
        <v>91.604477611940311</v>
      </c>
    </row>
    <row r="122" spans="1:10" x14ac:dyDescent="0.35">
      <c r="A122" t="s">
        <v>30</v>
      </c>
      <c r="B122" s="10" t="s">
        <v>184</v>
      </c>
      <c r="C122" s="1" t="s">
        <v>3</v>
      </c>
      <c r="D122" s="1" t="s">
        <v>5</v>
      </c>
      <c r="E122" t="s">
        <v>510</v>
      </c>
      <c r="F122" s="2">
        <v>21.86</v>
      </c>
      <c r="G122" s="2">
        <v>17.309999999999999</v>
      </c>
      <c r="H122" s="2">
        <v>20.9</v>
      </c>
      <c r="I122" s="2">
        <f t="shared" si="15"/>
        <v>95.608417200365963</v>
      </c>
      <c r="J122" s="2">
        <f t="shared" si="14"/>
        <v>82.822966507177028</v>
      </c>
    </row>
    <row r="123" spans="1:10" x14ac:dyDescent="0.35">
      <c r="A123" t="s">
        <v>31</v>
      </c>
      <c r="B123" s="10" t="s">
        <v>184</v>
      </c>
      <c r="C123" s="1" t="s">
        <v>4</v>
      </c>
      <c r="D123" s="1" t="s">
        <v>5</v>
      </c>
      <c r="E123" t="s">
        <v>510</v>
      </c>
      <c r="F123" s="2">
        <v>19.11</v>
      </c>
      <c r="G123" s="2">
        <v>14.07</v>
      </c>
      <c r="H123" s="2">
        <v>16.079999999999998</v>
      </c>
      <c r="I123" s="2">
        <f t="shared" si="15"/>
        <v>84.144427001569852</v>
      </c>
      <c r="J123" s="2">
        <f t="shared" si="14"/>
        <v>87.500000000000014</v>
      </c>
    </row>
    <row r="124" spans="1:10" x14ac:dyDescent="0.35">
      <c r="A124" t="s">
        <v>32</v>
      </c>
      <c r="B124" s="10" t="s">
        <v>184</v>
      </c>
      <c r="C124" s="1" t="s">
        <v>3</v>
      </c>
      <c r="D124" s="1" t="s">
        <v>5</v>
      </c>
      <c r="E124" t="s">
        <v>510</v>
      </c>
      <c r="F124" s="2">
        <v>18.02</v>
      </c>
      <c r="G124" s="2">
        <v>14.32</v>
      </c>
      <c r="H124" s="2">
        <v>15.54</v>
      </c>
      <c r="I124" s="2">
        <f t="shared" ref="I124:I143" si="16">MAX(G124,H124)*100/F124</f>
        <v>86.237513873473915</v>
      </c>
      <c r="J124" s="2">
        <f t="shared" ref="J124:J143" si="17">G124*100/H124</f>
        <v>92.149292149292151</v>
      </c>
    </row>
    <row r="125" spans="1:10" x14ac:dyDescent="0.35">
      <c r="A125" t="s">
        <v>608</v>
      </c>
      <c r="B125" s="10" t="s">
        <v>184</v>
      </c>
      <c r="C125" s="1" t="s">
        <v>3</v>
      </c>
      <c r="D125" s="1" t="s">
        <v>5</v>
      </c>
      <c r="E125" t="s">
        <v>511</v>
      </c>
      <c r="F125" s="2">
        <v>22.35</v>
      </c>
      <c r="G125" s="2">
        <v>15.45</v>
      </c>
      <c r="H125" s="2">
        <v>18.55</v>
      </c>
      <c r="I125" s="2">
        <f t="shared" si="16"/>
        <v>82.997762863534675</v>
      </c>
      <c r="J125" s="2">
        <f t="shared" si="17"/>
        <v>83.288409703504044</v>
      </c>
    </row>
    <row r="126" spans="1:10" x14ac:dyDescent="0.35">
      <c r="A126" t="s">
        <v>609</v>
      </c>
      <c r="B126" s="10" t="s">
        <v>184</v>
      </c>
      <c r="C126" s="1" t="s">
        <v>3</v>
      </c>
      <c r="D126" s="1" t="s">
        <v>5</v>
      </c>
      <c r="E126" t="s">
        <v>511</v>
      </c>
      <c r="F126" s="2">
        <v>20.66</v>
      </c>
      <c r="G126" s="2">
        <v>14.16</v>
      </c>
      <c r="H126" s="2">
        <v>15.85</v>
      </c>
      <c r="I126" s="2">
        <f t="shared" si="16"/>
        <v>76.71829622458857</v>
      </c>
      <c r="J126" s="2">
        <f t="shared" si="17"/>
        <v>89.337539432176655</v>
      </c>
    </row>
    <row r="127" spans="1:10" x14ac:dyDescent="0.35">
      <c r="A127" t="s">
        <v>36</v>
      </c>
      <c r="B127" s="10" t="s">
        <v>184</v>
      </c>
      <c r="C127" s="1" t="s">
        <v>3</v>
      </c>
      <c r="D127" s="1" t="s">
        <v>5</v>
      </c>
      <c r="E127" t="s">
        <v>511</v>
      </c>
      <c r="F127" s="2">
        <v>23.1</v>
      </c>
      <c r="G127" s="2">
        <v>15.7</v>
      </c>
      <c r="H127" s="2">
        <v>18.399999999999999</v>
      </c>
      <c r="I127" s="2">
        <f t="shared" si="16"/>
        <v>79.653679653679646</v>
      </c>
      <c r="J127" s="2">
        <f t="shared" si="17"/>
        <v>85.326086956521749</v>
      </c>
    </row>
    <row r="128" spans="1:10" x14ac:dyDescent="0.35">
      <c r="A128" t="s">
        <v>25</v>
      </c>
      <c r="B128" s="10" t="s">
        <v>184</v>
      </c>
      <c r="C128" s="1" t="s">
        <v>4</v>
      </c>
      <c r="D128" s="1" t="s">
        <v>5</v>
      </c>
      <c r="E128" t="s">
        <v>511</v>
      </c>
      <c r="F128" s="2">
        <v>22.5</v>
      </c>
      <c r="G128" s="2">
        <v>15.45</v>
      </c>
      <c r="H128" s="2">
        <v>17.2</v>
      </c>
      <c r="I128" s="2">
        <f t="shared" si="16"/>
        <v>76.444444444444443</v>
      </c>
      <c r="J128" s="2">
        <f t="shared" si="17"/>
        <v>89.825581395348834</v>
      </c>
    </row>
    <row r="129" spans="1:10" x14ac:dyDescent="0.35">
      <c r="A129" t="s">
        <v>25</v>
      </c>
      <c r="B129" s="10" t="s">
        <v>184</v>
      </c>
      <c r="C129" s="1" t="s">
        <v>4</v>
      </c>
      <c r="D129" s="1" t="s">
        <v>5</v>
      </c>
      <c r="E129" t="s">
        <v>511</v>
      </c>
      <c r="F129" s="2">
        <v>23</v>
      </c>
      <c r="G129" s="2">
        <v>16.399999999999999</v>
      </c>
      <c r="H129" s="2">
        <v>18.7</v>
      </c>
      <c r="I129" s="2">
        <f t="shared" si="16"/>
        <v>81.304347826086953</v>
      </c>
      <c r="J129" s="2">
        <f t="shared" si="17"/>
        <v>87.700534759358277</v>
      </c>
    </row>
    <row r="130" spans="1:10" x14ac:dyDescent="0.35">
      <c r="A130" t="s">
        <v>25</v>
      </c>
      <c r="B130" s="10" t="s">
        <v>184</v>
      </c>
      <c r="C130" s="1" t="s">
        <v>4</v>
      </c>
      <c r="D130" s="1" t="s">
        <v>5</v>
      </c>
      <c r="E130" t="s">
        <v>511</v>
      </c>
      <c r="F130" s="2">
        <v>22.4</v>
      </c>
      <c r="G130" s="2">
        <v>15.4</v>
      </c>
      <c r="H130" s="2">
        <v>17.850000000000001</v>
      </c>
      <c r="I130" s="2">
        <f t="shared" si="16"/>
        <v>79.687500000000014</v>
      </c>
      <c r="J130" s="2">
        <f t="shared" si="17"/>
        <v>86.274509803921561</v>
      </c>
    </row>
    <row r="131" spans="1:10" x14ac:dyDescent="0.35">
      <c r="A131" t="s">
        <v>37</v>
      </c>
      <c r="B131" s="10" t="s">
        <v>184</v>
      </c>
      <c r="C131" s="1" t="s">
        <v>3</v>
      </c>
      <c r="D131" s="1" t="s">
        <v>5</v>
      </c>
      <c r="E131" t="s">
        <v>511</v>
      </c>
      <c r="F131" s="2">
        <v>21.85</v>
      </c>
      <c r="G131" s="2">
        <v>15.05</v>
      </c>
      <c r="H131" s="2">
        <v>17.399999999999999</v>
      </c>
      <c r="I131" s="2">
        <f t="shared" si="16"/>
        <v>79.633867276887855</v>
      </c>
      <c r="J131" s="2">
        <f t="shared" si="17"/>
        <v>86.494252873563227</v>
      </c>
    </row>
    <row r="132" spans="1:10" x14ac:dyDescent="0.35">
      <c r="A132" t="s">
        <v>22</v>
      </c>
      <c r="B132" s="10" t="s">
        <v>184</v>
      </c>
      <c r="C132" s="1" t="s">
        <v>4</v>
      </c>
      <c r="D132" s="1" t="s">
        <v>5</v>
      </c>
      <c r="E132" t="s">
        <v>511</v>
      </c>
      <c r="F132" s="2">
        <v>21.5</v>
      </c>
      <c r="G132" s="2">
        <v>15.4</v>
      </c>
      <c r="H132" s="2">
        <v>17.5</v>
      </c>
      <c r="I132" s="2">
        <f t="shared" si="16"/>
        <v>81.395348837209298</v>
      </c>
      <c r="J132" s="2">
        <f t="shared" si="17"/>
        <v>88</v>
      </c>
    </row>
    <row r="133" spans="1:10" x14ac:dyDescent="0.35">
      <c r="A133" t="s">
        <v>23</v>
      </c>
      <c r="B133" s="10" t="s">
        <v>184</v>
      </c>
      <c r="C133" s="1" t="s">
        <v>3</v>
      </c>
      <c r="D133" s="1" t="s">
        <v>5</v>
      </c>
      <c r="E133" t="s">
        <v>511</v>
      </c>
      <c r="F133" s="2">
        <v>22.5</v>
      </c>
      <c r="G133" s="2">
        <v>16.2</v>
      </c>
      <c r="H133" s="2">
        <v>18.899999999999999</v>
      </c>
      <c r="I133" s="2">
        <f t="shared" si="16"/>
        <v>83.999999999999986</v>
      </c>
      <c r="J133" s="2">
        <f t="shared" si="17"/>
        <v>85.714285714285722</v>
      </c>
    </row>
    <row r="134" spans="1:10" x14ac:dyDescent="0.35">
      <c r="A134" t="s">
        <v>254</v>
      </c>
      <c r="B134" s="10" t="s">
        <v>184</v>
      </c>
      <c r="C134" s="1" t="s">
        <v>3</v>
      </c>
      <c r="D134" s="1" t="s">
        <v>5</v>
      </c>
      <c r="E134" s="1" t="s">
        <v>512</v>
      </c>
      <c r="F134" s="2">
        <v>22.3</v>
      </c>
      <c r="G134" s="2">
        <v>15.66</v>
      </c>
      <c r="H134" s="2">
        <v>18.05</v>
      </c>
      <c r="I134" s="2">
        <f>MAX(G134,H134)*100/F134</f>
        <v>80.941704035874437</v>
      </c>
      <c r="J134" s="2">
        <f>G134*100/H134</f>
        <v>86.7590027700831</v>
      </c>
    </row>
    <row r="135" spans="1:10" x14ac:dyDescent="0.35">
      <c r="A135" t="s">
        <v>255</v>
      </c>
      <c r="B135" s="10" t="s">
        <v>184</v>
      </c>
      <c r="C135" s="1" t="s">
        <v>4</v>
      </c>
      <c r="D135" s="1" t="s">
        <v>5</v>
      </c>
      <c r="E135" s="1" t="s">
        <v>512</v>
      </c>
      <c r="F135" s="2">
        <v>21</v>
      </c>
      <c r="G135" s="2">
        <v>14.5</v>
      </c>
      <c r="H135" s="2">
        <v>15.1</v>
      </c>
      <c r="I135" s="2">
        <f>MAX(G135,H135)*100/F135</f>
        <v>71.904761904761898</v>
      </c>
      <c r="J135" s="2">
        <f>G135*100/H135</f>
        <v>96.026490066225165</v>
      </c>
    </row>
    <row r="136" spans="1:10" x14ac:dyDescent="0.35">
      <c r="A136" t="s">
        <v>256</v>
      </c>
      <c r="B136" s="10" t="s">
        <v>184</v>
      </c>
      <c r="C136" s="1" t="s">
        <v>4</v>
      </c>
      <c r="D136" s="1" t="s">
        <v>5</v>
      </c>
      <c r="E136" s="1" t="s">
        <v>512</v>
      </c>
      <c r="F136" s="2">
        <v>23.75</v>
      </c>
      <c r="G136" s="2">
        <v>19.399999999999999</v>
      </c>
      <c r="H136" s="2">
        <v>20.5</v>
      </c>
      <c r="I136" s="2">
        <f>MAX(G136,H136)*100/F136</f>
        <v>86.315789473684205</v>
      </c>
      <c r="J136" s="2">
        <f>G136*100/H136</f>
        <v>94.634146341463406</v>
      </c>
    </row>
    <row r="137" spans="1:10" x14ac:dyDescent="0.35">
      <c r="A137" t="s">
        <v>26</v>
      </c>
      <c r="B137" s="10" t="s">
        <v>184</v>
      </c>
      <c r="C137" s="1" t="s">
        <v>3</v>
      </c>
      <c r="D137" s="1" t="s">
        <v>5</v>
      </c>
      <c r="E137" t="s">
        <v>513</v>
      </c>
      <c r="F137" s="2">
        <v>19.8</v>
      </c>
      <c r="G137" s="2">
        <v>15.6</v>
      </c>
      <c r="H137" s="2">
        <v>16.8</v>
      </c>
      <c r="I137" s="2">
        <f t="shared" si="16"/>
        <v>84.848484848484844</v>
      </c>
      <c r="J137" s="2">
        <f t="shared" si="17"/>
        <v>92.857142857142847</v>
      </c>
    </row>
    <row r="138" spans="1:10" x14ac:dyDescent="0.35">
      <c r="A138" t="s">
        <v>27</v>
      </c>
      <c r="B138" s="10" t="s">
        <v>184</v>
      </c>
      <c r="C138" s="1" t="s">
        <v>4</v>
      </c>
      <c r="D138" s="1" t="s">
        <v>5</v>
      </c>
      <c r="E138" t="s">
        <v>511</v>
      </c>
      <c r="F138" s="2">
        <v>20.6</v>
      </c>
      <c r="G138" s="2">
        <v>15.6</v>
      </c>
      <c r="H138" s="2">
        <v>18.600000000000001</v>
      </c>
      <c r="I138" s="2">
        <f t="shared" si="16"/>
        <v>90.291262135922338</v>
      </c>
      <c r="J138" s="2">
        <f t="shared" si="17"/>
        <v>83.870967741935473</v>
      </c>
    </row>
    <row r="139" spans="1:10" x14ac:dyDescent="0.35">
      <c r="A139" t="s">
        <v>34</v>
      </c>
      <c r="B139" s="10" t="s">
        <v>184</v>
      </c>
      <c r="C139" s="1" t="s">
        <v>3</v>
      </c>
      <c r="D139" s="1" t="s">
        <v>5</v>
      </c>
      <c r="E139" t="s">
        <v>511</v>
      </c>
      <c r="F139" s="2">
        <v>22.2</v>
      </c>
      <c r="G139" s="2">
        <v>16.5</v>
      </c>
      <c r="H139" s="2">
        <v>18.100000000000001</v>
      </c>
      <c r="I139" s="2">
        <f t="shared" si="16"/>
        <v>81.531531531531542</v>
      </c>
      <c r="J139" s="2">
        <f t="shared" si="17"/>
        <v>91.160220994475125</v>
      </c>
    </row>
    <row r="140" spans="1:10" x14ac:dyDescent="0.35">
      <c r="A140" t="s">
        <v>257</v>
      </c>
      <c r="B140" s="10" t="s">
        <v>184</v>
      </c>
      <c r="C140" s="1" t="s">
        <v>3</v>
      </c>
      <c r="D140" s="1" t="s">
        <v>5</v>
      </c>
      <c r="E140" t="s">
        <v>514</v>
      </c>
      <c r="F140" s="2">
        <v>20.350000000000001</v>
      </c>
      <c r="G140" s="2">
        <v>14.88</v>
      </c>
      <c r="H140" s="2">
        <v>17.79</v>
      </c>
      <c r="I140" s="2">
        <f t="shared" si="16"/>
        <v>87.420147420147416</v>
      </c>
      <c r="J140" s="2">
        <f t="shared" si="17"/>
        <v>83.642495784148409</v>
      </c>
    </row>
    <row r="141" spans="1:10" x14ac:dyDescent="0.35">
      <c r="A141" t="s">
        <v>258</v>
      </c>
      <c r="B141" s="10" t="s">
        <v>184</v>
      </c>
      <c r="C141" s="1" t="s">
        <v>4</v>
      </c>
      <c r="D141" s="1" t="s">
        <v>5</v>
      </c>
      <c r="E141" t="s">
        <v>515</v>
      </c>
      <c r="F141" s="2">
        <v>21.01</v>
      </c>
      <c r="G141" s="2">
        <v>16.7</v>
      </c>
      <c r="H141" s="2">
        <v>18.22</v>
      </c>
      <c r="I141" s="2">
        <f t="shared" si="16"/>
        <v>86.720609233698227</v>
      </c>
      <c r="J141" s="2">
        <f t="shared" si="17"/>
        <v>91.657519209659725</v>
      </c>
    </row>
    <row r="142" spans="1:10" x14ac:dyDescent="0.35">
      <c r="A142" t="s">
        <v>259</v>
      </c>
      <c r="B142" s="10" t="s">
        <v>184</v>
      </c>
      <c r="C142" s="1" t="s">
        <v>3</v>
      </c>
      <c r="D142" s="1" t="s">
        <v>5</v>
      </c>
      <c r="E142" t="s">
        <v>508</v>
      </c>
      <c r="F142" s="2">
        <v>23.34</v>
      </c>
      <c r="G142" s="2">
        <v>16.63</v>
      </c>
      <c r="H142" s="2">
        <v>18.7</v>
      </c>
      <c r="I142" s="2">
        <f t="shared" si="16"/>
        <v>80.119965724078838</v>
      </c>
      <c r="J142" s="2">
        <f t="shared" si="17"/>
        <v>88.930481283422466</v>
      </c>
    </row>
    <row r="143" spans="1:10" x14ac:dyDescent="0.35">
      <c r="A143" t="s">
        <v>260</v>
      </c>
      <c r="B143" s="10" t="s">
        <v>184</v>
      </c>
      <c r="C143" s="1" t="s">
        <v>3</v>
      </c>
      <c r="D143" s="1" t="s">
        <v>5</v>
      </c>
      <c r="E143" t="s">
        <v>508</v>
      </c>
      <c r="F143" s="2">
        <v>24.61</v>
      </c>
      <c r="G143" s="2">
        <v>16.84</v>
      </c>
      <c r="H143" s="2">
        <v>19.34</v>
      </c>
      <c r="I143" s="2">
        <f t="shared" si="16"/>
        <v>78.585940674522547</v>
      </c>
      <c r="J143" s="2">
        <f t="shared" si="17"/>
        <v>87.073422957600826</v>
      </c>
    </row>
    <row r="144" spans="1:10" x14ac:dyDescent="0.35">
      <c r="A144" t="s">
        <v>261</v>
      </c>
      <c r="B144" s="10" t="s">
        <v>184</v>
      </c>
      <c r="C144" s="1" t="s">
        <v>3</v>
      </c>
      <c r="D144" s="1" t="s">
        <v>8</v>
      </c>
      <c r="E144" s="4" t="s">
        <v>508</v>
      </c>
      <c r="F144" s="2">
        <v>25.46</v>
      </c>
      <c r="G144" s="2">
        <v>28.16</v>
      </c>
      <c r="H144" s="2">
        <v>26.07</v>
      </c>
      <c r="I144" s="2">
        <f t="shared" ref="I144:I161" si="18">MAX(G144,H144)*100/F144</f>
        <v>110.60487038491752</v>
      </c>
      <c r="J144" s="2">
        <f t="shared" ref="J144:J161" si="19">G144*100/H144</f>
        <v>108.0168776371308</v>
      </c>
    </row>
    <row r="145" spans="1:10" x14ac:dyDescent="0.35">
      <c r="A145" s="4" t="s">
        <v>262</v>
      </c>
      <c r="B145" s="10" t="s">
        <v>184</v>
      </c>
      <c r="C145" s="5" t="s">
        <v>3</v>
      </c>
      <c r="D145" s="5" t="s">
        <v>8</v>
      </c>
      <c r="E145" s="1" t="s">
        <v>508</v>
      </c>
      <c r="F145" s="2">
        <v>22.5</v>
      </c>
      <c r="G145" s="2">
        <v>27.32</v>
      </c>
      <c r="H145" s="2">
        <v>25.75</v>
      </c>
      <c r="I145" s="2">
        <f t="shared" si="18"/>
        <v>121.42222222222222</v>
      </c>
      <c r="J145" s="2">
        <f t="shared" si="19"/>
        <v>106.09708737864078</v>
      </c>
    </row>
    <row r="146" spans="1:10" x14ac:dyDescent="0.35">
      <c r="A146" t="s">
        <v>446</v>
      </c>
      <c r="B146" s="10" t="s">
        <v>184</v>
      </c>
      <c r="C146" s="1" t="s">
        <v>4</v>
      </c>
      <c r="D146" s="1" t="s">
        <v>8</v>
      </c>
      <c r="E146" t="s">
        <v>516</v>
      </c>
      <c r="F146" s="2">
        <v>20.399999999999999</v>
      </c>
      <c r="G146" s="2">
        <v>25.12</v>
      </c>
      <c r="H146" s="2">
        <v>22.8</v>
      </c>
      <c r="I146" s="2">
        <f t="shared" si="18"/>
        <v>123.13725490196079</v>
      </c>
      <c r="J146" s="2">
        <f t="shared" si="19"/>
        <v>110.17543859649122</v>
      </c>
    </row>
    <row r="147" spans="1:10" x14ac:dyDescent="0.35">
      <c r="A147" t="s">
        <v>237</v>
      </c>
      <c r="B147" s="10" t="s">
        <v>184</v>
      </c>
      <c r="C147" s="1" t="s">
        <v>4</v>
      </c>
      <c r="D147" s="1" t="s">
        <v>8</v>
      </c>
      <c r="E147" t="s">
        <v>489</v>
      </c>
      <c r="F147" s="2">
        <v>20.76</v>
      </c>
      <c r="G147" s="2">
        <v>25.42</v>
      </c>
      <c r="H147" s="2">
        <v>23.35</v>
      </c>
      <c r="I147" s="2">
        <f t="shared" si="18"/>
        <v>122.4470134874759</v>
      </c>
      <c r="J147" s="2">
        <f t="shared" si="19"/>
        <v>108.86509635974303</v>
      </c>
    </row>
    <row r="148" spans="1:10" x14ac:dyDescent="0.35">
      <c r="A148" t="s">
        <v>263</v>
      </c>
      <c r="B148" s="10" t="s">
        <v>184</v>
      </c>
      <c r="C148" s="1" t="s">
        <v>4</v>
      </c>
      <c r="D148" s="1" t="s">
        <v>8</v>
      </c>
      <c r="E148" t="s">
        <v>490</v>
      </c>
      <c r="F148" s="2">
        <v>21.2</v>
      </c>
      <c r="G148" s="2">
        <v>25.28</v>
      </c>
      <c r="H148" s="2">
        <v>23.21</v>
      </c>
      <c r="I148" s="2">
        <f t="shared" si="18"/>
        <v>119.24528301886792</v>
      </c>
      <c r="J148" s="2">
        <f t="shared" si="19"/>
        <v>108.91856958207669</v>
      </c>
    </row>
    <row r="149" spans="1:10" x14ac:dyDescent="0.35">
      <c r="A149" t="s">
        <v>264</v>
      </c>
      <c r="B149" s="10" t="s">
        <v>184</v>
      </c>
      <c r="C149" s="1" t="s">
        <v>3</v>
      </c>
      <c r="D149" s="1" t="s">
        <v>8</v>
      </c>
      <c r="E149" t="s">
        <v>517</v>
      </c>
      <c r="F149" s="2">
        <v>22.06</v>
      </c>
      <c r="G149" s="2">
        <v>24.59</v>
      </c>
      <c r="H149" s="2">
        <v>22.87</v>
      </c>
      <c r="I149" s="2">
        <f t="shared" si="18"/>
        <v>111.46872166817771</v>
      </c>
      <c r="J149" s="2">
        <f t="shared" si="19"/>
        <v>107.52076956711849</v>
      </c>
    </row>
    <row r="150" spans="1:10" x14ac:dyDescent="0.35">
      <c r="A150" t="s">
        <v>447</v>
      </c>
      <c r="B150" s="10" t="s">
        <v>184</v>
      </c>
      <c r="C150" s="1" t="s">
        <v>4</v>
      </c>
      <c r="D150" s="1" t="s">
        <v>8</v>
      </c>
      <c r="E150" t="s">
        <v>518</v>
      </c>
      <c r="F150" s="2">
        <v>22.8</v>
      </c>
      <c r="G150" s="2">
        <v>25.6</v>
      </c>
      <c r="H150" s="2">
        <v>23.56</v>
      </c>
      <c r="I150" s="2">
        <f t="shared" si="18"/>
        <v>112.28070175438596</v>
      </c>
      <c r="J150" s="2">
        <f t="shared" si="19"/>
        <v>108.65874363327674</v>
      </c>
    </row>
    <row r="151" spans="1:10" x14ac:dyDescent="0.35">
      <c r="A151" t="s">
        <v>448</v>
      </c>
      <c r="B151" s="10" t="s">
        <v>184</v>
      </c>
      <c r="C151" s="1" t="s">
        <v>4</v>
      </c>
      <c r="D151" s="1" t="s">
        <v>8</v>
      </c>
      <c r="E151" t="s">
        <v>506</v>
      </c>
      <c r="F151" s="2">
        <v>22.8</v>
      </c>
      <c r="G151" s="2">
        <v>26.55</v>
      </c>
      <c r="H151" s="2">
        <v>24.21</v>
      </c>
      <c r="I151" s="2">
        <f t="shared" si="18"/>
        <v>116.44736842105263</v>
      </c>
      <c r="J151" s="2">
        <f t="shared" si="19"/>
        <v>109.66542750929368</v>
      </c>
    </row>
    <row r="152" spans="1:10" x14ac:dyDescent="0.35">
      <c r="A152" t="s">
        <v>449</v>
      </c>
      <c r="B152" s="10" t="s">
        <v>184</v>
      </c>
      <c r="C152" s="1" t="s">
        <v>4</v>
      </c>
      <c r="D152" s="1" t="s">
        <v>8</v>
      </c>
      <c r="E152" t="s">
        <v>490</v>
      </c>
      <c r="F152" s="2">
        <v>23.85</v>
      </c>
      <c r="G152" s="2">
        <v>28.54</v>
      </c>
      <c r="H152" s="2">
        <v>25.28</v>
      </c>
      <c r="I152" s="2">
        <f t="shared" si="18"/>
        <v>119.66457023060796</v>
      </c>
      <c r="J152" s="2">
        <f t="shared" si="19"/>
        <v>112.89556962025316</v>
      </c>
    </row>
    <row r="153" spans="1:10" x14ac:dyDescent="0.35">
      <c r="A153" t="s">
        <v>265</v>
      </c>
      <c r="B153" s="10" t="s">
        <v>184</v>
      </c>
      <c r="C153" s="1" t="s">
        <v>3</v>
      </c>
      <c r="D153" s="1" t="s">
        <v>8</v>
      </c>
      <c r="E153" t="s">
        <v>519</v>
      </c>
      <c r="F153" s="2">
        <v>22.99</v>
      </c>
      <c r="G153" s="2">
        <v>27.31</v>
      </c>
      <c r="H153" s="2">
        <v>23.8</v>
      </c>
      <c r="I153" s="2">
        <f t="shared" si="18"/>
        <v>118.79077859939105</v>
      </c>
      <c r="J153" s="2">
        <f t="shared" si="19"/>
        <v>114.74789915966386</v>
      </c>
    </row>
    <row r="154" spans="1:10" x14ac:dyDescent="0.35">
      <c r="A154" t="s">
        <v>266</v>
      </c>
      <c r="B154" s="10" t="s">
        <v>184</v>
      </c>
      <c r="C154" s="1" t="s">
        <v>4</v>
      </c>
      <c r="D154" s="1" t="s">
        <v>8</v>
      </c>
      <c r="E154" t="s">
        <v>520</v>
      </c>
      <c r="F154" s="2">
        <v>22.06</v>
      </c>
      <c r="G154" s="2">
        <v>25.26</v>
      </c>
      <c r="H154" s="2">
        <v>22.35</v>
      </c>
      <c r="I154" s="2">
        <f t="shared" si="18"/>
        <v>114.50589301903899</v>
      </c>
      <c r="J154" s="2">
        <f t="shared" si="19"/>
        <v>113.02013422818791</v>
      </c>
    </row>
    <row r="155" spans="1:10" x14ac:dyDescent="0.35">
      <c r="A155" t="s">
        <v>468</v>
      </c>
      <c r="B155" s="10" t="s">
        <v>184</v>
      </c>
      <c r="C155" s="1" t="s">
        <v>4</v>
      </c>
      <c r="D155" s="1" t="s">
        <v>8</v>
      </c>
      <c r="E155" t="s">
        <v>521</v>
      </c>
      <c r="F155" s="2">
        <v>22.8</v>
      </c>
      <c r="G155" s="2">
        <v>26</v>
      </c>
      <c r="H155" s="2">
        <v>23.5</v>
      </c>
      <c r="I155" s="2">
        <f t="shared" si="18"/>
        <v>114.03508771929825</v>
      </c>
      <c r="J155" s="2">
        <f t="shared" si="19"/>
        <v>110.63829787234043</v>
      </c>
    </row>
    <row r="156" spans="1:10" x14ac:dyDescent="0.35">
      <c r="A156" t="s">
        <v>267</v>
      </c>
      <c r="B156" s="10" t="s">
        <v>184</v>
      </c>
      <c r="C156" s="1" t="s">
        <v>3</v>
      </c>
      <c r="D156" s="1" t="s">
        <v>8</v>
      </c>
      <c r="E156" t="s">
        <v>498</v>
      </c>
      <c r="F156" s="2">
        <v>22.23</v>
      </c>
      <c r="G156" s="2">
        <v>25.14</v>
      </c>
      <c r="H156" s="2">
        <v>23.82</v>
      </c>
      <c r="I156" s="2">
        <f t="shared" si="18"/>
        <v>113.09041835357624</v>
      </c>
      <c r="J156" s="2">
        <f t="shared" si="19"/>
        <v>105.54156171284635</v>
      </c>
    </row>
    <row r="157" spans="1:10" x14ac:dyDescent="0.35">
      <c r="A157" t="s">
        <v>268</v>
      </c>
      <c r="B157" s="10" t="s">
        <v>184</v>
      </c>
      <c r="C157" s="1" t="s">
        <v>4</v>
      </c>
      <c r="D157" s="1" t="s">
        <v>8</v>
      </c>
      <c r="E157" t="s">
        <v>493</v>
      </c>
      <c r="F157" s="2">
        <v>23.94</v>
      </c>
      <c r="G157" s="2">
        <v>27.3</v>
      </c>
      <c r="H157" s="2">
        <v>24.75</v>
      </c>
      <c r="I157" s="2">
        <f t="shared" si="18"/>
        <v>114.03508771929825</v>
      </c>
      <c r="J157" s="2">
        <f t="shared" si="19"/>
        <v>110.3030303030303</v>
      </c>
    </row>
    <row r="158" spans="1:10" x14ac:dyDescent="0.35">
      <c r="A158" t="s">
        <v>269</v>
      </c>
      <c r="B158" s="10" t="s">
        <v>184</v>
      </c>
      <c r="C158" s="1" t="s">
        <v>4</v>
      </c>
      <c r="D158" s="1" t="s">
        <v>8</v>
      </c>
      <c r="E158" t="s">
        <v>493</v>
      </c>
      <c r="F158" s="2">
        <v>22.33</v>
      </c>
      <c r="G158" s="2">
        <v>25.7</v>
      </c>
      <c r="H158" s="2">
        <v>23.88</v>
      </c>
      <c r="I158" s="2">
        <f t="shared" si="18"/>
        <v>115.09180474697718</v>
      </c>
      <c r="J158" s="2">
        <f t="shared" si="19"/>
        <v>107.62144053601341</v>
      </c>
    </row>
    <row r="159" spans="1:10" x14ac:dyDescent="0.35">
      <c r="A159" t="s">
        <v>270</v>
      </c>
      <c r="B159" s="10" t="s">
        <v>184</v>
      </c>
      <c r="C159" s="1" t="s">
        <v>4</v>
      </c>
      <c r="D159" s="1" t="s">
        <v>8</v>
      </c>
      <c r="E159" t="s">
        <v>495</v>
      </c>
      <c r="F159" s="2">
        <v>23.53</v>
      </c>
      <c r="G159" s="2">
        <v>26.67</v>
      </c>
      <c r="H159" s="2">
        <v>25.57</v>
      </c>
      <c r="I159" s="2">
        <f t="shared" si="18"/>
        <v>113.34466638334041</v>
      </c>
      <c r="J159" s="2">
        <f t="shared" si="19"/>
        <v>104.30191630817365</v>
      </c>
    </row>
    <row r="160" spans="1:10" x14ac:dyDescent="0.35">
      <c r="A160" t="s">
        <v>271</v>
      </c>
      <c r="B160" s="10" t="s">
        <v>184</v>
      </c>
      <c r="C160" s="1" t="s">
        <v>3</v>
      </c>
      <c r="D160" s="1" t="s">
        <v>8</v>
      </c>
      <c r="E160" t="s">
        <v>497</v>
      </c>
      <c r="F160" s="2">
        <v>22.47</v>
      </c>
      <c r="G160" s="2">
        <v>25.05</v>
      </c>
      <c r="H160" s="2">
        <v>23.24</v>
      </c>
      <c r="I160" s="2">
        <f t="shared" si="18"/>
        <v>111.48197596795728</v>
      </c>
      <c r="J160" s="2">
        <f t="shared" si="19"/>
        <v>107.7882960413081</v>
      </c>
    </row>
    <row r="161" spans="1:10" x14ac:dyDescent="0.35">
      <c r="A161" t="s">
        <v>272</v>
      </c>
      <c r="B161" s="10" t="s">
        <v>184</v>
      </c>
      <c r="C161" s="1" t="s">
        <v>4</v>
      </c>
      <c r="D161" s="1" t="s">
        <v>8</v>
      </c>
      <c r="E161" t="s">
        <v>520</v>
      </c>
      <c r="F161" s="2">
        <v>23.46</v>
      </c>
      <c r="G161" s="2">
        <v>26.56</v>
      </c>
      <c r="H161" s="2">
        <v>23.24</v>
      </c>
      <c r="I161" s="2">
        <f t="shared" si="18"/>
        <v>113.21398124467177</v>
      </c>
      <c r="J161" s="2">
        <f t="shared" si="19"/>
        <v>114.28571428571429</v>
      </c>
    </row>
    <row r="162" spans="1:10" x14ac:dyDescent="0.35">
      <c r="A162" t="s">
        <v>273</v>
      </c>
      <c r="B162" s="10" t="s">
        <v>184</v>
      </c>
      <c r="C162" s="1" t="s">
        <v>3</v>
      </c>
      <c r="D162" s="1" t="s">
        <v>8</v>
      </c>
      <c r="E162" t="s">
        <v>502</v>
      </c>
      <c r="F162" s="2">
        <v>23.35</v>
      </c>
      <c r="G162" s="2"/>
      <c r="H162" s="2"/>
    </row>
    <row r="163" spans="1:10" x14ac:dyDescent="0.35">
      <c r="A163" t="s">
        <v>274</v>
      </c>
      <c r="B163" s="10" t="s">
        <v>184</v>
      </c>
      <c r="C163" s="1" t="s">
        <v>3</v>
      </c>
      <c r="D163" s="1" t="s">
        <v>8</v>
      </c>
      <c r="E163" t="s">
        <v>502</v>
      </c>
      <c r="F163" s="2">
        <v>23.8</v>
      </c>
      <c r="G163" s="2"/>
      <c r="H163" s="2"/>
    </row>
    <row r="164" spans="1:10" x14ac:dyDescent="0.35">
      <c r="A164" t="s">
        <v>275</v>
      </c>
      <c r="B164" s="10" t="s">
        <v>184</v>
      </c>
      <c r="C164" s="1" t="s">
        <v>3</v>
      </c>
      <c r="D164" s="1" t="s">
        <v>8</v>
      </c>
      <c r="E164" t="s">
        <v>502</v>
      </c>
      <c r="F164" s="2">
        <v>22.79</v>
      </c>
      <c r="G164" s="2">
        <v>26.5</v>
      </c>
      <c r="H164" s="2">
        <v>23.48</v>
      </c>
      <c r="I164" s="2">
        <f t="shared" ref="I164:I175" si="20">MAX(G164,H164)*100/F164</f>
        <v>116.27906976744187</v>
      </c>
      <c r="J164" s="2">
        <f t="shared" ref="J164:J175" si="21">G164*100/H164</f>
        <v>112.86201022146507</v>
      </c>
    </row>
    <row r="165" spans="1:10" x14ac:dyDescent="0.35">
      <c r="A165" t="s">
        <v>276</v>
      </c>
      <c r="B165" s="10" t="s">
        <v>184</v>
      </c>
      <c r="C165" s="1" t="s">
        <v>3</v>
      </c>
      <c r="D165" s="1" t="s">
        <v>8</v>
      </c>
      <c r="E165" t="s">
        <v>502</v>
      </c>
      <c r="F165" s="2">
        <v>21.75</v>
      </c>
      <c r="G165" s="2">
        <v>26.9</v>
      </c>
      <c r="H165" s="2">
        <v>23.72</v>
      </c>
      <c r="I165" s="2">
        <f t="shared" si="20"/>
        <v>123.67816091954023</v>
      </c>
      <c r="J165" s="2">
        <f t="shared" si="21"/>
        <v>113.40640809443508</v>
      </c>
    </row>
    <row r="166" spans="1:10" x14ac:dyDescent="0.35">
      <c r="A166" t="s">
        <v>573</v>
      </c>
      <c r="B166" s="10" t="s">
        <v>184</v>
      </c>
      <c r="C166" s="1" t="s">
        <v>3</v>
      </c>
      <c r="D166" s="1" t="s">
        <v>8</v>
      </c>
      <c r="E166" t="s">
        <v>507</v>
      </c>
      <c r="F166" s="2">
        <v>21.25</v>
      </c>
      <c r="G166" s="2">
        <v>24.26</v>
      </c>
      <c r="H166" s="2">
        <v>22.58</v>
      </c>
      <c r="I166" s="2">
        <f t="shared" si="20"/>
        <v>114.16470588235295</v>
      </c>
      <c r="J166" s="2">
        <f t="shared" si="21"/>
        <v>107.44021257750222</v>
      </c>
    </row>
    <row r="167" spans="1:10" x14ac:dyDescent="0.35">
      <c r="A167" t="s">
        <v>574</v>
      </c>
      <c r="B167" s="10" t="s">
        <v>184</v>
      </c>
      <c r="C167" s="1" t="s">
        <v>3</v>
      </c>
      <c r="D167" s="1" t="s">
        <v>8</v>
      </c>
      <c r="E167" t="s">
        <v>507</v>
      </c>
      <c r="F167" s="2">
        <v>23.02</v>
      </c>
      <c r="G167" s="2">
        <v>26.64</v>
      </c>
      <c r="H167" s="2">
        <v>23.68</v>
      </c>
      <c r="I167" s="2">
        <f t="shared" si="20"/>
        <v>115.72545612510861</v>
      </c>
      <c r="J167" s="2">
        <f t="shared" si="21"/>
        <v>112.5</v>
      </c>
    </row>
    <row r="168" spans="1:10" x14ac:dyDescent="0.35">
      <c r="A168" t="s">
        <v>575</v>
      </c>
      <c r="B168" s="10" t="s">
        <v>184</v>
      </c>
      <c r="C168" s="1" t="s">
        <v>4</v>
      </c>
      <c r="D168" s="1" t="s">
        <v>8</v>
      </c>
      <c r="E168" t="s">
        <v>522</v>
      </c>
      <c r="F168" s="2">
        <v>23.15</v>
      </c>
      <c r="G168" s="2">
        <v>28.42</v>
      </c>
      <c r="H168" s="2">
        <v>25.46</v>
      </c>
      <c r="I168" s="2">
        <f t="shared" si="20"/>
        <v>122.76457883369331</v>
      </c>
      <c r="J168" s="2">
        <f t="shared" si="21"/>
        <v>111.62608012568735</v>
      </c>
    </row>
    <row r="169" spans="1:10" x14ac:dyDescent="0.35">
      <c r="A169" t="s">
        <v>576</v>
      </c>
      <c r="B169" s="10" t="s">
        <v>184</v>
      </c>
      <c r="C169" s="1" t="s">
        <v>4</v>
      </c>
      <c r="D169" s="1" t="s">
        <v>8</v>
      </c>
      <c r="E169" t="s">
        <v>507</v>
      </c>
      <c r="F169" s="2">
        <v>23.45</v>
      </c>
      <c r="G169" s="2">
        <v>27.2</v>
      </c>
      <c r="H169" s="2">
        <v>24.49</v>
      </c>
      <c r="I169" s="2">
        <f t="shared" si="20"/>
        <v>115.99147121535182</v>
      </c>
      <c r="J169" s="2">
        <f t="shared" si="21"/>
        <v>111.06574111882402</v>
      </c>
    </row>
    <row r="170" spans="1:10" x14ac:dyDescent="0.35">
      <c r="A170" t="s">
        <v>577</v>
      </c>
      <c r="B170" s="10" t="s">
        <v>184</v>
      </c>
      <c r="C170" s="1" t="s">
        <v>4</v>
      </c>
      <c r="D170" s="1" t="s">
        <v>8</v>
      </c>
      <c r="E170" t="s">
        <v>523</v>
      </c>
      <c r="F170" s="2">
        <v>23.93</v>
      </c>
      <c r="G170" s="2">
        <v>27</v>
      </c>
      <c r="H170" s="2">
        <v>24.3</v>
      </c>
      <c r="I170" s="2">
        <f t="shared" si="20"/>
        <v>112.82908483075637</v>
      </c>
      <c r="J170" s="2">
        <f t="shared" si="21"/>
        <v>111.11111111111111</v>
      </c>
    </row>
    <row r="171" spans="1:10" x14ac:dyDescent="0.35">
      <c r="A171" t="s">
        <v>578</v>
      </c>
      <c r="B171" s="10" t="s">
        <v>184</v>
      </c>
      <c r="C171" s="1" t="s">
        <v>3</v>
      </c>
      <c r="D171" s="1" t="s">
        <v>8</v>
      </c>
      <c r="E171" t="s">
        <v>524</v>
      </c>
      <c r="F171" s="2">
        <v>24.65</v>
      </c>
      <c r="G171" s="2">
        <v>26.54</v>
      </c>
      <c r="H171" s="2">
        <v>23.35</v>
      </c>
      <c r="I171" s="2">
        <f t="shared" si="20"/>
        <v>107.66734279918865</v>
      </c>
      <c r="J171" s="2">
        <f t="shared" si="21"/>
        <v>113.66167023554603</v>
      </c>
    </row>
    <row r="172" spans="1:10" x14ac:dyDescent="0.35">
      <c r="A172" t="s">
        <v>40</v>
      </c>
      <c r="B172" s="10" t="s">
        <v>184</v>
      </c>
      <c r="C172" s="1" t="s">
        <v>3</v>
      </c>
      <c r="D172" s="1" t="s">
        <v>8</v>
      </c>
      <c r="E172" t="s">
        <v>509</v>
      </c>
      <c r="F172" s="2">
        <v>21.3</v>
      </c>
      <c r="G172" s="2">
        <v>24.7</v>
      </c>
      <c r="H172" s="2">
        <v>22.8</v>
      </c>
      <c r="I172" s="2">
        <f t="shared" si="20"/>
        <v>115.96244131455398</v>
      </c>
      <c r="J172" s="2">
        <f t="shared" si="21"/>
        <v>108.33333333333333</v>
      </c>
    </row>
    <row r="173" spans="1:10" x14ac:dyDescent="0.35">
      <c r="A173" t="s">
        <v>41</v>
      </c>
      <c r="B173" s="10" t="s">
        <v>184</v>
      </c>
      <c r="C173" s="1" t="s">
        <v>3</v>
      </c>
      <c r="D173" s="1" t="s">
        <v>8</v>
      </c>
      <c r="E173" t="s">
        <v>509</v>
      </c>
      <c r="F173" s="2">
        <v>21.6</v>
      </c>
      <c r="G173" s="2">
        <v>25.5</v>
      </c>
      <c r="H173" s="2">
        <v>23.9</v>
      </c>
      <c r="I173" s="2">
        <f t="shared" si="20"/>
        <v>118.05555555555554</v>
      </c>
      <c r="J173" s="2">
        <f t="shared" si="21"/>
        <v>106.69456066945607</v>
      </c>
    </row>
    <row r="174" spans="1:10" x14ac:dyDescent="0.35">
      <c r="A174" t="s">
        <v>42</v>
      </c>
      <c r="B174" s="10" t="s">
        <v>184</v>
      </c>
      <c r="C174" s="1" t="s">
        <v>3</v>
      </c>
      <c r="D174" s="1" t="s">
        <v>8</v>
      </c>
      <c r="E174" t="s">
        <v>510</v>
      </c>
      <c r="F174" s="2">
        <v>22.78</v>
      </c>
      <c r="G174" s="2">
        <v>28.81</v>
      </c>
      <c r="H174" s="2">
        <v>26.26</v>
      </c>
      <c r="I174" s="2">
        <f t="shared" si="20"/>
        <v>126.47058823529412</v>
      </c>
      <c r="J174" s="2">
        <f t="shared" si="21"/>
        <v>109.7105864432597</v>
      </c>
    </row>
    <row r="175" spans="1:10" x14ac:dyDescent="0.35">
      <c r="A175" t="s">
        <v>43</v>
      </c>
      <c r="B175" s="10" t="s">
        <v>184</v>
      </c>
      <c r="C175" s="1" t="s">
        <v>4</v>
      </c>
      <c r="D175" s="1" t="s">
        <v>8</v>
      </c>
      <c r="E175" t="s">
        <v>510</v>
      </c>
      <c r="F175" s="2">
        <v>20.190000000000001</v>
      </c>
      <c r="G175" s="2">
        <v>25.59</v>
      </c>
      <c r="H175" s="2">
        <v>23.6</v>
      </c>
      <c r="I175" s="2">
        <f t="shared" si="20"/>
        <v>126.74591381872213</v>
      </c>
      <c r="J175" s="2">
        <f t="shared" si="21"/>
        <v>108.43220338983051</v>
      </c>
    </row>
    <row r="176" spans="1:10" x14ac:dyDescent="0.35">
      <c r="A176" t="s">
        <v>44</v>
      </c>
      <c r="B176" s="10" t="s">
        <v>184</v>
      </c>
      <c r="C176" s="1" t="s">
        <v>3</v>
      </c>
      <c r="D176" s="1" t="s">
        <v>8</v>
      </c>
      <c r="E176" t="s">
        <v>510</v>
      </c>
      <c r="F176" s="2">
        <v>21.9</v>
      </c>
      <c r="G176" s="2"/>
      <c r="H176" s="2">
        <v>23.7</v>
      </c>
    </row>
    <row r="177" spans="1:11" x14ac:dyDescent="0.35">
      <c r="A177" t="s">
        <v>45</v>
      </c>
      <c r="B177" s="10" t="s">
        <v>184</v>
      </c>
      <c r="C177" s="1" t="s">
        <v>4</v>
      </c>
      <c r="D177" s="1" t="s">
        <v>8</v>
      </c>
      <c r="E177" t="s">
        <v>510</v>
      </c>
      <c r="F177" s="2">
        <v>21.46</v>
      </c>
      <c r="G177" s="2">
        <v>26.03</v>
      </c>
      <c r="H177" s="2">
        <v>23.43</v>
      </c>
      <c r="I177" s="2">
        <f t="shared" ref="I177:I211" si="22">MAX(G177,H177)*100/F177</f>
        <v>121.29543336439887</v>
      </c>
      <c r="J177" s="2">
        <f t="shared" ref="J177:J195" si="23">G177*100/H177</f>
        <v>111.09688433632095</v>
      </c>
    </row>
    <row r="178" spans="1:11" x14ac:dyDescent="0.35">
      <c r="A178" t="s">
        <v>610</v>
      </c>
      <c r="B178" s="10" t="s">
        <v>184</v>
      </c>
      <c r="C178" s="1" t="s">
        <v>3</v>
      </c>
      <c r="D178" s="1" t="s">
        <v>8</v>
      </c>
      <c r="E178" t="s">
        <v>511</v>
      </c>
      <c r="F178" s="2">
        <v>22.3</v>
      </c>
      <c r="G178" s="2">
        <v>26.62</v>
      </c>
      <c r="H178" s="2">
        <v>24.78</v>
      </c>
      <c r="I178" s="2">
        <f t="shared" si="22"/>
        <v>119.37219730941703</v>
      </c>
      <c r="J178" s="2">
        <f t="shared" si="23"/>
        <v>107.42534301856335</v>
      </c>
    </row>
    <row r="179" spans="1:11" x14ac:dyDescent="0.35">
      <c r="A179" t="s">
        <v>39</v>
      </c>
      <c r="B179" s="10" t="s">
        <v>184</v>
      </c>
      <c r="C179" s="1" t="s">
        <v>3</v>
      </c>
      <c r="D179" s="1" t="s">
        <v>8</v>
      </c>
      <c r="E179" t="s">
        <v>511</v>
      </c>
      <c r="F179" s="2">
        <v>22.8</v>
      </c>
      <c r="G179" s="2">
        <v>25.95</v>
      </c>
      <c r="H179" s="2">
        <v>23.45</v>
      </c>
      <c r="I179" s="2">
        <f t="shared" si="22"/>
        <v>113.81578947368421</v>
      </c>
      <c r="J179" s="2">
        <f t="shared" si="23"/>
        <v>110.66098081023455</v>
      </c>
    </row>
    <row r="180" spans="1:11" x14ac:dyDescent="0.35">
      <c r="A180" t="s">
        <v>38</v>
      </c>
      <c r="B180" s="10" t="s">
        <v>184</v>
      </c>
      <c r="C180" s="1" t="s">
        <v>4</v>
      </c>
      <c r="D180" s="1" t="s">
        <v>8</v>
      </c>
      <c r="E180" t="s">
        <v>511</v>
      </c>
      <c r="F180" s="2">
        <v>24.6</v>
      </c>
      <c r="G180" s="2">
        <v>27.4</v>
      </c>
      <c r="H180" s="2">
        <v>24.8</v>
      </c>
      <c r="I180" s="2">
        <f t="shared" si="22"/>
        <v>111.3821138211382</v>
      </c>
      <c r="J180" s="2">
        <f t="shared" si="23"/>
        <v>110.48387096774194</v>
      </c>
    </row>
    <row r="181" spans="1:11" x14ac:dyDescent="0.35">
      <c r="A181" t="s">
        <v>27</v>
      </c>
      <c r="B181" s="10" t="s">
        <v>184</v>
      </c>
      <c r="C181" s="1" t="s">
        <v>3</v>
      </c>
      <c r="D181" s="1" t="s">
        <v>8</v>
      </c>
      <c r="E181" t="s">
        <v>511</v>
      </c>
      <c r="F181" s="2">
        <v>22.3</v>
      </c>
      <c r="G181" s="2">
        <v>26.3</v>
      </c>
      <c r="H181" s="2">
        <v>24.2</v>
      </c>
      <c r="I181" s="2">
        <f t="shared" si="22"/>
        <v>117.93721973094171</v>
      </c>
      <c r="J181" s="2">
        <f t="shared" si="23"/>
        <v>108.67768595041322</v>
      </c>
    </row>
    <row r="182" spans="1:11" x14ac:dyDescent="0.35">
      <c r="A182" t="s">
        <v>24</v>
      </c>
      <c r="B182" s="10" t="s">
        <v>184</v>
      </c>
      <c r="C182" s="1" t="s">
        <v>3</v>
      </c>
      <c r="D182" s="1" t="s">
        <v>8</v>
      </c>
      <c r="E182" t="s">
        <v>511</v>
      </c>
      <c r="F182" s="2">
        <v>23.8</v>
      </c>
      <c r="G182" s="2">
        <v>26.8</v>
      </c>
      <c r="H182" s="2">
        <v>24.5</v>
      </c>
      <c r="I182" s="2">
        <f t="shared" si="22"/>
        <v>112.60504201680672</v>
      </c>
      <c r="J182" s="2">
        <f t="shared" si="23"/>
        <v>109.38775510204081</v>
      </c>
    </row>
    <row r="183" spans="1:11" x14ac:dyDescent="0.35">
      <c r="A183" t="s">
        <v>34</v>
      </c>
      <c r="B183" s="10" t="s">
        <v>184</v>
      </c>
      <c r="C183" s="1" t="s">
        <v>4</v>
      </c>
      <c r="D183" s="1" t="s">
        <v>8</v>
      </c>
      <c r="E183" t="s">
        <v>511</v>
      </c>
      <c r="F183" s="2">
        <v>23</v>
      </c>
      <c r="G183" s="2">
        <v>27.05</v>
      </c>
      <c r="H183" s="2">
        <v>24.2</v>
      </c>
      <c r="I183" s="2">
        <f t="shared" si="22"/>
        <v>117.60869565217391</v>
      </c>
      <c r="J183" s="2">
        <f t="shared" si="23"/>
        <v>111.77685950413223</v>
      </c>
    </row>
    <row r="184" spans="1:11" x14ac:dyDescent="0.35">
      <c r="A184" t="s">
        <v>46</v>
      </c>
      <c r="B184" s="10" t="s">
        <v>184</v>
      </c>
      <c r="C184" s="1" t="s">
        <v>3</v>
      </c>
      <c r="D184" s="1" t="s">
        <v>8</v>
      </c>
      <c r="E184" t="s">
        <v>511</v>
      </c>
      <c r="F184" s="2">
        <v>24.4</v>
      </c>
      <c r="G184" s="2">
        <v>27.9</v>
      </c>
      <c r="H184" s="2">
        <v>24.7</v>
      </c>
      <c r="I184" s="2">
        <f t="shared" si="22"/>
        <v>114.34426229508198</v>
      </c>
      <c r="J184" s="2">
        <f t="shared" si="23"/>
        <v>112.95546558704454</v>
      </c>
    </row>
    <row r="185" spans="1:11" x14ac:dyDescent="0.35">
      <c r="A185" t="s">
        <v>25</v>
      </c>
      <c r="B185" s="10" t="s">
        <v>184</v>
      </c>
      <c r="C185" s="1" t="s">
        <v>3</v>
      </c>
      <c r="D185" s="1" t="s">
        <v>8</v>
      </c>
      <c r="E185" t="s">
        <v>511</v>
      </c>
      <c r="F185" s="2">
        <v>23.9</v>
      </c>
      <c r="G185" s="2">
        <v>27.2</v>
      </c>
      <c r="H185" s="2">
        <v>24.9</v>
      </c>
      <c r="I185" s="2">
        <f t="shared" si="22"/>
        <v>113.80753138075315</v>
      </c>
      <c r="J185" s="2">
        <f t="shared" si="23"/>
        <v>109.23694779116467</v>
      </c>
    </row>
    <row r="186" spans="1:11" x14ac:dyDescent="0.35">
      <c r="A186" t="s">
        <v>47</v>
      </c>
      <c r="B186" s="10" t="s">
        <v>184</v>
      </c>
      <c r="C186" s="1" t="s">
        <v>4</v>
      </c>
      <c r="D186" s="1" t="s">
        <v>8</v>
      </c>
      <c r="E186" t="s">
        <v>525</v>
      </c>
      <c r="F186" s="2">
        <v>22.5</v>
      </c>
      <c r="G186" s="2">
        <v>28.3</v>
      </c>
      <c r="H186" s="2">
        <v>26.1</v>
      </c>
      <c r="I186" s="2">
        <f t="shared" si="22"/>
        <v>125.77777777777777</v>
      </c>
      <c r="J186" s="2">
        <f t="shared" si="23"/>
        <v>108.42911877394636</v>
      </c>
    </row>
    <row r="187" spans="1:11" x14ac:dyDescent="0.35">
      <c r="A187" t="s">
        <v>277</v>
      </c>
      <c r="B187" s="10" t="s">
        <v>184</v>
      </c>
      <c r="C187" s="1" t="s">
        <v>4</v>
      </c>
      <c r="D187" s="1" t="s">
        <v>8</v>
      </c>
      <c r="E187" s="1" t="s">
        <v>490</v>
      </c>
      <c r="F187" s="2">
        <v>23.13</v>
      </c>
      <c r="G187" s="2">
        <v>26.87</v>
      </c>
      <c r="H187" s="2">
        <v>24.52</v>
      </c>
      <c r="I187" s="2">
        <f t="shared" si="22"/>
        <v>116.16947686986597</v>
      </c>
      <c r="J187" s="2">
        <f t="shared" si="23"/>
        <v>109.58401305057096</v>
      </c>
    </row>
    <row r="188" spans="1:11" x14ac:dyDescent="0.35">
      <c r="A188" t="s">
        <v>271</v>
      </c>
      <c r="B188" s="10" t="s">
        <v>184</v>
      </c>
      <c r="C188" s="1" t="s">
        <v>4</v>
      </c>
      <c r="D188" s="1" t="s">
        <v>8</v>
      </c>
      <c r="E188" t="s">
        <v>495</v>
      </c>
      <c r="F188" s="2">
        <v>23.4</v>
      </c>
      <c r="G188" s="2">
        <v>27.5</v>
      </c>
      <c r="H188" s="2">
        <v>25.75</v>
      </c>
      <c r="I188" s="2">
        <f t="shared" si="22"/>
        <v>117.52136752136752</v>
      </c>
      <c r="J188" s="2">
        <f t="shared" si="23"/>
        <v>106.79611650485437</v>
      </c>
    </row>
    <row r="189" spans="1:11" x14ac:dyDescent="0.35">
      <c r="A189" t="s">
        <v>278</v>
      </c>
      <c r="B189" s="10" t="s">
        <v>184</v>
      </c>
      <c r="C189" s="1" t="s">
        <v>4</v>
      </c>
      <c r="D189" s="1" t="s">
        <v>8</v>
      </c>
      <c r="E189" t="s">
        <v>526</v>
      </c>
      <c r="F189" s="2">
        <v>22.31</v>
      </c>
      <c r="G189" s="2">
        <v>26.1</v>
      </c>
      <c r="H189" s="2">
        <v>24.39</v>
      </c>
      <c r="I189" s="2">
        <f t="shared" si="22"/>
        <v>116.98789780367549</v>
      </c>
      <c r="J189" s="2">
        <f t="shared" si="23"/>
        <v>107.0110701107011</v>
      </c>
    </row>
    <row r="190" spans="1:11" x14ac:dyDescent="0.35">
      <c r="A190" t="s">
        <v>279</v>
      </c>
      <c r="B190" s="10" t="s">
        <v>184</v>
      </c>
      <c r="C190" s="1" t="s">
        <v>3</v>
      </c>
      <c r="D190" s="1" t="s">
        <v>8</v>
      </c>
      <c r="E190" s="1" t="s">
        <v>476</v>
      </c>
      <c r="F190" s="2">
        <v>23.04</v>
      </c>
      <c r="G190" s="2">
        <v>25.88</v>
      </c>
      <c r="H190" s="2">
        <v>24.13</v>
      </c>
      <c r="I190" s="2">
        <f t="shared" si="22"/>
        <v>112.3263888888889</v>
      </c>
      <c r="J190" s="2">
        <f t="shared" si="23"/>
        <v>107.25238292581849</v>
      </c>
      <c r="K190" s="2" t="s">
        <v>616</v>
      </c>
    </row>
    <row r="191" spans="1:11" x14ac:dyDescent="0.35">
      <c r="A191" t="s">
        <v>280</v>
      </c>
      <c r="B191" s="10" t="s">
        <v>184</v>
      </c>
      <c r="C191" s="1" t="s">
        <v>3</v>
      </c>
      <c r="D191" s="1" t="s">
        <v>8</v>
      </c>
      <c r="E191" t="s">
        <v>501</v>
      </c>
      <c r="F191" s="2">
        <v>20.66</v>
      </c>
      <c r="G191" s="2">
        <v>24.1</v>
      </c>
      <c r="H191" s="2">
        <v>22.2</v>
      </c>
      <c r="I191" s="2">
        <f t="shared" si="22"/>
        <v>116.65053242981607</v>
      </c>
      <c r="J191" s="2">
        <f t="shared" si="23"/>
        <v>108.55855855855856</v>
      </c>
    </row>
    <row r="192" spans="1:11" x14ac:dyDescent="0.35">
      <c r="A192" t="s">
        <v>281</v>
      </c>
      <c r="B192" s="10" t="s">
        <v>184</v>
      </c>
      <c r="C192" s="1" t="s">
        <v>3</v>
      </c>
      <c r="D192" s="1" t="s">
        <v>8</v>
      </c>
      <c r="E192" t="s">
        <v>501</v>
      </c>
      <c r="F192" s="2">
        <v>23.91</v>
      </c>
      <c r="G192" s="2">
        <v>26.35</v>
      </c>
      <c r="H192" s="2">
        <v>24.25</v>
      </c>
      <c r="I192" s="2">
        <f>MAX(G192,H192)*100/F192</f>
        <v>110.20493517356755</v>
      </c>
      <c r="J192" s="2">
        <f>G192*100/H192</f>
        <v>108.65979381443299</v>
      </c>
    </row>
    <row r="193" spans="1:10" x14ac:dyDescent="0.35">
      <c r="A193" t="s">
        <v>282</v>
      </c>
      <c r="B193" s="10" t="s">
        <v>184</v>
      </c>
      <c r="C193" s="1" t="s">
        <v>3</v>
      </c>
      <c r="D193" s="1" t="s">
        <v>8</v>
      </c>
      <c r="E193" t="s">
        <v>512</v>
      </c>
      <c r="F193" s="2">
        <v>23.4</v>
      </c>
      <c r="G193" s="2">
        <v>27</v>
      </c>
      <c r="H193" s="2">
        <v>23.74</v>
      </c>
      <c r="I193" s="2">
        <f t="shared" si="22"/>
        <v>115.38461538461539</v>
      </c>
      <c r="J193" s="2">
        <f t="shared" si="23"/>
        <v>113.73209772535806</v>
      </c>
    </row>
    <row r="194" spans="1:10" x14ac:dyDescent="0.35">
      <c r="A194" t="s">
        <v>283</v>
      </c>
      <c r="B194" s="10" t="s">
        <v>184</v>
      </c>
      <c r="C194" s="1" t="s">
        <v>3</v>
      </c>
      <c r="D194" s="1" t="s">
        <v>8</v>
      </c>
      <c r="E194" s="1" t="s">
        <v>527</v>
      </c>
      <c r="F194" s="2">
        <v>23.05</v>
      </c>
      <c r="G194" s="2">
        <v>26.77</v>
      </c>
      <c r="H194" s="2">
        <v>24.36</v>
      </c>
      <c r="I194" s="2">
        <f t="shared" si="22"/>
        <v>116.13882863340564</v>
      </c>
      <c r="J194" s="2">
        <f t="shared" si="23"/>
        <v>109.89326765188835</v>
      </c>
    </row>
    <row r="195" spans="1:10" x14ac:dyDescent="0.35">
      <c r="A195" t="s">
        <v>284</v>
      </c>
      <c r="B195" s="10" t="s">
        <v>184</v>
      </c>
      <c r="C195" s="1" t="s">
        <v>3</v>
      </c>
      <c r="D195" s="1" t="s">
        <v>8</v>
      </c>
      <c r="E195" s="1" t="s">
        <v>527</v>
      </c>
      <c r="F195" s="2">
        <v>22.4</v>
      </c>
      <c r="G195" s="2">
        <v>25.49</v>
      </c>
      <c r="H195" s="2">
        <v>23.44</v>
      </c>
      <c r="I195" s="2">
        <f t="shared" si="22"/>
        <v>113.79464285714286</v>
      </c>
      <c r="J195" s="2">
        <f t="shared" si="23"/>
        <v>108.7457337883959</v>
      </c>
    </row>
    <row r="196" spans="1:10" x14ac:dyDescent="0.35">
      <c r="A196" t="s">
        <v>457</v>
      </c>
      <c r="B196" s="10" t="s">
        <v>184</v>
      </c>
      <c r="C196" s="1" t="s">
        <v>4</v>
      </c>
      <c r="D196" s="1" t="s">
        <v>8</v>
      </c>
      <c r="E196" t="s">
        <v>506</v>
      </c>
      <c r="F196" s="2">
        <v>23.8</v>
      </c>
      <c r="G196" s="2">
        <v>27</v>
      </c>
      <c r="H196" s="2"/>
      <c r="I196" s="2">
        <f t="shared" si="22"/>
        <v>113.4453781512605</v>
      </c>
    </row>
    <row r="197" spans="1:10" x14ac:dyDescent="0.35">
      <c r="A197" t="s">
        <v>458</v>
      </c>
      <c r="B197" s="10" t="s">
        <v>184</v>
      </c>
      <c r="C197" s="1" t="s">
        <v>4</v>
      </c>
      <c r="D197" s="1" t="s">
        <v>8</v>
      </c>
      <c r="E197" t="s">
        <v>506</v>
      </c>
      <c r="F197" s="2">
        <v>22.9</v>
      </c>
      <c r="G197" s="2">
        <v>25.5</v>
      </c>
      <c r="H197" s="2">
        <v>22.4</v>
      </c>
      <c r="I197" s="2">
        <f t="shared" si="22"/>
        <v>111.35371179039302</v>
      </c>
      <c r="J197" s="2">
        <f>G197*100/H197</f>
        <v>113.83928571428572</v>
      </c>
    </row>
    <row r="198" spans="1:10" x14ac:dyDescent="0.35">
      <c r="A198" t="s">
        <v>285</v>
      </c>
      <c r="B198" s="10" t="s">
        <v>184</v>
      </c>
      <c r="C198" s="1" t="s">
        <v>3</v>
      </c>
      <c r="D198" s="1" t="s">
        <v>8</v>
      </c>
      <c r="E198" t="s">
        <v>528</v>
      </c>
      <c r="F198" s="2">
        <v>22.4</v>
      </c>
      <c r="G198" s="2">
        <v>27.3</v>
      </c>
      <c r="H198" s="2">
        <v>23.7</v>
      </c>
      <c r="I198" s="2">
        <f t="shared" si="22"/>
        <v>121.87500000000001</v>
      </c>
      <c r="J198" s="2">
        <f>G198*100/H198</f>
        <v>115.18987341772153</v>
      </c>
    </row>
    <row r="199" spans="1:10" x14ac:dyDescent="0.35">
      <c r="A199" t="s">
        <v>48</v>
      </c>
      <c r="B199" s="10" t="s">
        <v>184</v>
      </c>
      <c r="C199" s="1" t="s">
        <v>4</v>
      </c>
      <c r="D199" s="1" t="s">
        <v>8</v>
      </c>
      <c r="E199" t="s">
        <v>503</v>
      </c>
      <c r="F199" s="2">
        <v>21.9</v>
      </c>
      <c r="G199" s="2">
        <v>26.1</v>
      </c>
      <c r="H199" s="2">
        <v>24</v>
      </c>
      <c r="I199" s="2">
        <f t="shared" si="22"/>
        <v>119.17808219178083</v>
      </c>
      <c r="J199" s="2">
        <f>G199*100/H199</f>
        <v>108.75</v>
      </c>
    </row>
    <row r="200" spans="1:10" x14ac:dyDescent="0.35">
      <c r="A200" t="s">
        <v>259</v>
      </c>
      <c r="B200" s="10" t="s">
        <v>184</v>
      </c>
      <c r="C200" s="1" t="s">
        <v>4</v>
      </c>
      <c r="D200" s="1" t="s">
        <v>8</v>
      </c>
      <c r="E200" t="s">
        <v>508</v>
      </c>
      <c r="F200" s="2">
        <v>24.08</v>
      </c>
      <c r="G200" s="2">
        <v>27.22</v>
      </c>
      <c r="H200" s="2">
        <v>25.23</v>
      </c>
      <c r="I200" s="2">
        <f t="shared" si="22"/>
        <v>113.03986710963456</v>
      </c>
      <c r="J200" s="2">
        <f>G200*100/H200</f>
        <v>107.88743559254856</v>
      </c>
    </row>
    <row r="201" spans="1:10" x14ac:dyDescent="0.35">
      <c r="A201" t="s">
        <v>286</v>
      </c>
      <c r="B201" s="10" t="s">
        <v>184</v>
      </c>
      <c r="C201" s="1" t="s">
        <v>4</v>
      </c>
      <c r="D201" s="1" t="s">
        <v>8</v>
      </c>
      <c r="E201" t="s">
        <v>520</v>
      </c>
      <c r="F201" s="2">
        <v>24.5</v>
      </c>
      <c r="G201" s="2">
        <v>27.82</v>
      </c>
      <c r="H201" s="2">
        <v>25.31</v>
      </c>
      <c r="I201" s="2">
        <f t="shared" si="22"/>
        <v>113.55102040816327</v>
      </c>
      <c r="J201" s="2">
        <f>G201*100/H201</f>
        <v>109.91702884235481</v>
      </c>
    </row>
    <row r="202" spans="1:10" x14ac:dyDescent="0.35">
      <c r="A202" t="s">
        <v>287</v>
      </c>
      <c r="B202" s="10" t="s">
        <v>184</v>
      </c>
      <c r="C202" s="1" t="s">
        <v>3</v>
      </c>
      <c r="D202" s="1" t="s">
        <v>8</v>
      </c>
      <c r="E202" t="s">
        <v>508</v>
      </c>
      <c r="F202" s="2">
        <v>21.96</v>
      </c>
      <c r="G202" s="2"/>
      <c r="H202" s="2">
        <v>23.99</v>
      </c>
      <c r="I202" s="2">
        <f t="shared" si="22"/>
        <v>109.24408014571948</v>
      </c>
    </row>
    <row r="203" spans="1:10" x14ac:dyDescent="0.35">
      <c r="A203" t="s">
        <v>266</v>
      </c>
      <c r="B203" s="10" t="s">
        <v>184</v>
      </c>
      <c r="C203" s="1" t="s">
        <v>4</v>
      </c>
      <c r="D203" s="1" t="s">
        <v>10</v>
      </c>
      <c r="E203" t="s">
        <v>520</v>
      </c>
      <c r="F203" s="2">
        <v>24.73</v>
      </c>
      <c r="G203" s="2">
        <v>28.15</v>
      </c>
      <c r="H203" s="2">
        <v>24.48</v>
      </c>
      <c r="I203" s="2">
        <f t="shared" si="22"/>
        <v>113.82935705620703</v>
      </c>
      <c r="J203" s="2">
        <f t="shared" ref="J203:J211" si="24">G203*100/H203</f>
        <v>114.99183006535948</v>
      </c>
    </row>
    <row r="204" spans="1:10" x14ac:dyDescent="0.35">
      <c r="A204" t="s">
        <v>272</v>
      </c>
      <c r="B204" s="10" t="s">
        <v>184</v>
      </c>
      <c r="C204" s="1" t="s">
        <v>4</v>
      </c>
      <c r="D204" s="1" t="s">
        <v>10</v>
      </c>
      <c r="E204" t="s">
        <v>520</v>
      </c>
      <c r="F204" s="2">
        <v>25.6</v>
      </c>
      <c r="G204" s="2">
        <v>29.41</v>
      </c>
      <c r="H204" s="2">
        <v>25.83</v>
      </c>
      <c r="I204" s="2">
        <f t="shared" si="22"/>
        <v>114.8828125</v>
      </c>
      <c r="J204" s="2">
        <f t="shared" si="24"/>
        <v>113.85985288424314</v>
      </c>
    </row>
    <row r="205" spans="1:10" x14ac:dyDescent="0.35">
      <c r="A205" t="s">
        <v>259</v>
      </c>
      <c r="B205" s="10" t="s">
        <v>184</v>
      </c>
      <c r="C205" s="1" t="s">
        <v>4</v>
      </c>
      <c r="D205" s="1" t="s">
        <v>10</v>
      </c>
      <c r="E205" s="1" t="s">
        <v>508</v>
      </c>
      <c r="F205" s="2">
        <v>26.55</v>
      </c>
      <c r="G205" s="2">
        <v>30.83</v>
      </c>
      <c r="H205" s="2">
        <v>27.12</v>
      </c>
      <c r="I205" s="2">
        <f t="shared" si="22"/>
        <v>116.12052730696799</v>
      </c>
      <c r="J205" s="2">
        <f t="shared" si="24"/>
        <v>113.67994100294985</v>
      </c>
    </row>
    <row r="206" spans="1:10" x14ac:dyDescent="0.35">
      <c r="A206" t="s">
        <v>261</v>
      </c>
      <c r="B206" s="10" t="s">
        <v>184</v>
      </c>
      <c r="C206" s="1" t="s">
        <v>3</v>
      </c>
      <c r="D206" s="1" t="s">
        <v>10</v>
      </c>
      <c r="E206" s="1" t="s">
        <v>508</v>
      </c>
      <c r="F206" s="2">
        <v>27.54</v>
      </c>
      <c r="G206" s="2">
        <v>31.12</v>
      </c>
      <c r="H206" s="2">
        <v>27.55</v>
      </c>
      <c r="I206" s="2">
        <f t="shared" si="22"/>
        <v>112.99927378358751</v>
      </c>
      <c r="J206" s="2">
        <f t="shared" si="24"/>
        <v>112.95825771324864</v>
      </c>
    </row>
    <row r="207" spans="1:10" x14ac:dyDescent="0.35">
      <c r="A207" s="4" t="s">
        <v>262</v>
      </c>
      <c r="B207" s="10" t="s">
        <v>184</v>
      </c>
      <c r="C207" s="5" t="s">
        <v>3</v>
      </c>
      <c r="D207" s="5" t="s">
        <v>10</v>
      </c>
      <c r="E207" s="1" t="s">
        <v>508</v>
      </c>
      <c r="F207" s="2">
        <v>24.87</v>
      </c>
      <c r="G207" s="2">
        <v>30.91</v>
      </c>
      <c r="H207" s="2">
        <v>27.76</v>
      </c>
      <c r="I207" s="2">
        <f t="shared" si="22"/>
        <v>124.28628870124648</v>
      </c>
      <c r="J207" s="2">
        <f t="shared" si="24"/>
        <v>111.34726224783861</v>
      </c>
    </row>
    <row r="208" spans="1:10" x14ac:dyDescent="0.35">
      <c r="A208" t="s">
        <v>446</v>
      </c>
      <c r="B208" s="10" t="s">
        <v>184</v>
      </c>
      <c r="C208" s="1" t="s">
        <v>4</v>
      </c>
      <c r="D208" s="1" t="s">
        <v>10</v>
      </c>
      <c r="E208" t="s">
        <v>516</v>
      </c>
      <c r="F208" s="2">
        <v>23.05</v>
      </c>
      <c r="G208" s="2">
        <v>27.64</v>
      </c>
      <c r="H208" s="2">
        <v>24.81</v>
      </c>
      <c r="I208" s="2">
        <f t="shared" si="22"/>
        <v>119.91323210412148</v>
      </c>
      <c r="J208" s="2">
        <f t="shared" si="24"/>
        <v>111.40669085046353</v>
      </c>
    </row>
    <row r="209" spans="1:10" x14ac:dyDescent="0.35">
      <c r="A209" t="s">
        <v>237</v>
      </c>
      <c r="B209" s="10" t="s">
        <v>184</v>
      </c>
      <c r="C209" s="1" t="s">
        <v>3</v>
      </c>
      <c r="D209" s="1" t="s">
        <v>10</v>
      </c>
      <c r="E209" t="s">
        <v>489</v>
      </c>
      <c r="F209" s="2">
        <v>23.93</v>
      </c>
      <c r="G209" s="2">
        <v>29.04</v>
      </c>
      <c r="H209" s="2">
        <v>25.1</v>
      </c>
      <c r="I209" s="2">
        <f t="shared" si="22"/>
        <v>121.35394901796907</v>
      </c>
      <c r="J209" s="2">
        <f t="shared" si="24"/>
        <v>115.69721115537848</v>
      </c>
    </row>
    <row r="210" spans="1:10" x14ac:dyDescent="0.35">
      <c r="A210" t="s">
        <v>264</v>
      </c>
      <c r="B210" s="10" t="s">
        <v>184</v>
      </c>
      <c r="C210" s="1" t="s">
        <v>3</v>
      </c>
      <c r="D210" s="1" t="s">
        <v>10</v>
      </c>
      <c r="E210" t="s">
        <v>517</v>
      </c>
      <c r="F210" s="2">
        <v>24.46</v>
      </c>
      <c r="G210" s="2">
        <v>26.86</v>
      </c>
      <c r="H210" s="2">
        <v>24.19</v>
      </c>
      <c r="I210" s="2">
        <f t="shared" si="22"/>
        <v>109.8119378577269</v>
      </c>
      <c r="J210" s="2">
        <f t="shared" si="24"/>
        <v>111.03761885076477</v>
      </c>
    </row>
    <row r="211" spans="1:10" x14ac:dyDescent="0.35">
      <c r="A211" t="s">
        <v>263</v>
      </c>
      <c r="B211" s="10" t="s">
        <v>184</v>
      </c>
      <c r="C211" s="1" t="s">
        <v>4</v>
      </c>
      <c r="D211" s="1" t="s">
        <v>10</v>
      </c>
      <c r="E211" t="s">
        <v>490</v>
      </c>
      <c r="F211" s="2">
        <v>24.46</v>
      </c>
      <c r="G211" s="2">
        <v>27.47</v>
      </c>
      <c r="H211" s="2">
        <v>24.96</v>
      </c>
      <c r="I211" s="2">
        <f t="shared" si="22"/>
        <v>112.30580539656582</v>
      </c>
      <c r="J211" s="2">
        <f t="shared" si="24"/>
        <v>110.05608974358974</v>
      </c>
    </row>
    <row r="212" spans="1:10" x14ac:dyDescent="0.35">
      <c r="A212" t="s">
        <v>288</v>
      </c>
      <c r="B212" s="10" t="s">
        <v>184</v>
      </c>
      <c r="C212" s="1" t="s">
        <v>3</v>
      </c>
      <c r="D212" s="1" t="s">
        <v>10</v>
      </c>
      <c r="E212" t="s">
        <v>502</v>
      </c>
      <c r="F212" s="2">
        <v>27.3</v>
      </c>
      <c r="G212" s="2"/>
      <c r="H212" s="2">
        <v>27.2</v>
      </c>
    </row>
    <row r="213" spans="1:10" x14ac:dyDescent="0.35">
      <c r="A213" t="s">
        <v>289</v>
      </c>
      <c r="B213" s="10" t="s">
        <v>184</v>
      </c>
      <c r="C213" s="1" t="s">
        <v>3</v>
      </c>
      <c r="D213" s="1" t="s">
        <v>10</v>
      </c>
      <c r="E213" t="s">
        <v>502</v>
      </c>
      <c r="F213" s="2">
        <v>25.11</v>
      </c>
      <c r="G213" s="2">
        <v>27.78</v>
      </c>
      <c r="H213" s="2">
        <v>24.99</v>
      </c>
      <c r="I213" s="2">
        <f>MAX(G213,H213)*100/F213</f>
        <v>110.63321385902032</v>
      </c>
      <c r="J213" s="2">
        <f>G213*100/H213</f>
        <v>111.16446578631454</v>
      </c>
    </row>
    <row r="214" spans="1:10" x14ac:dyDescent="0.35">
      <c r="A214" t="s">
        <v>290</v>
      </c>
      <c r="B214" s="10" t="s">
        <v>184</v>
      </c>
      <c r="C214" s="1" t="s">
        <v>3</v>
      </c>
      <c r="D214" s="1" t="s">
        <v>10</v>
      </c>
      <c r="E214" t="s">
        <v>502</v>
      </c>
      <c r="F214" s="2">
        <v>22.9</v>
      </c>
      <c r="G214" s="2">
        <v>28.23</v>
      </c>
      <c r="H214" s="2">
        <v>25.5</v>
      </c>
      <c r="I214" s="2">
        <f>MAX(G214,H214)*100/F214</f>
        <v>123.27510917030568</v>
      </c>
      <c r="J214" s="2">
        <f>G214*100/H214</f>
        <v>110.70588235294117</v>
      </c>
    </row>
    <row r="215" spans="1:10" x14ac:dyDescent="0.35">
      <c r="A215" t="s">
        <v>291</v>
      </c>
      <c r="B215" s="10" t="s">
        <v>184</v>
      </c>
      <c r="C215" s="1" t="s">
        <v>3</v>
      </c>
      <c r="D215" s="1" t="s">
        <v>10</v>
      </c>
      <c r="E215" t="s">
        <v>502</v>
      </c>
      <c r="F215" s="2">
        <v>23.75</v>
      </c>
      <c r="G215" s="2"/>
      <c r="H215" s="2"/>
    </row>
    <row r="216" spans="1:10" x14ac:dyDescent="0.35">
      <c r="A216" t="s">
        <v>292</v>
      </c>
      <c r="B216" s="10" t="s">
        <v>184</v>
      </c>
      <c r="C216" s="1" t="s">
        <v>4</v>
      </c>
      <c r="D216" s="1" t="s">
        <v>10</v>
      </c>
      <c r="E216" t="s">
        <v>502</v>
      </c>
      <c r="F216" s="2">
        <v>24.6</v>
      </c>
      <c r="G216" s="2">
        <v>28.81</v>
      </c>
      <c r="H216" s="2">
        <v>25.13</v>
      </c>
      <c r="I216" s="2">
        <f>MAX(G216,H216)*100/F216</f>
        <v>117.11382113821138</v>
      </c>
      <c r="J216" s="2">
        <f>G216*100/H216</f>
        <v>114.64385196975726</v>
      </c>
    </row>
    <row r="217" spans="1:10" x14ac:dyDescent="0.35">
      <c r="A217" t="s">
        <v>293</v>
      </c>
      <c r="B217" s="10" t="s">
        <v>184</v>
      </c>
      <c r="C217" s="1" t="s">
        <v>4</v>
      </c>
      <c r="D217" s="1" t="s">
        <v>10</v>
      </c>
      <c r="E217" t="s">
        <v>502</v>
      </c>
      <c r="F217" s="2">
        <v>25.43</v>
      </c>
      <c r="G217" s="2">
        <v>28.78</v>
      </c>
      <c r="H217" s="2"/>
    </row>
    <row r="218" spans="1:10" x14ac:dyDescent="0.35">
      <c r="A218" t="s">
        <v>447</v>
      </c>
      <c r="B218" s="10" t="s">
        <v>184</v>
      </c>
      <c r="C218" s="1" t="s">
        <v>4</v>
      </c>
      <c r="D218" s="1" t="s">
        <v>10</v>
      </c>
      <c r="E218" t="s">
        <v>518</v>
      </c>
      <c r="F218" s="2">
        <v>26</v>
      </c>
      <c r="G218" s="2">
        <v>29.28</v>
      </c>
      <c r="H218" s="2">
        <v>25.91</v>
      </c>
      <c r="I218" s="2">
        <f t="shared" ref="I218:I249" si="25">MAX(G218,H218)*100/F218</f>
        <v>112.61538461538461</v>
      </c>
      <c r="J218" s="2">
        <f t="shared" ref="J218:J225" si="26">G218*100/H218</f>
        <v>113.00656117329217</v>
      </c>
    </row>
    <row r="219" spans="1:10" x14ac:dyDescent="0.35">
      <c r="A219" t="s">
        <v>448</v>
      </c>
      <c r="B219" s="10" t="s">
        <v>184</v>
      </c>
      <c r="C219" s="1" t="s">
        <v>4</v>
      </c>
      <c r="D219" s="1" t="s">
        <v>10</v>
      </c>
      <c r="E219" t="s">
        <v>506</v>
      </c>
      <c r="F219" s="2">
        <v>25.32</v>
      </c>
      <c r="G219" s="2">
        <v>29.09</v>
      </c>
      <c r="H219" s="2">
        <v>25.74</v>
      </c>
      <c r="I219" s="2">
        <f t="shared" si="25"/>
        <v>114.88941548183254</v>
      </c>
      <c r="J219" s="2">
        <f t="shared" si="26"/>
        <v>113.01476301476302</v>
      </c>
    </row>
    <row r="220" spans="1:10" x14ac:dyDescent="0.35">
      <c r="A220" t="s">
        <v>449</v>
      </c>
      <c r="B220" s="10" t="s">
        <v>184</v>
      </c>
      <c r="C220" s="1" t="s">
        <v>4</v>
      </c>
      <c r="D220" s="1" t="s">
        <v>10</v>
      </c>
      <c r="E220" t="s">
        <v>490</v>
      </c>
      <c r="F220" s="2">
        <v>26.15</v>
      </c>
      <c r="G220" s="2">
        <v>31.19</v>
      </c>
      <c r="H220" s="2">
        <v>28.33</v>
      </c>
      <c r="I220" s="2">
        <f t="shared" si="25"/>
        <v>119.2734225621415</v>
      </c>
      <c r="J220" s="2">
        <f t="shared" si="26"/>
        <v>110.09530533003884</v>
      </c>
    </row>
    <row r="221" spans="1:10" x14ac:dyDescent="0.35">
      <c r="A221" t="s">
        <v>294</v>
      </c>
      <c r="B221" s="10" t="s">
        <v>184</v>
      </c>
      <c r="C221" s="1" t="s">
        <v>4</v>
      </c>
      <c r="D221" s="1" t="s">
        <v>10</v>
      </c>
      <c r="E221" t="s">
        <v>496</v>
      </c>
      <c r="F221" s="2">
        <v>24.1</v>
      </c>
      <c r="G221" s="2">
        <v>28.8</v>
      </c>
      <c r="H221" s="2">
        <v>26.4</v>
      </c>
      <c r="I221" s="2">
        <f t="shared" si="25"/>
        <v>119.50207468879667</v>
      </c>
      <c r="J221" s="2">
        <f t="shared" si="26"/>
        <v>109.09090909090909</v>
      </c>
    </row>
    <row r="222" spans="1:10" x14ac:dyDescent="0.35">
      <c r="A222" t="s">
        <v>267</v>
      </c>
      <c r="B222" s="10" t="s">
        <v>184</v>
      </c>
      <c r="C222" s="1" t="s">
        <v>3</v>
      </c>
      <c r="D222" s="1" t="s">
        <v>10</v>
      </c>
      <c r="E222" t="s">
        <v>498</v>
      </c>
      <c r="F222" s="2">
        <v>24.51</v>
      </c>
      <c r="G222" s="2">
        <v>28.47</v>
      </c>
      <c r="H222" s="2">
        <v>25.73</v>
      </c>
      <c r="I222" s="2">
        <f t="shared" si="25"/>
        <v>116.15667074663402</v>
      </c>
      <c r="J222" s="2">
        <f t="shared" si="26"/>
        <v>110.6490478041197</v>
      </c>
    </row>
    <row r="223" spans="1:10" x14ac:dyDescent="0.35">
      <c r="A223" t="s">
        <v>271</v>
      </c>
      <c r="B223" s="10" t="s">
        <v>184</v>
      </c>
      <c r="C223" s="1" t="s">
        <v>3</v>
      </c>
      <c r="D223" s="1" t="s">
        <v>10</v>
      </c>
      <c r="E223" t="s">
        <v>497</v>
      </c>
      <c r="F223" s="2">
        <v>24.82</v>
      </c>
      <c r="G223" s="2">
        <v>27.72</v>
      </c>
      <c r="H223" s="2">
        <v>25.54</v>
      </c>
      <c r="I223" s="2">
        <f t="shared" si="25"/>
        <v>111.68412570507655</v>
      </c>
      <c r="J223" s="2">
        <f t="shared" si="26"/>
        <v>108.53563038371183</v>
      </c>
    </row>
    <row r="224" spans="1:10" x14ac:dyDescent="0.35">
      <c r="A224" t="s">
        <v>623</v>
      </c>
      <c r="B224" s="10" t="s">
        <v>184</v>
      </c>
      <c r="C224" s="1" t="s">
        <v>4</v>
      </c>
      <c r="D224" s="1" t="s">
        <v>10</v>
      </c>
      <c r="E224" t="s">
        <v>508</v>
      </c>
      <c r="F224" s="2">
        <v>25.74</v>
      </c>
      <c r="G224" s="2">
        <v>28.99</v>
      </c>
      <c r="H224" s="2">
        <v>25.59</v>
      </c>
      <c r="I224" s="2">
        <f t="shared" si="25"/>
        <v>112.62626262626263</v>
      </c>
      <c r="J224" s="2">
        <f t="shared" si="26"/>
        <v>113.2864400156311</v>
      </c>
    </row>
    <row r="225" spans="1:10" x14ac:dyDescent="0.35">
      <c r="A225" t="s">
        <v>40</v>
      </c>
      <c r="B225" s="10" t="s">
        <v>184</v>
      </c>
      <c r="C225" s="1" t="s">
        <v>3</v>
      </c>
      <c r="D225" s="1" t="s">
        <v>10</v>
      </c>
      <c r="E225" t="s">
        <v>509</v>
      </c>
      <c r="F225" s="2">
        <v>23.6</v>
      </c>
      <c r="G225" s="2">
        <v>27</v>
      </c>
      <c r="H225" s="2">
        <v>23.7</v>
      </c>
      <c r="I225" s="2">
        <f t="shared" si="25"/>
        <v>114.40677966101694</v>
      </c>
      <c r="J225" s="2">
        <f t="shared" si="26"/>
        <v>113.9240506329114</v>
      </c>
    </row>
    <row r="226" spans="1:10" x14ac:dyDescent="0.35">
      <c r="A226" t="s">
        <v>42</v>
      </c>
      <c r="B226" s="10" t="s">
        <v>184</v>
      </c>
      <c r="C226" s="1" t="s">
        <v>3</v>
      </c>
      <c r="D226" s="1" t="s">
        <v>10</v>
      </c>
      <c r="E226" t="s">
        <v>510</v>
      </c>
      <c r="F226" s="2">
        <v>25.92</v>
      </c>
      <c r="G226" s="2">
        <v>31.04</v>
      </c>
      <c r="H226" s="2">
        <v>27.86</v>
      </c>
      <c r="I226" s="2">
        <f t="shared" si="25"/>
        <v>119.75308641975307</v>
      </c>
      <c r="J226" s="2">
        <f>G$226*100/H226</f>
        <v>111.41421392677674</v>
      </c>
    </row>
    <row r="227" spans="1:10" x14ac:dyDescent="0.35">
      <c r="A227" t="s">
        <v>43</v>
      </c>
      <c r="B227" s="10" t="s">
        <v>184</v>
      </c>
      <c r="C227" s="1" t="s">
        <v>4</v>
      </c>
      <c r="D227" s="1" t="s">
        <v>10</v>
      </c>
      <c r="E227" t="s">
        <v>510</v>
      </c>
      <c r="F227" s="2">
        <v>23.18</v>
      </c>
      <c r="G227" s="2">
        <v>27.5</v>
      </c>
      <c r="H227" s="2">
        <v>24.69</v>
      </c>
      <c r="I227" s="2">
        <f t="shared" si="25"/>
        <v>118.63675582398619</v>
      </c>
      <c r="J227" s="2">
        <f>G227*100/H227</f>
        <v>111.38112596192791</v>
      </c>
    </row>
    <row r="228" spans="1:10" x14ac:dyDescent="0.35">
      <c r="A228" t="s">
        <v>44</v>
      </c>
      <c r="B228" s="10" t="s">
        <v>184</v>
      </c>
      <c r="C228" s="1" t="s">
        <v>3</v>
      </c>
      <c r="D228" s="1" t="s">
        <v>10</v>
      </c>
      <c r="E228" t="s">
        <v>510</v>
      </c>
      <c r="F228" s="2">
        <v>24.8</v>
      </c>
      <c r="G228" s="2">
        <v>28.62</v>
      </c>
      <c r="H228" s="2">
        <v>26.34</v>
      </c>
      <c r="I228" s="2">
        <f t="shared" si="25"/>
        <v>115.40322580645162</v>
      </c>
      <c r="J228" s="2">
        <f>G228*100/H228</f>
        <v>108.65603644646924</v>
      </c>
    </row>
    <row r="229" spans="1:10" x14ac:dyDescent="0.35">
      <c r="A229" t="s">
        <v>45</v>
      </c>
      <c r="B229" s="10" t="s">
        <v>184</v>
      </c>
      <c r="C229" s="1" t="s">
        <v>4</v>
      </c>
      <c r="D229" s="1" t="s">
        <v>10</v>
      </c>
      <c r="E229" t="s">
        <v>510</v>
      </c>
      <c r="F229" s="2">
        <v>23.93</v>
      </c>
      <c r="G229" s="2">
        <v>29.48</v>
      </c>
      <c r="H229" s="2">
        <v>25.71</v>
      </c>
      <c r="I229" s="2">
        <f t="shared" si="25"/>
        <v>123.19264521521103</v>
      </c>
      <c r="J229" s="2">
        <f>G229*100/H229</f>
        <v>114.6635550369506</v>
      </c>
    </row>
    <row r="230" spans="1:10" x14ac:dyDescent="0.35">
      <c r="A230" t="s">
        <v>579</v>
      </c>
      <c r="B230" s="10" t="s">
        <v>184</v>
      </c>
      <c r="C230" s="1" t="s">
        <v>3</v>
      </c>
      <c r="D230" s="1" t="s">
        <v>10</v>
      </c>
      <c r="E230" t="s">
        <v>507</v>
      </c>
      <c r="F230" s="2">
        <v>22.8</v>
      </c>
      <c r="G230" s="2">
        <v>24.95</v>
      </c>
      <c r="H230" s="2"/>
      <c r="I230" s="2">
        <f t="shared" si="25"/>
        <v>109.42982456140351</v>
      </c>
    </row>
    <row r="231" spans="1:10" x14ac:dyDescent="0.35">
      <c r="A231" t="s">
        <v>573</v>
      </c>
      <c r="B231" s="10" t="s">
        <v>184</v>
      </c>
      <c r="C231" s="1" t="s">
        <v>3</v>
      </c>
      <c r="D231" s="1" t="s">
        <v>10</v>
      </c>
      <c r="E231" t="s">
        <v>507</v>
      </c>
      <c r="F231" s="2">
        <v>23.46</v>
      </c>
      <c r="G231" s="2">
        <v>26.51</v>
      </c>
      <c r="H231" s="2">
        <v>23.13</v>
      </c>
      <c r="I231" s="2">
        <f t="shared" si="25"/>
        <v>113.000852514919</v>
      </c>
      <c r="J231" s="2">
        <f t="shared" ref="J231:J238" si="27">G231*100/H231</f>
        <v>114.61305663640294</v>
      </c>
    </row>
    <row r="232" spans="1:10" x14ac:dyDescent="0.35">
      <c r="A232" t="s">
        <v>575</v>
      </c>
      <c r="B232" s="10" t="s">
        <v>184</v>
      </c>
      <c r="C232" s="1" t="s">
        <v>4</v>
      </c>
      <c r="D232" s="1" t="s">
        <v>10</v>
      </c>
      <c r="E232" t="s">
        <v>522</v>
      </c>
      <c r="F232" s="2">
        <v>24.43</v>
      </c>
      <c r="G232" s="2">
        <v>31.87</v>
      </c>
      <c r="H232" s="2">
        <v>28.32</v>
      </c>
      <c r="I232" s="2">
        <f t="shared" si="25"/>
        <v>130.45435939418746</v>
      </c>
      <c r="J232" s="2">
        <f t="shared" si="27"/>
        <v>112.53531073446328</v>
      </c>
    </row>
    <row r="233" spans="1:10" x14ac:dyDescent="0.35">
      <c r="A233" t="s">
        <v>580</v>
      </c>
      <c r="B233" s="10" t="s">
        <v>184</v>
      </c>
      <c r="C233" s="1" t="s">
        <v>4</v>
      </c>
      <c r="D233" s="1" t="s">
        <v>10</v>
      </c>
      <c r="E233" t="s">
        <v>507</v>
      </c>
      <c r="F233" s="2">
        <v>24.68</v>
      </c>
      <c r="G233" s="2">
        <v>26.96</v>
      </c>
      <c r="H233" s="2">
        <v>24.53</v>
      </c>
      <c r="I233" s="2">
        <f t="shared" si="25"/>
        <v>109.23824959481361</v>
      </c>
      <c r="J233" s="2">
        <f t="shared" si="27"/>
        <v>109.90623726049735</v>
      </c>
    </row>
    <row r="234" spans="1:10" x14ac:dyDescent="0.35">
      <c r="A234" t="s">
        <v>581</v>
      </c>
      <c r="B234" s="10" t="s">
        <v>184</v>
      </c>
      <c r="C234" s="1" t="s">
        <v>4</v>
      </c>
      <c r="D234" s="1" t="s">
        <v>10</v>
      </c>
      <c r="E234" t="s">
        <v>507</v>
      </c>
      <c r="F234" s="2">
        <v>24.79</v>
      </c>
      <c r="G234" s="2">
        <v>29.21</v>
      </c>
      <c r="H234" s="2">
        <v>26.75</v>
      </c>
      <c r="I234" s="2">
        <f t="shared" si="25"/>
        <v>117.82977006857604</v>
      </c>
      <c r="J234" s="2">
        <f t="shared" si="27"/>
        <v>109.19626168224299</v>
      </c>
    </row>
    <row r="235" spans="1:10" x14ac:dyDescent="0.35">
      <c r="A235" t="s">
        <v>283</v>
      </c>
      <c r="B235" s="10" t="s">
        <v>184</v>
      </c>
      <c r="C235" s="1" t="s">
        <v>3</v>
      </c>
      <c r="D235" s="1" t="s">
        <v>10</v>
      </c>
      <c r="E235" s="1" t="s">
        <v>527</v>
      </c>
      <c r="F235" s="2">
        <v>25.06</v>
      </c>
      <c r="G235" s="2">
        <v>29.53</v>
      </c>
      <c r="H235" s="2">
        <v>26.7</v>
      </c>
      <c r="I235" s="2">
        <f t="shared" si="25"/>
        <v>117.83719074221868</v>
      </c>
      <c r="J235" s="2">
        <f t="shared" si="27"/>
        <v>110.5992509363296</v>
      </c>
    </row>
    <row r="236" spans="1:10" x14ac:dyDescent="0.35">
      <c r="A236" t="s">
        <v>295</v>
      </c>
      <c r="B236" s="10" t="s">
        <v>184</v>
      </c>
      <c r="C236" s="1" t="s">
        <v>3</v>
      </c>
      <c r="D236" s="1" t="s">
        <v>10</v>
      </c>
      <c r="E236" t="s">
        <v>494</v>
      </c>
      <c r="F236" s="2">
        <v>24.75</v>
      </c>
      <c r="G236" s="2">
        <v>29</v>
      </c>
      <c r="H236" s="2">
        <v>25.43</v>
      </c>
      <c r="I236" s="2">
        <f t="shared" si="25"/>
        <v>117.17171717171718</v>
      </c>
      <c r="J236" s="2">
        <f t="shared" si="27"/>
        <v>114.03853716083366</v>
      </c>
    </row>
    <row r="237" spans="1:10" x14ac:dyDescent="0.35">
      <c r="A237" t="s">
        <v>296</v>
      </c>
      <c r="B237" s="10" t="s">
        <v>184</v>
      </c>
      <c r="C237" s="1" t="s">
        <v>3</v>
      </c>
      <c r="D237" s="1" t="s">
        <v>10</v>
      </c>
      <c r="E237" t="s">
        <v>493</v>
      </c>
      <c r="F237" s="2">
        <v>25.56</v>
      </c>
      <c r="G237" s="2">
        <v>29.2</v>
      </c>
      <c r="H237" s="2">
        <v>25.44</v>
      </c>
      <c r="I237" s="2">
        <f t="shared" si="25"/>
        <v>114.24100156494524</v>
      </c>
      <c r="J237" s="2">
        <f t="shared" si="27"/>
        <v>114.77987421383648</v>
      </c>
    </row>
    <row r="238" spans="1:10" x14ac:dyDescent="0.35">
      <c r="A238" t="s">
        <v>297</v>
      </c>
      <c r="B238" s="10" t="s">
        <v>184</v>
      </c>
      <c r="C238" s="1" t="s">
        <v>3</v>
      </c>
      <c r="D238" s="1" t="s">
        <v>10</v>
      </c>
      <c r="E238" t="s">
        <v>495</v>
      </c>
      <c r="F238" s="2">
        <v>24.67</v>
      </c>
      <c r="G238" s="2">
        <v>29.18</v>
      </c>
      <c r="H238" s="2">
        <v>25.08</v>
      </c>
      <c r="I238" s="2">
        <f t="shared" si="25"/>
        <v>118.28131333603567</v>
      </c>
      <c r="J238" s="2">
        <f t="shared" si="27"/>
        <v>116.34768740031899</v>
      </c>
    </row>
    <row r="239" spans="1:10" x14ac:dyDescent="0.35">
      <c r="A239" t="s">
        <v>298</v>
      </c>
      <c r="B239" s="10" t="s">
        <v>184</v>
      </c>
      <c r="C239" s="1" t="s">
        <v>3</v>
      </c>
      <c r="D239" s="1" t="s">
        <v>10</v>
      </c>
      <c r="E239" t="s">
        <v>495</v>
      </c>
      <c r="F239" s="2">
        <v>24.5</v>
      </c>
      <c r="G239" s="2">
        <v>28.7</v>
      </c>
      <c r="H239" s="2"/>
      <c r="I239" s="2">
        <f t="shared" si="25"/>
        <v>117.14285714285714</v>
      </c>
    </row>
    <row r="240" spans="1:10" x14ac:dyDescent="0.35">
      <c r="A240" t="s">
        <v>299</v>
      </c>
      <c r="B240" s="10" t="s">
        <v>184</v>
      </c>
      <c r="C240" s="1" t="s">
        <v>4</v>
      </c>
      <c r="D240" s="1" t="s">
        <v>10</v>
      </c>
      <c r="E240" t="s">
        <v>495</v>
      </c>
      <c r="F240" s="2">
        <v>25.26</v>
      </c>
      <c r="G240" s="2">
        <v>29.72</v>
      </c>
      <c r="H240" s="2">
        <v>26.18</v>
      </c>
      <c r="I240" s="2">
        <f t="shared" si="25"/>
        <v>117.65637371338083</v>
      </c>
      <c r="J240" s="2">
        <f t="shared" ref="J240:J249" si="28">G240*100/H240</f>
        <v>113.52177234530176</v>
      </c>
    </row>
    <row r="241" spans="1:10" x14ac:dyDescent="0.35">
      <c r="A241" t="s">
        <v>300</v>
      </c>
      <c r="B241" s="10" t="s">
        <v>184</v>
      </c>
      <c r="C241" s="1" t="s">
        <v>4</v>
      </c>
      <c r="D241" s="1" t="s">
        <v>10</v>
      </c>
      <c r="E241" t="s">
        <v>495</v>
      </c>
      <c r="F241" s="2">
        <v>25.4</v>
      </c>
      <c r="G241" s="2">
        <v>28.19</v>
      </c>
      <c r="H241" s="2">
        <v>25.47</v>
      </c>
      <c r="I241" s="2">
        <f t="shared" si="25"/>
        <v>110.98425196850394</v>
      </c>
      <c r="J241" s="2">
        <f t="shared" si="28"/>
        <v>110.67923046721634</v>
      </c>
    </row>
    <row r="242" spans="1:10" x14ac:dyDescent="0.35">
      <c r="A242" t="s">
        <v>301</v>
      </c>
      <c r="B242" s="10" t="s">
        <v>184</v>
      </c>
      <c r="C242" s="1" t="s">
        <v>4</v>
      </c>
      <c r="D242" s="1" t="s">
        <v>10</v>
      </c>
      <c r="E242" t="s">
        <v>495</v>
      </c>
      <c r="F242" s="2">
        <v>24.35</v>
      </c>
      <c r="G242" s="2">
        <v>29.78</v>
      </c>
      <c r="H242" s="2">
        <v>26.12</v>
      </c>
      <c r="I242" s="2">
        <f t="shared" si="25"/>
        <v>122.29979466119096</v>
      </c>
      <c r="J242" s="2">
        <f t="shared" si="28"/>
        <v>114.01225114854518</v>
      </c>
    </row>
    <row r="243" spans="1:10" x14ac:dyDescent="0.35">
      <c r="A243" t="s">
        <v>302</v>
      </c>
      <c r="B243" s="10" t="s">
        <v>184</v>
      </c>
      <c r="C243" s="1" t="s">
        <v>4</v>
      </c>
      <c r="D243" s="1" t="s">
        <v>10</v>
      </c>
      <c r="E243" t="s">
        <v>495</v>
      </c>
      <c r="F243" s="2">
        <v>24.07</v>
      </c>
      <c r="G243" s="2">
        <v>28.54</v>
      </c>
      <c r="H243" s="2">
        <v>25.07</v>
      </c>
      <c r="I243" s="2">
        <f t="shared" si="25"/>
        <v>118.57083506439551</v>
      </c>
      <c r="J243" s="2">
        <f t="shared" si="28"/>
        <v>113.841244515357</v>
      </c>
    </row>
    <row r="244" spans="1:10" x14ac:dyDescent="0.35">
      <c r="A244" s="4" t="s">
        <v>303</v>
      </c>
      <c r="B244" s="10" t="s">
        <v>184</v>
      </c>
      <c r="C244" s="1" t="s">
        <v>4</v>
      </c>
      <c r="D244" s="5" t="s">
        <v>10</v>
      </c>
      <c r="E244" t="s">
        <v>495</v>
      </c>
      <c r="F244" s="2">
        <v>24.51</v>
      </c>
      <c r="G244" s="2">
        <v>30.22</v>
      </c>
      <c r="H244" s="2">
        <v>27.02</v>
      </c>
      <c r="I244" s="2">
        <f>MAX(G244,H244)*100/F244</f>
        <v>123.29661362709098</v>
      </c>
      <c r="J244" s="2">
        <f>G244*100/H244</f>
        <v>111.84307920059216</v>
      </c>
    </row>
    <row r="245" spans="1:10" x14ac:dyDescent="0.35">
      <c r="A245" t="s">
        <v>304</v>
      </c>
      <c r="B245" s="10" t="s">
        <v>184</v>
      </c>
      <c r="C245" s="1" t="s">
        <v>4</v>
      </c>
      <c r="D245" s="1" t="s">
        <v>10</v>
      </c>
      <c r="E245" t="s">
        <v>496</v>
      </c>
      <c r="F245" s="2">
        <v>25.78</v>
      </c>
      <c r="G245" s="2">
        <v>29.58</v>
      </c>
      <c r="H245" s="2">
        <v>25.69</v>
      </c>
      <c r="I245" s="2">
        <f t="shared" si="25"/>
        <v>114.7401086113266</v>
      </c>
      <c r="J245" s="2">
        <f t="shared" si="28"/>
        <v>115.14207862981705</v>
      </c>
    </row>
    <row r="246" spans="1:10" x14ac:dyDescent="0.35">
      <c r="A246" t="s">
        <v>280</v>
      </c>
      <c r="B246" s="10" t="s">
        <v>184</v>
      </c>
      <c r="C246" s="1" t="s">
        <v>3</v>
      </c>
      <c r="D246" s="1" t="s">
        <v>10</v>
      </c>
      <c r="E246" t="s">
        <v>501</v>
      </c>
      <c r="F246" s="2">
        <v>23.17</v>
      </c>
      <c r="G246" s="2">
        <v>26.29</v>
      </c>
      <c r="H246" s="2">
        <v>23.26</v>
      </c>
      <c r="I246" s="2">
        <f t="shared" si="25"/>
        <v>113.46568839015968</v>
      </c>
      <c r="J246" s="2">
        <f t="shared" si="28"/>
        <v>113.02665520206362</v>
      </c>
    </row>
    <row r="247" spans="1:10" x14ac:dyDescent="0.35">
      <c r="A247" t="s">
        <v>41</v>
      </c>
      <c r="B247" s="10" t="s">
        <v>184</v>
      </c>
      <c r="C247" s="1" t="s">
        <v>3</v>
      </c>
      <c r="D247" s="1" t="s">
        <v>10</v>
      </c>
      <c r="E247" t="s">
        <v>509</v>
      </c>
      <c r="F247" s="2">
        <v>24.4</v>
      </c>
      <c r="G247" s="2">
        <v>28.3</v>
      </c>
      <c r="H247" s="2">
        <v>25.9</v>
      </c>
      <c r="I247" s="2">
        <f t="shared" si="25"/>
        <v>115.98360655737706</v>
      </c>
      <c r="J247" s="2">
        <f t="shared" si="28"/>
        <v>109.26640926640927</v>
      </c>
    </row>
    <row r="248" spans="1:10" x14ac:dyDescent="0.35">
      <c r="A248" t="s">
        <v>47</v>
      </c>
      <c r="B248" s="10" t="s">
        <v>184</v>
      </c>
      <c r="C248" s="1" t="s">
        <v>4</v>
      </c>
      <c r="D248" s="1" t="s">
        <v>10</v>
      </c>
      <c r="E248" t="s">
        <v>525</v>
      </c>
      <c r="F248" s="2">
        <v>25.5</v>
      </c>
      <c r="G248" s="2">
        <v>30.1</v>
      </c>
      <c r="H248" s="2">
        <v>27.2</v>
      </c>
      <c r="I248" s="2">
        <f t="shared" si="25"/>
        <v>118.03921568627452</v>
      </c>
      <c r="J248" s="2">
        <f t="shared" si="28"/>
        <v>110.66176470588236</v>
      </c>
    </row>
    <row r="249" spans="1:10" x14ac:dyDescent="0.35">
      <c r="A249" t="s">
        <v>610</v>
      </c>
      <c r="B249" s="10" t="s">
        <v>184</v>
      </c>
      <c r="C249" s="1" t="s">
        <v>3</v>
      </c>
      <c r="D249" s="1" t="s">
        <v>10</v>
      </c>
      <c r="E249" t="s">
        <v>511</v>
      </c>
      <c r="F249" s="2">
        <v>25.17</v>
      </c>
      <c r="G249" s="2">
        <v>29.25</v>
      </c>
      <c r="H249" s="2">
        <v>26.25</v>
      </c>
      <c r="I249" s="2">
        <f t="shared" si="25"/>
        <v>116.20977353992848</v>
      </c>
      <c r="J249" s="2">
        <f t="shared" si="28"/>
        <v>111.42857142857143</v>
      </c>
    </row>
    <row r="250" spans="1:10" x14ac:dyDescent="0.35">
      <c r="A250" t="s">
        <v>19</v>
      </c>
      <c r="B250" s="10" t="s">
        <v>184</v>
      </c>
      <c r="C250" s="1" t="s">
        <v>3</v>
      </c>
      <c r="D250" s="1" t="s">
        <v>10</v>
      </c>
      <c r="E250" t="s">
        <v>511</v>
      </c>
      <c r="F250" s="2">
        <v>27.55</v>
      </c>
      <c r="G250" s="2"/>
      <c r="H250" s="2">
        <v>27.3</v>
      </c>
    </row>
    <row r="251" spans="1:10" x14ac:dyDescent="0.35">
      <c r="A251" t="s">
        <v>46</v>
      </c>
      <c r="B251" s="10" t="s">
        <v>184</v>
      </c>
      <c r="C251" s="1" t="s">
        <v>3</v>
      </c>
      <c r="D251" s="1" t="s">
        <v>10</v>
      </c>
      <c r="E251" t="s">
        <v>511</v>
      </c>
      <c r="F251" s="2">
        <v>26.1</v>
      </c>
      <c r="G251" s="2">
        <v>31</v>
      </c>
      <c r="H251" s="2">
        <v>26.9</v>
      </c>
      <c r="I251" s="2">
        <f t="shared" ref="I251:I296" si="29">MAX(G251,H251)*100/F251</f>
        <v>118.77394636015325</v>
      </c>
      <c r="J251" s="2">
        <f>G251*100/H251</f>
        <v>115.24163568773236</v>
      </c>
    </row>
    <row r="252" spans="1:10" x14ac:dyDescent="0.35">
      <c r="A252" t="s">
        <v>27</v>
      </c>
      <c r="B252" s="10" t="s">
        <v>184</v>
      </c>
      <c r="C252" s="1" t="s">
        <v>3</v>
      </c>
      <c r="D252" s="1" t="s">
        <v>10</v>
      </c>
      <c r="E252" t="s">
        <v>511</v>
      </c>
      <c r="F252" s="2">
        <v>25.7</v>
      </c>
      <c r="G252" s="2">
        <v>28.3</v>
      </c>
      <c r="H252" s="2">
        <v>25.8</v>
      </c>
      <c r="I252" s="2">
        <f t="shared" si="29"/>
        <v>110.11673151750973</v>
      </c>
      <c r="J252" s="2">
        <f>G252*100/H252</f>
        <v>109.68992248062015</v>
      </c>
    </row>
    <row r="253" spans="1:10" x14ac:dyDescent="0.35">
      <c r="A253" t="s">
        <v>305</v>
      </c>
      <c r="B253" s="10" t="s">
        <v>184</v>
      </c>
      <c r="C253" s="1" t="s">
        <v>3</v>
      </c>
      <c r="D253" s="1" t="s">
        <v>10</v>
      </c>
      <c r="E253" t="s">
        <v>529</v>
      </c>
      <c r="F253" s="2">
        <v>24.39</v>
      </c>
      <c r="G253" s="2">
        <v>26.8</v>
      </c>
      <c r="H253" s="2">
        <v>25.4</v>
      </c>
      <c r="I253" s="2">
        <f t="shared" si="29"/>
        <v>109.88109881098811</v>
      </c>
      <c r="J253" s="2">
        <f>G253*100/H253</f>
        <v>105.51181102362206</v>
      </c>
    </row>
    <row r="254" spans="1:10" x14ac:dyDescent="0.35">
      <c r="A254" t="s">
        <v>459</v>
      </c>
      <c r="B254" s="10" t="s">
        <v>184</v>
      </c>
      <c r="C254" s="1" t="s">
        <v>3</v>
      </c>
      <c r="D254" s="1" t="s">
        <v>10</v>
      </c>
      <c r="E254" t="s">
        <v>506</v>
      </c>
      <c r="F254" s="2">
        <v>24.7</v>
      </c>
      <c r="G254" s="2">
        <v>27.8</v>
      </c>
      <c r="H254" s="2"/>
      <c r="I254" s="2">
        <f t="shared" si="29"/>
        <v>112.5506072874494</v>
      </c>
    </row>
    <row r="255" spans="1:10" x14ac:dyDescent="0.35">
      <c r="A255" t="s">
        <v>460</v>
      </c>
      <c r="B255" s="10" t="s">
        <v>184</v>
      </c>
      <c r="C255" s="1" t="s">
        <v>3</v>
      </c>
      <c r="D255" s="1" t="s">
        <v>10</v>
      </c>
      <c r="E255" t="s">
        <v>506</v>
      </c>
      <c r="F255" s="2">
        <v>25.1</v>
      </c>
      <c r="G255" s="2">
        <v>29.9</v>
      </c>
      <c r="H255" s="2">
        <v>26.5</v>
      </c>
      <c r="I255" s="2">
        <f t="shared" si="29"/>
        <v>119.12350597609561</v>
      </c>
      <c r="J255" s="2">
        <f t="shared" ref="J255:J296" si="30">G255*100/H255</f>
        <v>112.83018867924528</v>
      </c>
    </row>
    <row r="256" spans="1:10" x14ac:dyDescent="0.35">
      <c r="A256" t="s">
        <v>306</v>
      </c>
      <c r="B256" s="10" t="s">
        <v>184</v>
      </c>
      <c r="C256" s="1" t="s">
        <v>3</v>
      </c>
      <c r="D256" s="1" t="s">
        <v>10</v>
      </c>
      <c r="E256" s="1" t="s">
        <v>512</v>
      </c>
      <c r="F256" s="2">
        <v>25.43</v>
      </c>
      <c r="G256" s="2">
        <v>28.6</v>
      </c>
      <c r="H256" s="2">
        <v>24.94</v>
      </c>
      <c r="I256" s="2">
        <f>MAX(G256,H256)*100/F256</f>
        <v>112.46559182068424</v>
      </c>
      <c r="J256" s="2">
        <f>G256*100/H256</f>
        <v>114.67522052927025</v>
      </c>
    </row>
    <row r="257" spans="1:10" x14ac:dyDescent="0.35">
      <c r="A257" t="s">
        <v>307</v>
      </c>
      <c r="B257" s="10" t="s">
        <v>184</v>
      </c>
      <c r="C257" s="1" t="s">
        <v>3</v>
      </c>
      <c r="D257" s="1" t="s">
        <v>10</v>
      </c>
      <c r="E257" t="s">
        <v>499</v>
      </c>
      <c r="F257" s="2">
        <v>27.3</v>
      </c>
      <c r="G257" s="2">
        <v>29.7</v>
      </c>
      <c r="H257" s="2">
        <v>26.2</v>
      </c>
      <c r="I257" s="2">
        <f t="shared" si="29"/>
        <v>108.79120879120879</v>
      </c>
      <c r="J257" s="2">
        <f t="shared" si="30"/>
        <v>113.3587786259542</v>
      </c>
    </row>
    <row r="258" spans="1:10" x14ac:dyDescent="0.35">
      <c r="A258" t="s">
        <v>49</v>
      </c>
      <c r="B258" s="10" t="s">
        <v>184</v>
      </c>
      <c r="C258" s="1" t="s">
        <v>3</v>
      </c>
      <c r="D258" s="1" t="s">
        <v>10</v>
      </c>
      <c r="E258" t="s">
        <v>503</v>
      </c>
      <c r="F258" s="2">
        <v>24.6</v>
      </c>
      <c r="G258" s="2">
        <v>29.5</v>
      </c>
      <c r="H258" s="2">
        <v>26.5</v>
      </c>
      <c r="I258" s="2">
        <f t="shared" si="29"/>
        <v>119.91869918699186</v>
      </c>
      <c r="J258" s="2">
        <f t="shared" si="30"/>
        <v>111.32075471698113</v>
      </c>
    </row>
    <row r="259" spans="1:10" x14ac:dyDescent="0.35">
      <c r="A259" t="s">
        <v>286</v>
      </c>
      <c r="B259" s="10" t="s">
        <v>184</v>
      </c>
      <c r="C259" s="1" t="s">
        <v>4</v>
      </c>
      <c r="D259" s="1" t="s">
        <v>10</v>
      </c>
      <c r="E259" t="s">
        <v>520</v>
      </c>
      <c r="F259" s="2">
        <v>27.18</v>
      </c>
      <c r="G259" s="2">
        <v>30.77</v>
      </c>
      <c r="H259" s="2">
        <v>26.98</v>
      </c>
      <c r="I259" s="2">
        <f t="shared" si="29"/>
        <v>113.20824135393671</v>
      </c>
      <c r="J259" s="2">
        <f t="shared" si="30"/>
        <v>114.04744255003706</v>
      </c>
    </row>
    <row r="260" spans="1:10" x14ac:dyDescent="0.35">
      <c r="A260" t="s">
        <v>450</v>
      </c>
      <c r="B260" s="10" t="s">
        <v>184</v>
      </c>
      <c r="C260" s="1" t="s">
        <v>4</v>
      </c>
      <c r="D260" s="1" t="s">
        <v>10</v>
      </c>
      <c r="E260" s="1" t="s">
        <v>508</v>
      </c>
      <c r="F260" s="2">
        <v>23.6</v>
      </c>
      <c r="G260" s="2">
        <v>28.85</v>
      </c>
      <c r="H260" s="2">
        <v>25.32</v>
      </c>
      <c r="I260" s="2">
        <f t="shared" si="29"/>
        <v>122.2457627118644</v>
      </c>
      <c r="J260" s="2">
        <f t="shared" si="30"/>
        <v>113.94154818325434</v>
      </c>
    </row>
    <row r="261" spans="1:10" x14ac:dyDescent="0.35">
      <c r="A261" t="s">
        <v>287</v>
      </c>
      <c r="B261" s="10" t="s">
        <v>184</v>
      </c>
      <c r="C261" s="1" t="s">
        <v>3</v>
      </c>
      <c r="D261" s="1" t="s">
        <v>10</v>
      </c>
      <c r="E261" s="1" t="s">
        <v>508</v>
      </c>
      <c r="F261" s="2">
        <v>24.66</v>
      </c>
      <c r="G261" s="2">
        <v>28.63</v>
      </c>
      <c r="H261" s="2">
        <v>26.18</v>
      </c>
      <c r="I261" s="2">
        <f t="shared" si="29"/>
        <v>116.09894566098946</v>
      </c>
      <c r="J261" s="2">
        <f t="shared" si="30"/>
        <v>109.35828877005348</v>
      </c>
    </row>
    <row r="262" spans="1:10" x14ac:dyDescent="0.35">
      <c r="A262" s="4" t="s">
        <v>262</v>
      </c>
      <c r="B262" s="10" t="s">
        <v>184</v>
      </c>
      <c r="C262" s="5" t="s">
        <v>3</v>
      </c>
      <c r="D262" s="5" t="s">
        <v>11</v>
      </c>
      <c r="E262" s="1" t="s">
        <v>508</v>
      </c>
      <c r="F262" s="2"/>
      <c r="G262" s="2">
        <v>29.48</v>
      </c>
      <c r="H262" s="2"/>
    </row>
    <row r="263" spans="1:10" x14ac:dyDescent="0.35">
      <c r="A263" t="s">
        <v>446</v>
      </c>
      <c r="B263" s="10" t="s">
        <v>184</v>
      </c>
      <c r="C263" s="1" t="s">
        <v>4</v>
      </c>
      <c r="D263" s="1" t="s">
        <v>11</v>
      </c>
      <c r="E263" t="s">
        <v>516</v>
      </c>
      <c r="F263" s="2">
        <v>22.74</v>
      </c>
      <c r="G263" s="2">
        <v>26.7</v>
      </c>
      <c r="H263" s="2">
        <v>22.5</v>
      </c>
      <c r="I263" s="2">
        <f t="shared" si="29"/>
        <v>117.41424802110819</v>
      </c>
      <c r="J263" s="2">
        <f t="shared" si="30"/>
        <v>118.66666666666667</v>
      </c>
    </row>
    <row r="264" spans="1:10" x14ac:dyDescent="0.35">
      <c r="A264" t="s">
        <v>237</v>
      </c>
      <c r="B264" s="10" t="s">
        <v>184</v>
      </c>
      <c r="C264" s="1" t="s">
        <v>4</v>
      </c>
      <c r="D264" s="1" t="s">
        <v>11</v>
      </c>
      <c r="E264" t="s">
        <v>489</v>
      </c>
      <c r="F264" s="2">
        <v>23.9</v>
      </c>
      <c r="G264" s="2">
        <v>28.35</v>
      </c>
      <c r="H264" s="2">
        <v>23.91</v>
      </c>
      <c r="I264" s="2">
        <f t="shared" si="29"/>
        <v>118.61924686192469</v>
      </c>
      <c r="J264" s="2">
        <f t="shared" si="30"/>
        <v>118.56963613550815</v>
      </c>
    </row>
    <row r="265" spans="1:10" x14ac:dyDescent="0.35">
      <c r="A265" t="s">
        <v>448</v>
      </c>
      <c r="B265" s="10" t="s">
        <v>184</v>
      </c>
      <c r="C265" s="1" t="s">
        <v>4</v>
      </c>
      <c r="D265" s="1" t="s">
        <v>11</v>
      </c>
      <c r="E265" t="s">
        <v>506</v>
      </c>
      <c r="F265" s="2">
        <v>25.56</v>
      </c>
      <c r="G265" s="2">
        <v>29.45</v>
      </c>
      <c r="H265" s="2">
        <v>24.48</v>
      </c>
      <c r="I265" s="2">
        <f t="shared" si="29"/>
        <v>115.21909233176839</v>
      </c>
      <c r="J265" s="2">
        <f t="shared" si="30"/>
        <v>120.30228758169935</v>
      </c>
    </row>
    <row r="266" spans="1:10" x14ac:dyDescent="0.35">
      <c r="A266" t="s">
        <v>308</v>
      </c>
      <c r="B266" s="10" t="s">
        <v>184</v>
      </c>
      <c r="C266" s="1" t="s">
        <v>3</v>
      </c>
      <c r="D266" s="1" t="s">
        <v>11</v>
      </c>
      <c r="E266" t="s">
        <v>530</v>
      </c>
      <c r="F266" s="2">
        <v>25.59</v>
      </c>
      <c r="G266" s="2">
        <v>27.95</v>
      </c>
      <c r="H266" s="2">
        <v>23.96</v>
      </c>
      <c r="I266" s="2">
        <f t="shared" si="29"/>
        <v>109.22235248143807</v>
      </c>
      <c r="J266" s="2">
        <f t="shared" si="30"/>
        <v>116.65275459098497</v>
      </c>
    </row>
    <row r="267" spans="1:10" x14ac:dyDescent="0.35">
      <c r="A267" t="s">
        <v>449</v>
      </c>
      <c r="B267" s="10" t="s">
        <v>184</v>
      </c>
      <c r="C267" s="1" t="s">
        <v>4</v>
      </c>
      <c r="D267" s="1" t="s">
        <v>11</v>
      </c>
      <c r="E267" t="s">
        <v>490</v>
      </c>
      <c r="F267" s="2">
        <v>26</v>
      </c>
      <c r="G267" s="2">
        <v>29.85</v>
      </c>
      <c r="H267" s="2">
        <v>25</v>
      </c>
      <c r="I267" s="2">
        <f t="shared" si="29"/>
        <v>114.80769230769231</v>
      </c>
      <c r="J267" s="2">
        <f t="shared" si="30"/>
        <v>119.4</v>
      </c>
    </row>
    <row r="268" spans="1:10" x14ac:dyDescent="0.35">
      <c r="A268" t="s">
        <v>263</v>
      </c>
      <c r="B268" s="10" t="s">
        <v>184</v>
      </c>
      <c r="C268" s="1" t="s">
        <v>4</v>
      </c>
      <c r="D268" s="1" t="s">
        <v>11</v>
      </c>
      <c r="E268" t="s">
        <v>490</v>
      </c>
      <c r="F268" s="2">
        <v>24.11</v>
      </c>
      <c r="G268" s="2">
        <v>27.53</v>
      </c>
      <c r="H268" s="2">
        <v>23.45</v>
      </c>
      <c r="I268" s="2">
        <f t="shared" si="29"/>
        <v>114.184985483202</v>
      </c>
      <c r="J268" s="2">
        <f t="shared" si="30"/>
        <v>117.39872068230278</v>
      </c>
    </row>
    <row r="269" spans="1:10" x14ac:dyDescent="0.35">
      <c r="A269" t="s">
        <v>309</v>
      </c>
      <c r="B269" s="10" t="s">
        <v>184</v>
      </c>
      <c r="C269" s="1" t="s">
        <v>3</v>
      </c>
      <c r="D269" s="1" t="s">
        <v>11</v>
      </c>
      <c r="E269" s="1" t="s">
        <v>512</v>
      </c>
      <c r="F269" s="2">
        <v>23.7</v>
      </c>
      <c r="G269" s="2">
        <v>26.9</v>
      </c>
      <c r="H269" s="2">
        <v>22.25</v>
      </c>
      <c r="I269" s="2">
        <f t="shared" si="29"/>
        <v>113.50210970464136</v>
      </c>
      <c r="J269" s="2">
        <f t="shared" si="30"/>
        <v>120.89887640449439</v>
      </c>
    </row>
    <row r="270" spans="1:10" x14ac:dyDescent="0.35">
      <c r="A270" t="s">
        <v>310</v>
      </c>
      <c r="B270" s="10" t="s">
        <v>184</v>
      </c>
      <c r="C270" s="1" t="s">
        <v>3</v>
      </c>
      <c r="D270" s="1" t="s">
        <v>11</v>
      </c>
      <c r="E270" s="1" t="s">
        <v>512</v>
      </c>
      <c r="F270" s="2">
        <v>23.8</v>
      </c>
      <c r="G270" s="2">
        <v>26.76</v>
      </c>
      <c r="H270" s="2">
        <v>22.05</v>
      </c>
      <c r="I270" s="2">
        <f t="shared" si="29"/>
        <v>112.43697478991596</v>
      </c>
      <c r="J270" s="2">
        <f t="shared" si="30"/>
        <v>121.36054421768706</v>
      </c>
    </row>
    <row r="271" spans="1:10" x14ac:dyDescent="0.35">
      <c r="A271" t="s">
        <v>311</v>
      </c>
      <c r="B271" s="10" t="s">
        <v>184</v>
      </c>
      <c r="C271" s="1" t="s">
        <v>4</v>
      </c>
      <c r="D271" s="1" t="s">
        <v>11</v>
      </c>
      <c r="E271" s="1" t="s">
        <v>539</v>
      </c>
      <c r="F271" s="2">
        <v>24.74</v>
      </c>
      <c r="G271" s="2">
        <v>27.49</v>
      </c>
      <c r="H271" s="2">
        <v>23.86</v>
      </c>
      <c r="I271" s="2">
        <f t="shared" si="29"/>
        <v>111.11560226354084</v>
      </c>
      <c r="J271" s="2">
        <f t="shared" si="30"/>
        <v>115.21374685666387</v>
      </c>
    </row>
    <row r="272" spans="1:10" x14ac:dyDescent="0.35">
      <c r="A272" t="s">
        <v>312</v>
      </c>
      <c r="B272" s="10" t="s">
        <v>184</v>
      </c>
      <c r="C272" s="1" t="s">
        <v>4</v>
      </c>
      <c r="D272" s="1" t="s">
        <v>11</v>
      </c>
      <c r="E272" t="s">
        <v>540</v>
      </c>
      <c r="F272" s="2">
        <v>24.66</v>
      </c>
      <c r="G272" s="2">
        <v>28.23</v>
      </c>
      <c r="H272" s="2">
        <v>23.66</v>
      </c>
      <c r="I272" s="2">
        <f t="shared" si="29"/>
        <v>114.47688564476886</v>
      </c>
      <c r="J272" s="2">
        <f t="shared" si="30"/>
        <v>119.31530008453085</v>
      </c>
    </row>
    <row r="273" spans="1:10" x14ac:dyDescent="0.35">
      <c r="A273" t="s">
        <v>313</v>
      </c>
      <c r="B273" s="10" t="s">
        <v>184</v>
      </c>
      <c r="C273" s="1" t="s">
        <v>3</v>
      </c>
      <c r="D273" s="1" t="s">
        <v>11</v>
      </c>
      <c r="E273" t="s">
        <v>535</v>
      </c>
      <c r="F273" s="2">
        <v>24.99</v>
      </c>
      <c r="G273" s="2">
        <v>27.69</v>
      </c>
      <c r="H273" s="2">
        <v>25.38</v>
      </c>
      <c r="I273" s="2">
        <f t="shared" si="29"/>
        <v>110.80432172869148</v>
      </c>
      <c r="J273" s="2">
        <f t="shared" si="30"/>
        <v>109.10165484633571</v>
      </c>
    </row>
    <row r="274" spans="1:10" x14ac:dyDescent="0.35">
      <c r="A274" t="s">
        <v>314</v>
      </c>
      <c r="B274" s="10" t="s">
        <v>184</v>
      </c>
      <c r="C274" s="1" t="s">
        <v>4</v>
      </c>
      <c r="D274" s="1" t="s">
        <v>11</v>
      </c>
      <c r="E274" t="s">
        <v>536</v>
      </c>
      <c r="F274" s="2">
        <v>25.4</v>
      </c>
      <c r="G274" s="2">
        <v>30.65</v>
      </c>
      <c r="H274" s="2">
        <v>25.81</v>
      </c>
      <c r="I274" s="2">
        <f t="shared" si="29"/>
        <v>120.66929133858268</v>
      </c>
      <c r="J274" s="2">
        <f t="shared" si="30"/>
        <v>118.75242154203798</v>
      </c>
    </row>
    <row r="275" spans="1:10" x14ac:dyDescent="0.35">
      <c r="A275" t="s">
        <v>41</v>
      </c>
      <c r="B275" s="10" t="s">
        <v>184</v>
      </c>
      <c r="C275" s="1" t="s">
        <v>3</v>
      </c>
      <c r="D275" s="1" t="s">
        <v>11</v>
      </c>
      <c r="E275" t="s">
        <v>509</v>
      </c>
      <c r="F275" s="2">
        <v>24.6</v>
      </c>
      <c r="G275" s="2">
        <v>28.1</v>
      </c>
      <c r="H275" s="2">
        <v>24.6</v>
      </c>
      <c r="I275" s="2">
        <f t="shared" si="29"/>
        <v>114.22764227642276</v>
      </c>
      <c r="J275" s="2">
        <f t="shared" si="30"/>
        <v>114.22764227642276</v>
      </c>
    </row>
    <row r="276" spans="1:10" x14ac:dyDescent="0.35">
      <c r="A276" t="s">
        <v>32</v>
      </c>
      <c r="B276" s="10" t="s">
        <v>184</v>
      </c>
      <c r="C276" s="1" t="s">
        <v>4</v>
      </c>
      <c r="D276" s="1" t="s">
        <v>11</v>
      </c>
      <c r="E276" t="s">
        <v>510</v>
      </c>
      <c r="F276" s="2">
        <v>26.14</v>
      </c>
      <c r="G276" s="2">
        <v>31.05</v>
      </c>
      <c r="H276" s="2">
        <v>27.01</v>
      </c>
      <c r="I276" s="2">
        <f t="shared" si="29"/>
        <v>118.78347360367253</v>
      </c>
      <c r="J276" s="2">
        <f t="shared" si="30"/>
        <v>114.95742317660125</v>
      </c>
    </row>
    <row r="277" spans="1:10" x14ac:dyDescent="0.35">
      <c r="A277" t="s">
        <v>44</v>
      </c>
      <c r="B277" s="10" t="s">
        <v>184</v>
      </c>
      <c r="C277" s="1" t="s">
        <v>4</v>
      </c>
      <c r="D277" s="1" t="s">
        <v>11</v>
      </c>
      <c r="E277" t="s">
        <v>510</v>
      </c>
      <c r="F277" s="2">
        <v>24.75</v>
      </c>
      <c r="G277" s="2">
        <v>28.83</v>
      </c>
      <c r="H277" s="2">
        <v>23.8</v>
      </c>
      <c r="I277" s="2">
        <f t="shared" si="29"/>
        <v>116.48484848484848</v>
      </c>
      <c r="J277" s="2">
        <f t="shared" si="30"/>
        <v>121.1344537815126</v>
      </c>
    </row>
    <row r="278" spans="1:10" x14ac:dyDescent="0.35">
      <c r="A278" t="s">
        <v>43</v>
      </c>
      <c r="B278" s="10" t="s">
        <v>184</v>
      </c>
      <c r="C278" s="1" t="s">
        <v>4</v>
      </c>
      <c r="D278" s="1" t="s">
        <v>11</v>
      </c>
      <c r="E278" t="s">
        <v>510</v>
      </c>
      <c r="F278" s="2">
        <v>23.25</v>
      </c>
      <c r="G278" s="2">
        <v>26.37</v>
      </c>
      <c r="H278" s="2">
        <v>21.9</v>
      </c>
      <c r="I278" s="2">
        <f t="shared" si="29"/>
        <v>113.41935483870968</v>
      </c>
      <c r="J278" s="2">
        <f t="shared" si="30"/>
        <v>120.41095890410959</v>
      </c>
    </row>
    <row r="279" spans="1:10" x14ac:dyDescent="0.35">
      <c r="A279" t="s">
        <v>46</v>
      </c>
      <c r="B279" s="10" t="s">
        <v>184</v>
      </c>
      <c r="C279" s="1" t="s">
        <v>3</v>
      </c>
      <c r="D279" s="1" t="s">
        <v>11</v>
      </c>
      <c r="E279" t="s">
        <v>511</v>
      </c>
      <c r="F279" s="2">
        <v>25.8</v>
      </c>
      <c r="G279" s="2">
        <v>30.6</v>
      </c>
      <c r="H279" s="2">
        <v>25.2</v>
      </c>
      <c r="I279" s="2">
        <f t="shared" si="29"/>
        <v>118.60465116279069</v>
      </c>
      <c r="J279" s="2">
        <f t="shared" si="30"/>
        <v>121.42857142857143</v>
      </c>
    </row>
    <row r="280" spans="1:10" x14ac:dyDescent="0.35">
      <c r="A280" t="s">
        <v>47</v>
      </c>
      <c r="B280" s="10" t="s">
        <v>184</v>
      </c>
      <c r="C280" s="1" t="s">
        <v>4</v>
      </c>
      <c r="D280" s="1" t="s">
        <v>11</v>
      </c>
      <c r="E280" t="s">
        <v>525</v>
      </c>
      <c r="F280" s="2">
        <v>25.5</v>
      </c>
      <c r="G280" s="2">
        <v>28.6</v>
      </c>
      <c r="H280" s="2">
        <v>24.5</v>
      </c>
      <c r="I280" s="2">
        <f t="shared" si="29"/>
        <v>112.15686274509804</v>
      </c>
      <c r="J280" s="2">
        <f t="shared" si="30"/>
        <v>116.73469387755102</v>
      </c>
    </row>
    <row r="281" spans="1:10" x14ac:dyDescent="0.35">
      <c r="A281" t="s">
        <v>37</v>
      </c>
      <c r="B281" s="10" t="s">
        <v>184</v>
      </c>
      <c r="C281" s="1" t="s">
        <v>4</v>
      </c>
      <c r="D281" s="1" t="s">
        <v>11</v>
      </c>
      <c r="E281" t="s">
        <v>511</v>
      </c>
      <c r="F281" s="2">
        <v>25.1</v>
      </c>
      <c r="G281" s="2">
        <v>29.95</v>
      </c>
      <c r="H281" s="2">
        <v>26.1</v>
      </c>
      <c r="I281" s="2">
        <f t="shared" si="29"/>
        <v>119.3227091633466</v>
      </c>
      <c r="J281" s="2">
        <f t="shared" si="30"/>
        <v>114.75095785440612</v>
      </c>
    </row>
    <row r="282" spans="1:10" x14ac:dyDescent="0.35">
      <c r="A282" t="s">
        <v>28</v>
      </c>
      <c r="B282" s="10" t="s">
        <v>184</v>
      </c>
      <c r="C282" s="1" t="s">
        <v>4</v>
      </c>
      <c r="D282" s="1" t="s">
        <v>11</v>
      </c>
      <c r="E282" t="s">
        <v>511</v>
      </c>
      <c r="F282" s="2">
        <v>25.1</v>
      </c>
      <c r="G282" s="2">
        <v>27</v>
      </c>
      <c r="H282" s="2">
        <v>21.35</v>
      </c>
      <c r="I282" s="2">
        <f t="shared" si="29"/>
        <v>107.56972111553785</v>
      </c>
      <c r="J282" s="2">
        <f t="shared" si="30"/>
        <v>126.46370023419203</v>
      </c>
    </row>
    <row r="283" spans="1:10" x14ac:dyDescent="0.35">
      <c r="A283" t="s">
        <v>37</v>
      </c>
      <c r="B283" s="10" t="s">
        <v>184</v>
      </c>
      <c r="C283" s="1" t="s">
        <v>4</v>
      </c>
      <c r="D283" s="1" t="s">
        <v>11</v>
      </c>
      <c r="E283" t="s">
        <v>511</v>
      </c>
      <c r="F283" s="2">
        <v>26.8</v>
      </c>
      <c r="G283" s="2">
        <v>31.7</v>
      </c>
      <c r="H283" s="2">
        <v>26.4</v>
      </c>
      <c r="I283" s="2">
        <f t="shared" si="29"/>
        <v>118.28358208955224</v>
      </c>
      <c r="J283" s="2">
        <f t="shared" si="30"/>
        <v>120.07575757575758</v>
      </c>
    </row>
    <row r="284" spans="1:10" x14ac:dyDescent="0.35">
      <c r="A284" t="s">
        <v>19</v>
      </c>
      <c r="B284" s="10" t="s">
        <v>184</v>
      </c>
      <c r="C284" s="1" t="s">
        <v>3</v>
      </c>
      <c r="D284" s="1" t="s">
        <v>11</v>
      </c>
      <c r="E284" t="s">
        <v>511</v>
      </c>
      <c r="F284" s="2">
        <v>27.9</v>
      </c>
      <c r="G284" s="2">
        <v>31.1</v>
      </c>
      <c r="H284" s="2">
        <v>26.4</v>
      </c>
      <c r="I284" s="2">
        <f t="shared" si="29"/>
        <v>111.46953405017922</v>
      </c>
      <c r="J284" s="2">
        <f t="shared" si="30"/>
        <v>117.80303030303031</v>
      </c>
    </row>
    <row r="285" spans="1:10" x14ac:dyDescent="0.35">
      <c r="A285" t="s">
        <v>19</v>
      </c>
      <c r="B285" s="10" t="s">
        <v>184</v>
      </c>
      <c r="C285" s="1" t="s">
        <v>3</v>
      </c>
      <c r="D285" s="1" t="s">
        <v>11</v>
      </c>
      <c r="E285" t="s">
        <v>511</v>
      </c>
      <c r="F285" s="2">
        <v>25.8</v>
      </c>
      <c r="G285" s="2">
        <v>28.8</v>
      </c>
      <c r="H285" s="2">
        <v>24.6</v>
      </c>
      <c r="I285" s="2">
        <f t="shared" si="29"/>
        <v>111.62790697674419</v>
      </c>
      <c r="J285" s="2">
        <f t="shared" si="30"/>
        <v>117.07317073170731</v>
      </c>
    </row>
    <row r="286" spans="1:10" x14ac:dyDescent="0.35">
      <c r="A286" t="s">
        <v>28</v>
      </c>
      <c r="B286" s="10" t="s">
        <v>184</v>
      </c>
      <c r="C286" s="1" t="s">
        <v>4</v>
      </c>
      <c r="D286" s="1" t="s">
        <v>11</v>
      </c>
      <c r="E286" t="s">
        <v>511</v>
      </c>
      <c r="F286" s="2">
        <v>23.4</v>
      </c>
      <c r="G286" s="2">
        <v>29</v>
      </c>
      <c r="H286" s="2">
        <v>24.75</v>
      </c>
      <c r="I286" s="2">
        <f t="shared" si="29"/>
        <v>123.93162393162395</v>
      </c>
      <c r="J286" s="2">
        <f t="shared" si="30"/>
        <v>117.17171717171718</v>
      </c>
    </row>
    <row r="287" spans="1:10" x14ac:dyDescent="0.35">
      <c r="A287" t="s">
        <v>27</v>
      </c>
      <c r="B287" s="10" t="s">
        <v>184</v>
      </c>
      <c r="C287" s="1" t="s">
        <v>3</v>
      </c>
      <c r="D287" s="1" t="s">
        <v>11</v>
      </c>
      <c r="E287" t="s">
        <v>511</v>
      </c>
      <c r="F287" s="2">
        <v>24.7</v>
      </c>
      <c r="G287" s="2">
        <v>28.6</v>
      </c>
      <c r="H287" s="2">
        <v>24.4</v>
      </c>
      <c r="I287" s="2">
        <f t="shared" si="29"/>
        <v>115.78947368421053</v>
      </c>
      <c r="J287" s="2">
        <f t="shared" si="30"/>
        <v>117.21311475409837</v>
      </c>
    </row>
    <row r="288" spans="1:10" x14ac:dyDescent="0.35">
      <c r="A288" t="s">
        <v>461</v>
      </c>
      <c r="B288" s="10" t="s">
        <v>184</v>
      </c>
      <c r="C288" s="1" t="s">
        <v>3</v>
      </c>
      <c r="D288" s="1" t="s">
        <v>11</v>
      </c>
      <c r="E288" t="s">
        <v>504</v>
      </c>
      <c r="F288" s="2">
        <v>25.3</v>
      </c>
      <c r="G288" s="2">
        <v>30.3</v>
      </c>
      <c r="H288" s="2">
        <v>24.95</v>
      </c>
      <c r="I288" s="2">
        <f t="shared" si="29"/>
        <v>119.76284584980237</v>
      </c>
      <c r="J288" s="2">
        <f t="shared" si="30"/>
        <v>121.44288577154309</v>
      </c>
    </row>
    <row r="289" spans="1:10" x14ac:dyDescent="0.35">
      <c r="A289" t="s">
        <v>462</v>
      </c>
      <c r="B289" s="10" t="s">
        <v>184</v>
      </c>
      <c r="C289" s="1" t="s">
        <v>4</v>
      </c>
      <c r="D289" s="1" t="s">
        <v>11</v>
      </c>
      <c r="E289" t="s">
        <v>506</v>
      </c>
      <c r="F289" s="2">
        <v>25.1</v>
      </c>
      <c r="G289" s="2">
        <v>28.5</v>
      </c>
      <c r="H289" s="2">
        <v>22.9</v>
      </c>
      <c r="I289" s="2">
        <f t="shared" si="29"/>
        <v>113.54581673306772</v>
      </c>
      <c r="J289" s="2">
        <f t="shared" si="30"/>
        <v>124.45414847161572</v>
      </c>
    </row>
    <row r="290" spans="1:10" x14ac:dyDescent="0.35">
      <c r="A290" t="s">
        <v>463</v>
      </c>
      <c r="B290" s="10" t="s">
        <v>184</v>
      </c>
      <c r="C290" s="1" t="s">
        <v>3</v>
      </c>
      <c r="D290" s="1" t="s">
        <v>11</v>
      </c>
      <c r="E290" t="s">
        <v>506</v>
      </c>
      <c r="F290" s="2">
        <v>26</v>
      </c>
      <c r="G290" s="2">
        <v>30</v>
      </c>
      <c r="H290" s="2">
        <v>24.4</v>
      </c>
      <c r="I290" s="2">
        <f t="shared" si="29"/>
        <v>115.38461538461539</v>
      </c>
      <c r="J290" s="2">
        <f t="shared" si="30"/>
        <v>122.95081967213116</v>
      </c>
    </row>
    <row r="291" spans="1:10" x14ac:dyDescent="0.35">
      <c r="A291" t="s">
        <v>315</v>
      </c>
      <c r="B291" s="10" t="s">
        <v>184</v>
      </c>
      <c r="C291" s="1" t="s">
        <v>3</v>
      </c>
      <c r="D291" s="1" t="s">
        <v>11</v>
      </c>
      <c r="E291" s="1" t="s">
        <v>7</v>
      </c>
      <c r="F291" s="2">
        <v>23.9</v>
      </c>
      <c r="G291" s="2">
        <v>26.37</v>
      </c>
      <c r="H291" s="3">
        <v>23.62</v>
      </c>
      <c r="I291" s="2">
        <f t="shared" si="29"/>
        <v>110.33472803347281</v>
      </c>
      <c r="J291" s="2">
        <f t="shared" si="30"/>
        <v>111.64267569856054</v>
      </c>
    </row>
    <row r="292" spans="1:10" x14ac:dyDescent="0.35">
      <c r="A292" t="s">
        <v>316</v>
      </c>
      <c r="B292" s="10" t="s">
        <v>184</v>
      </c>
      <c r="C292" s="1" t="s">
        <v>4</v>
      </c>
      <c r="D292" s="1" t="s">
        <v>11</v>
      </c>
      <c r="E292" s="1" t="s">
        <v>7</v>
      </c>
      <c r="F292" s="2">
        <v>23.49</v>
      </c>
      <c r="G292" s="2">
        <v>27.34</v>
      </c>
      <c r="H292" s="3">
        <v>22.31</v>
      </c>
      <c r="I292" s="2">
        <f t="shared" si="29"/>
        <v>116.38995317156237</v>
      </c>
      <c r="J292" s="2">
        <f t="shared" si="30"/>
        <v>122.54594352308382</v>
      </c>
    </row>
    <row r="293" spans="1:10" x14ac:dyDescent="0.35">
      <c r="A293" t="s">
        <v>579</v>
      </c>
      <c r="B293" s="10" t="s">
        <v>184</v>
      </c>
      <c r="C293" s="1" t="s">
        <v>3</v>
      </c>
      <c r="D293" s="1" t="s">
        <v>11</v>
      </c>
      <c r="E293" t="s">
        <v>507</v>
      </c>
      <c r="F293" s="2">
        <v>21.97</v>
      </c>
      <c r="G293" s="2">
        <v>25.33</v>
      </c>
      <c r="H293" s="2">
        <v>20.75</v>
      </c>
      <c r="I293" s="2">
        <f t="shared" si="29"/>
        <v>115.29358215748749</v>
      </c>
      <c r="J293" s="2">
        <f t="shared" si="30"/>
        <v>122.07228915662651</v>
      </c>
    </row>
    <row r="294" spans="1:10" x14ac:dyDescent="0.35">
      <c r="A294" t="s">
        <v>582</v>
      </c>
      <c r="B294" s="10" t="s">
        <v>184</v>
      </c>
      <c r="C294" s="1" t="s">
        <v>4</v>
      </c>
      <c r="D294" s="1" t="s">
        <v>11</v>
      </c>
      <c r="E294" t="s">
        <v>507</v>
      </c>
      <c r="F294" s="2">
        <v>25.19</v>
      </c>
      <c r="G294" s="2">
        <v>27.58</v>
      </c>
      <c r="H294" s="2">
        <v>24.4</v>
      </c>
      <c r="I294" s="2">
        <f t="shared" si="29"/>
        <v>109.4878920206431</v>
      </c>
      <c r="J294" s="2">
        <f t="shared" si="30"/>
        <v>113.03278688524591</v>
      </c>
    </row>
    <row r="295" spans="1:10" x14ac:dyDescent="0.35">
      <c r="A295" t="s">
        <v>583</v>
      </c>
      <c r="B295" s="10" t="s">
        <v>184</v>
      </c>
      <c r="C295" s="1" t="s">
        <v>4</v>
      </c>
      <c r="D295" s="1" t="s">
        <v>11</v>
      </c>
      <c r="E295" t="s">
        <v>507</v>
      </c>
      <c r="F295" s="2">
        <v>25.37</v>
      </c>
      <c r="G295" s="2">
        <v>28</v>
      </c>
      <c r="H295" s="2">
        <v>24.7</v>
      </c>
      <c r="I295" s="2">
        <f t="shared" si="29"/>
        <v>110.36657469452108</v>
      </c>
      <c r="J295" s="2">
        <f t="shared" si="30"/>
        <v>113.36032388663968</v>
      </c>
    </row>
    <row r="296" spans="1:10" x14ac:dyDescent="0.35">
      <c r="A296" t="s">
        <v>584</v>
      </c>
      <c r="B296" s="10" t="s">
        <v>184</v>
      </c>
      <c r="C296" s="1" t="s">
        <v>3</v>
      </c>
      <c r="D296" s="1" t="s">
        <v>11</v>
      </c>
      <c r="E296" t="s">
        <v>507</v>
      </c>
      <c r="F296" s="2">
        <v>25.86</v>
      </c>
      <c r="G296" s="2">
        <v>29.04</v>
      </c>
      <c r="H296" s="2">
        <v>24.14</v>
      </c>
      <c r="I296" s="2">
        <f t="shared" si="29"/>
        <v>112.2969837587007</v>
      </c>
      <c r="J296" s="2">
        <f t="shared" si="30"/>
        <v>120.29826014913007</v>
      </c>
    </row>
    <row r="297" spans="1:10" x14ac:dyDescent="0.35">
      <c r="A297" t="s">
        <v>585</v>
      </c>
      <c r="B297" s="10" t="s">
        <v>184</v>
      </c>
      <c r="C297" s="1" t="s">
        <v>4</v>
      </c>
      <c r="D297" s="1" t="s">
        <v>11</v>
      </c>
      <c r="E297" t="s">
        <v>507</v>
      </c>
      <c r="F297" s="2">
        <v>25.89</v>
      </c>
      <c r="G297" s="2"/>
      <c r="H297" s="2"/>
    </row>
    <row r="298" spans="1:10" x14ac:dyDescent="0.35">
      <c r="A298" t="s">
        <v>575</v>
      </c>
      <c r="B298" s="10" t="s">
        <v>184</v>
      </c>
      <c r="C298" s="1" t="s">
        <v>4</v>
      </c>
      <c r="D298" s="1" t="s">
        <v>11</v>
      </c>
      <c r="E298" t="s">
        <v>522</v>
      </c>
      <c r="F298" s="2">
        <v>25.95</v>
      </c>
      <c r="G298" s="2">
        <v>31.1</v>
      </c>
      <c r="H298" s="2">
        <v>26.18</v>
      </c>
      <c r="I298" s="2">
        <f>MAX(G298,H298)*100/F298</f>
        <v>119.84585741811176</v>
      </c>
      <c r="J298" s="2">
        <f>G298*100/H298</f>
        <v>118.79297173414821</v>
      </c>
    </row>
    <row r="299" spans="1:10" x14ac:dyDescent="0.35">
      <c r="A299" t="s">
        <v>280</v>
      </c>
      <c r="B299" s="10" t="s">
        <v>184</v>
      </c>
      <c r="C299" s="1" t="s">
        <v>3</v>
      </c>
      <c r="D299" s="1" t="s">
        <v>11</v>
      </c>
      <c r="E299" t="s">
        <v>501</v>
      </c>
      <c r="F299" s="2">
        <v>22.2</v>
      </c>
      <c r="G299" s="2">
        <v>25.2</v>
      </c>
      <c r="H299" s="2"/>
      <c r="I299" s="2">
        <f>100*G299/F299</f>
        <v>113.51351351351352</v>
      </c>
    </row>
    <row r="300" spans="1:10" x14ac:dyDescent="0.35">
      <c r="A300" s="4" t="s">
        <v>317</v>
      </c>
      <c r="B300" s="10" t="s">
        <v>184</v>
      </c>
      <c r="C300" s="5" t="s">
        <v>3</v>
      </c>
      <c r="D300" s="5" t="s">
        <v>11</v>
      </c>
      <c r="E300" s="1" t="s">
        <v>472</v>
      </c>
      <c r="F300" s="2">
        <v>24.46</v>
      </c>
      <c r="G300" s="2">
        <v>28.36</v>
      </c>
      <c r="H300" s="2">
        <v>24.49</v>
      </c>
      <c r="I300" s="2">
        <f>MAX(G300,H300)*100/F300</f>
        <v>115.94439901880621</v>
      </c>
      <c r="J300" s="2">
        <f>G300*100/H300</f>
        <v>115.8023683135974</v>
      </c>
    </row>
    <row r="301" spans="1:10" x14ac:dyDescent="0.35">
      <c r="A301" t="s">
        <v>318</v>
      </c>
      <c r="B301" s="10" t="s">
        <v>184</v>
      </c>
      <c r="C301" s="1" t="s">
        <v>3</v>
      </c>
      <c r="D301" s="1" t="s">
        <v>11</v>
      </c>
      <c r="E301" s="1" t="s">
        <v>527</v>
      </c>
      <c r="F301" s="2">
        <v>24.49</v>
      </c>
      <c r="G301" s="2">
        <v>28.72</v>
      </c>
      <c r="H301" s="2">
        <v>23.71</v>
      </c>
      <c r="I301" s="2">
        <f>MAX(G301,H301)*100/F301</f>
        <v>117.27235606369948</v>
      </c>
      <c r="J301" s="2">
        <f>G301*100/H301</f>
        <v>121.13032475748629</v>
      </c>
    </row>
    <row r="302" spans="1:10" x14ac:dyDescent="0.35">
      <c r="A302" t="s">
        <v>319</v>
      </c>
      <c r="B302" s="10" t="s">
        <v>184</v>
      </c>
      <c r="C302" s="1" t="s">
        <v>3</v>
      </c>
      <c r="D302" s="1" t="s">
        <v>11</v>
      </c>
      <c r="E302" t="s">
        <v>512</v>
      </c>
      <c r="F302" s="2">
        <v>23.35</v>
      </c>
      <c r="G302" s="2">
        <v>25.71</v>
      </c>
      <c r="H302" s="2">
        <v>22.35</v>
      </c>
      <c r="I302" s="2">
        <f t="shared" ref="I302:I308" si="31">MAX(G302,H302)*100/F302</f>
        <v>110.10706638115632</v>
      </c>
      <c r="J302" s="2">
        <f t="shared" ref="J302:J308" si="32">G302*100/H302</f>
        <v>115.03355704697987</v>
      </c>
    </row>
    <row r="303" spans="1:10" x14ac:dyDescent="0.35">
      <c r="A303" t="s">
        <v>320</v>
      </c>
      <c r="B303" s="10" t="s">
        <v>184</v>
      </c>
      <c r="C303" s="1" t="s">
        <v>3</v>
      </c>
      <c r="D303" s="1" t="s">
        <v>11</v>
      </c>
      <c r="E303" t="s">
        <v>502</v>
      </c>
      <c r="F303" s="2">
        <v>22.37</v>
      </c>
      <c r="G303" s="2">
        <v>24.72</v>
      </c>
      <c r="H303" s="2">
        <v>20.3</v>
      </c>
      <c r="I303" s="2">
        <f t="shared" si="31"/>
        <v>110.50514081358962</v>
      </c>
      <c r="J303" s="2">
        <f t="shared" si="32"/>
        <v>121.77339901477832</v>
      </c>
    </row>
    <row r="304" spans="1:10" x14ac:dyDescent="0.35">
      <c r="A304" t="s">
        <v>321</v>
      </c>
      <c r="B304" s="10" t="s">
        <v>184</v>
      </c>
      <c r="C304" s="1" t="s">
        <v>3</v>
      </c>
      <c r="D304" s="1" t="s">
        <v>11</v>
      </c>
      <c r="E304" t="s">
        <v>502</v>
      </c>
      <c r="F304" s="2">
        <v>23.55</v>
      </c>
      <c r="G304" s="2">
        <v>26.48</v>
      </c>
      <c r="H304" s="2">
        <v>21.98</v>
      </c>
      <c r="I304" s="2">
        <f t="shared" si="31"/>
        <v>112.4416135881104</v>
      </c>
      <c r="J304" s="2">
        <f t="shared" si="32"/>
        <v>120.47315741583257</v>
      </c>
    </row>
    <row r="305" spans="1:10" x14ac:dyDescent="0.35">
      <c r="A305" t="s">
        <v>322</v>
      </c>
      <c r="B305" s="10" t="s">
        <v>184</v>
      </c>
      <c r="C305" s="1" t="s">
        <v>3</v>
      </c>
      <c r="D305" s="1" t="s">
        <v>11</v>
      </c>
      <c r="E305" t="s">
        <v>502</v>
      </c>
      <c r="F305" s="2">
        <v>24.67</v>
      </c>
      <c r="G305" s="2">
        <v>28.15</v>
      </c>
      <c r="H305" s="2">
        <v>24.87</v>
      </c>
      <c r="I305" s="2">
        <f t="shared" si="31"/>
        <v>114.10620186461288</v>
      </c>
      <c r="J305" s="2">
        <f t="shared" si="32"/>
        <v>113.18858061921993</v>
      </c>
    </row>
    <row r="306" spans="1:10" x14ac:dyDescent="0.35">
      <c r="A306" t="s">
        <v>323</v>
      </c>
      <c r="B306" s="10" t="s">
        <v>184</v>
      </c>
      <c r="C306" s="1" t="s">
        <v>3</v>
      </c>
      <c r="D306" s="1" t="s">
        <v>11</v>
      </c>
      <c r="E306" t="s">
        <v>502</v>
      </c>
      <c r="F306" s="2">
        <v>25.7</v>
      </c>
      <c r="G306" s="2">
        <v>27.72</v>
      </c>
      <c r="H306" s="2">
        <v>23.05</v>
      </c>
      <c r="I306" s="2">
        <f t="shared" si="31"/>
        <v>107.85992217898833</v>
      </c>
      <c r="J306" s="2">
        <f t="shared" si="32"/>
        <v>120.26030368763557</v>
      </c>
    </row>
    <row r="307" spans="1:10" x14ac:dyDescent="0.35">
      <c r="A307" t="s">
        <v>324</v>
      </c>
      <c r="B307" s="10" t="s">
        <v>184</v>
      </c>
      <c r="C307" s="1" t="s">
        <v>3</v>
      </c>
      <c r="D307" s="1" t="s">
        <v>11</v>
      </c>
      <c r="E307" t="s">
        <v>502</v>
      </c>
      <c r="F307" s="2">
        <v>22.9</v>
      </c>
      <c r="G307" s="2">
        <v>28.8</v>
      </c>
      <c r="H307" s="2">
        <v>23.57</v>
      </c>
      <c r="I307" s="2">
        <f t="shared" si="31"/>
        <v>125.764192139738</v>
      </c>
      <c r="J307" s="2">
        <f t="shared" si="32"/>
        <v>122.18922358930844</v>
      </c>
    </row>
    <row r="308" spans="1:10" x14ac:dyDescent="0.35">
      <c r="A308" t="s">
        <v>325</v>
      </c>
      <c r="B308" s="10" t="s">
        <v>184</v>
      </c>
      <c r="C308" s="1" t="s">
        <v>4</v>
      </c>
      <c r="D308" s="1" t="s">
        <v>11</v>
      </c>
      <c r="E308" t="s">
        <v>502</v>
      </c>
      <c r="F308" s="2">
        <v>25.16</v>
      </c>
      <c r="G308" s="2">
        <v>28.23</v>
      </c>
      <c r="H308" s="2">
        <v>24.15</v>
      </c>
      <c r="I308" s="2">
        <f t="shared" si="31"/>
        <v>112.20190779014308</v>
      </c>
      <c r="J308" s="2">
        <f t="shared" si="32"/>
        <v>116.8944099378882</v>
      </c>
    </row>
    <row r="309" spans="1:10" x14ac:dyDescent="0.35">
      <c r="A309" t="s">
        <v>326</v>
      </c>
      <c r="B309" s="10" t="s">
        <v>184</v>
      </c>
      <c r="C309" s="1" t="s">
        <v>4</v>
      </c>
      <c r="D309" s="1" t="s">
        <v>11</v>
      </c>
      <c r="E309" t="s">
        <v>502</v>
      </c>
      <c r="F309" s="2">
        <v>25.06</v>
      </c>
      <c r="G309" s="2"/>
      <c r="H309" s="2"/>
    </row>
    <row r="310" spans="1:10" x14ac:dyDescent="0.35">
      <c r="A310" t="s">
        <v>327</v>
      </c>
      <c r="B310" s="10" t="s">
        <v>184</v>
      </c>
      <c r="C310" s="1" t="s">
        <v>4</v>
      </c>
      <c r="D310" s="1" t="s">
        <v>11</v>
      </c>
      <c r="E310" t="s">
        <v>502</v>
      </c>
      <c r="F310" s="2">
        <v>25.12</v>
      </c>
      <c r="G310" s="2">
        <v>28.5</v>
      </c>
      <c r="H310" s="2"/>
    </row>
    <row r="311" spans="1:10" x14ac:dyDescent="0.35">
      <c r="A311" t="s">
        <v>328</v>
      </c>
      <c r="B311" s="10" t="s">
        <v>184</v>
      </c>
      <c r="C311" s="1" t="s">
        <v>4</v>
      </c>
      <c r="D311" s="1" t="s">
        <v>11</v>
      </c>
      <c r="E311" t="s">
        <v>502</v>
      </c>
      <c r="F311" s="2">
        <v>25.23</v>
      </c>
      <c r="G311" s="2"/>
      <c r="H311" s="2"/>
    </row>
    <row r="312" spans="1:10" x14ac:dyDescent="0.35">
      <c r="A312" t="s">
        <v>329</v>
      </c>
      <c r="B312" s="10" t="s">
        <v>184</v>
      </c>
      <c r="C312" s="1" t="s">
        <v>4</v>
      </c>
      <c r="D312" s="1" t="s">
        <v>11</v>
      </c>
      <c r="E312" t="s">
        <v>502</v>
      </c>
      <c r="F312" s="2">
        <v>23.95</v>
      </c>
      <c r="G312" s="2"/>
      <c r="H312" s="2"/>
    </row>
    <row r="313" spans="1:10" x14ac:dyDescent="0.35">
      <c r="A313" t="s">
        <v>330</v>
      </c>
      <c r="B313" s="10" t="s">
        <v>184</v>
      </c>
      <c r="C313" s="1" t="s">
        <v>4</v>
      </c>
      <c r="D313" s="1" t="s">
        <v>11</v>
      </c>
      <c r="E313" t="s">
        <v>537</v>
      </c>
      <c r="F313" s="2">
        <v>23.8</v>
      </c>
      <c r="G313" s="2">
        <v>27.8</v>
      </c>
      <c r="H313" s="2">
        <v>23.1</v>
      </c>
      <c r="I313" s="2">
        <f>MAX(G313,H313)*100/F313</f>
        <v>116.80672268907563</v>
      </c>
      <c r="J313" s="2">
        <f>G313*100/H313</f>
        <v>120.34632034632034</v>
      </c>
    </row>
    <row r="314" spans="1:10" x14ac:dyDescent="0.35">
      <c r="A314" t="s">
        <v>331</v>
      </c>
      <c r="B314" s="10" t="s">
        <v>184</v>
      </c>
      <c r="C314" s="1" t="s">
        <v>3</v>
      </c>
      <c r="D314" s="1" t="s">
        <v>11</v>
      </c>
      <c r="E314" t="s">
        <v>537</v>
      </c>
      <c r="F314" s="2">
        <v>25</v>
      </c>
      <c r="G314" s="2">
        <v>30.2</v>
      </c>
      <c r="H314" s="2">
        <v>24.8</v>
      </c>
      <c r="I314" s="2">
        <f>MAX(G314,H314)*100/F314</f>
        <v>120.8</v>
      </c>
      <c r="J314" s="2">
        <f>G314*100/H314</f>
        <v>121.77419354838709</v>
      </c>
    </row>
    <row r="315" spans="1:10" x14ac:dyDescent="0.35">
      <c r="A315" t="s">
        <v>305</v>
      </c>
      <c r="B315" s="10" t="s">
        <v>184</v>
      </c>
      <c r="C315" s="1" t="s">
        <v>3</v>
      </c>
      <c r="D315" s="1" t="s">
        <v>11</v>
      </c>
      <c r="E315" t="s">
        <v>529</v>
      </c>
      <c r="F315" s="2">
        <v>24.04</v>
      </c>
      <c r="G315" s="2">
        <v>27.1</v>
      </c>
      <c r="H315" s="2">
        <v>22.89</v>
      </c>
      <c r="I315" s="2">
        <f>MAX(G315,H315)*100/F315</f>
        <v>112.72878535773711</v>
      </c>
      <c r="J315" s="2">
        <f>G315*100/H315</f>
        <v>118.39231105286152</v>
      </c>
    </row>
    <row r="316" spans="1:10" x14ac:dyDescent="0.35">
      <c r="A316" t="s">
        <v>332</v>
      </c>
      <c r="B316" s="10" t="s">
        <v>184</v>
      </c>
      <c r="C316" s="1" t="s">
        <v>3</v>
      </c>
      <c r="D316" s="1" t="s">
        <v>11</v>
      </c>
      <c r="E316" s="1" t="s">
        <v>538</v>
      </c>
      <c r="F316" s="2">
        <v>24.82</v>
      </c>
      <c r="G316" s="2">
        <v>30.3</v>
      </c>
      <c r="H316" s="3">
        <v>26.72</v>
      </c>
      <c r="I316" s="2">
        <f>MAX(G316,H316)*100/F316</f>
        <v>122.07896857373086</v>
      </c>
      <c r="J316" s="2">
        <f>G316*100/H316</f>
        <v>113.39820359281438</v>
      </c>
    </row>
    <row r="317" spans="1:10" x14ac:dyDescent="0.35">
      <c r="A317" t="s">
        <v>333</v>
      </c>
      <c r="B317" s="10" t="s">
        <v>184</v>
      </c>
      <c r="C317" s="1" t="s">
        <v>3</v>
      </c>
      <c r="D317" s="1" t="s">
        <v>11</v>
      </c>
      <c r="E317" t="s">
        <v>494</v>
      </c>
      <c r="F317" s="2">
        <v>24.92</v>
      </c>
      <c r="G317" s="2"/>
      <c r="H317" s="2">
        <v>24.46</v>
      </c>
    </row>
    <row r="318" spans="1:10" x14ac:dyDescent="0.35">
      <c r="A318" t="s">
        <v>334</v>
      </c>
      <c r="B318" s="10" t="s">
        <v>184</v>
      </c>
      <c r="C318" s="1" t="s">
        <v>3</v>
      </c>
      <c r="D318" s="1" t="s">
        <v>11</v>
      </c>
      <c r="E318" t="s">
        <v>495</v>
      </c>
      <c r="F318" s="2">
        <v>23.45</v>
      </c>
      <c r="G318" s="2"/>
      <c r="H318" s="2">
        <v>22.4</v>
      </c>
    </row>
    <row r="319" spans="1:10" x14ac:dyDescent="0.35">
      <c r="A319" t="s">
        <v>335</v>
      </c>
      <c r="B319" s="10" t="s">
        <v>184</v>
      </c>
      <c r="C319" s="1" t="s">
        <v>3</v>
      </c>
      <c r="D319" s="1" t="s">
        <v>11</v>
      </c>
      <c r="E319" t="s">
        <v>495</v>
      </c>
      <c r="F319" s="2">
        <v>22.7</v>
      </c>
      <c r="G319" s="2">
        <v>26.7</v>
      </c>
      <c r="H319" s="2">
        <v>22.95</v>
      </c>
      <c r="I319" s="2">
        <f t="shared" ref="I319:I350" si="33">MAX(G319,H319)*100/F319</f>
        <v>117.62114537444934</v>
      </c>
      <c r="J319" s="2">
        <f t="shared" ref="J319:J335" si="34">G319*100/H319</f>
        <v>116.33986928104575</v>
      </c>
    </row>
    <row r="320" spans="1:10" x14ac:dyDescent="0.35">
      <c r="A320" t="s">
        <v>336</v>
      </c>
      <c r="B320" s="10" t="s">
        <v>184</v>
      </c>
      <c r="C320" s="1" t="s">
        <v>4</v>
      </c>
      <c r="D320" s="1" t="s">
        <v>11</v>
      </c>
      <c r="E320" t="s">
        <v>495</v>
      </c>
      <c r="F320" s="2">
        <v>24.76</v>
      </c>
      <c r="G320" s="2">
        <v>27.78</v>
      </c>
      <c r="H320" s="2">
        <v>24.47</v>
      </c>
      <c r="I320" s="2">
        <f t="shared" si="33"/>
        <v>112.19709208400646</v>
      </c>
      <c r="J320" s="2">
        <f t="shared" si="34"/>
        <v>113.52676747037189</v>
      </c>
    </row>
    <row r="321" spans="1:10" x14ac:dyDescent="0.35">
      <c r="A321" t="s">
        <v>337</v>
      </c>
      <c r="B321" s="10" t="s">
        <v>184</v>
      </c>
      <c r="C321" s="1" t="s">
        <v>4</v>
      </c>
      <c r="D321" s="1" t="s">
        <v>11</v>
      </c>
      <c r="E321" t="s">
        <v>495</v>
      </c>
      <c r="F321" s="2">
        <v>27</v>
      </c>
      <c r="G321" s="2">
        <v>29.96</v>
      </c>
      <c r="H321" s="2">
        <v>24.8</v>
      </c>
      <c r="I321" s="2">
        <f t="shared" si="33"/>
        <v>110.96296296296296</v>
      </c>
      <c r="J321" s="2">
        <f t="shared" si="34"/>
        <v>120.80645161290322</v>
      </c>
    </row>
    <row r="322" spans="1:10" x14ac:dyDescent="0.35">
      <c r="A322" t="s">
        <v>338</v>
      </c>
      <c r="B322" s="10" t="s">
        <v>184</v>
      </c>
      <c r="C322" s="1" t="s">
        <v>4</v>
      </c>
      <c r="D322" s="1" t="s">
        <v>11</v>
      </c>
      <c r="E322" t="s">
        <v>495</v>
      </c>
      <c r="F322" s="2">
        <v>23.9</v>
      </c>
      <c r="G322" s="2">
        <v>27.86</v>
      </c>
      <c r="H322" s="2">
        <v>23.06</v>
      </c>
      <c r="I322" s="2">
        <f t="shared" si="33"/>
        <v>116.56903765690377</v>
      </c>
      <c r="J322" s="2">
        <f t="shared" si="34"/>
        <v>120.81526452732004</v>
      </c>
    </row>
    <row r="323" spans="1:10" x14ac:dyDescent="0.35">
      <c r="A323" t="s">
        <v>339</v>
      </c>
      <c r="B323" s="10" t="s">
        <v>184</v>
      </c>
      <c r="C323" s="1" t="s">
        <v>3</v>
      </c>
      <c r="D323" s="1" t="s">
        <v>11</v>
      </c>
      <c r="E323" t="s">
        <v>496</v>
      </c>
      <c r="F323" s="2">
        <v>25.5</v>
      </c>
      <c r="G323" s="2">
        <v>27.9</v>
      </c>
      <c r="H323" s="2">
        <v>24.3</v>
      </c>
      <c r="I323" s="2">
        <f t="shared" si="33"/>
        <v>109.41176470588235</v>
      </c>
      <c r="J323" s="2">
        <f t="shared" si="34"/>
        <v>114.81481481481481</v>
      </c>
    </row>
    <row r="324" spans="1:10" x14ac:dyDescent="0.35">
      <c r="A324" t="s">
        <v>340</v>
      </c>
      <c r="B324" s="10" t="s">
        <v>184</v>
      </c>
      <c r="C324" s="1" t="s">
        <v>4</v>
      </c>
      <c r="D324" s="1" t="s">
        <v>11</v>
      </c>
      <c r="E324" t="s">
        <v>498</v>
      </c>
      <c r="F324" s="2">
        <v>24.59</v>
      </c>
      <c r="G324" s="2">
        <v>28.1</v>
      </c>
      <c r="H324" s="2">
        <v>24</v>
      </c>
      <c r="I324" s="2">
        <f t="shared" si="33"/>
        <v>114.2740951606344</v>
      </c>
      <c r="J324" s="2">
        <f t="shared" si="34"/>
        <v>117.08333333333333</v>
      </c>
    </row>
    <row r="325" spans="1:10" x14ac:dyDescent="0.35">
      <c r="A325" t="s">
        <v>450</v>
      </c>
      <c r="B325" s="10" t="s">
        <v>184</v>
      </c>
      <c r="C325" s="1" t="s">
        <v>4</v>
      </c>
      <c r="D325" s="1" t="s">
        <v>11</v>
      </c>
      <c r="E325" t="s">
        <v>508</v>
      </c>
      <c r="F325" s="2">
        <v>23.3</v>
      </c>
      <c r="G325" s="2">
        <v>27.86</v>
      </c>
      <c r="H325" s="2">
        <v>23.53</v>
      </c>
      <c r="I325" s="2">
        <f t="shared" si="33"/>
        <v>119.57081545064378</v>
      </c>
      <c r="J325" s="2">
        <f t="shared" si="34"/>
        <v>118.40203994900126</v>
      </c>
    </row>
    <row r="326" spans="1:10" x14ac:dyDescent="0.35">
      <c r="A326" t="s">
        <v>287</v>
      </c>
      <c r="B326" s="10" t="s">
        <v>184</v>
      </c>
      <c r="C326" s="1" t="s">
        <v>3</v>
      </c>
      <c r="D326" s="1" t="s">
        <v>11</v>
      </c>
      <c r="E326" t="s">
        <v>508</v>
      </c>
      <c r="F326" s="2">
        <v>25.19</v>
      </c>
      <c r="G326" s="2">
        <v>29.45</v>
      </c>
      <c r="H326" s="2">
        <v>24.38</v>
      </c>
      <c r="I326" s="2">
        <f t="shared" si="33"/>
        <v>116.91147280666931</v>
      </c>
      <c r="J326" s="2">
        <f t="shared" si="34"/>
        <v>120.79573420836752</v>
      </c>
    </row>
    <row r="327" spans="1:10" x14ac:dyDescent="0.35">
      <c r="A327" t="s">
        <v>624</v>
      </c>
      <c r="B327" s="10" t="s">
        <v>184</v>
      </c>
      <c r="C327" s="1" t="s">
        <v>4</v>
      </c>
      <c r="D327" s="1" t="s">
        <v>11</v>
      </c>
      <c r="E327" t="s">
        <v>508</v>
      </c>
      <c r="F327" s="2">
        <v>25.47</v>
      </c>
      <c r="G327" s="2">
        <v>31.47</v>
      </c>
      <c r="H327" s="2">
        <v>26.22</v>
      </c>
      <c r="I327" s="2">
        <f t="shared" si="33"/>
        <v>123.55712603062427</v>
      </c>
      <c r="J327" s="2">
        <f t="shared" si="34"/>
        <v>120.02288329519452</v>
      </c>
    </row>
    <row r="328" spans="1:10" x14ac:dyDescent="0.35">
      <c r="A328" t="s">
        <v>286</v>
      </c>
      <c r="B328" s="10" t="s">
        <v>184</v>
      </c>
      <c r="C328" s="1" t="s">
        <v>4</v>
      </c>
      <c r="D328" s="1" t="s">
        <v>11</v>
      </c>
      <c r="E328" t="s">
        <v>520</v>
      </c>
      <c r="F328" s="2">
        <v>26.32</v>
      </c>
      <c r="G328" s="2">
        <v>30.17</v>
      </c>
      <c r="H328" s="2">
        <v>24.42</v>
      </c>
      <c r="I328" s="2">
        <f t="shared" si="33"/>
        <v>114.62765957446808</v>
      </c>
      <c r="J328" s="2">
        <f t="shared" si="34"/>
        <v>123.54627354627354</v>
      </c>
    </row>
    <row r="329" spans="1:10" x14ac:dyDescent="0.35">
      <c r="A329" t="s">
        <v>237</v>
      </c>
      <c r="B329" s="10" t="s">
        <v>184</v>
      </c>
      <c r="C329" s="1" t="s">
        <v>4</v>
      </c>
      <c r="D329" s="1" t="s">
        <v>17</v>
      </c>
      <c r="E329" t="s">
        <v>489</v>
      </c>
      <c r="F329" s="2">
        <v>18.170000000000002</v>
      </c>
      <c r="G329" s="2">
        <v>12.95</v>
      </c>
      <c r="H329" s="2">
        <v>17.809999999999999</v>
      </c>
      <c r="I329" s="2">
        <f t="shared" si="33"/>
        <v>98.018712162905871</v>
      </c>
      <c r="J329" s="2">
        <f t="shared" si="34"/>
        <v>72.711959573273447</v>
      </c>
    </row>
    <row r="330" spans="1:10" x14ac:dyDescent="0.35">
      <c r="A330" t="s">
        <v>446</v>
      </c>
      <c r="B330" s="10" t="s">
        <v>184</v>
      </c>
      <c r="C330" s="1" t="s">
        <v>4</v>
      </c>
      <c r="D330" s="1" t="s">
        <v>17</v>
      </c>
      <c r="E330" t="s">
        <v>516</v>
      </c>
      <c r="F330" s="2">
        <v>18.440000000000001</v>
      </c>
      <c r="G330" s="2">
        <v>12.31</v>
      </c>
      <c r="H330" s="2">
        <v>14.55</v>
      </c>
      <c r="I330" s="2">
        <f t="shared" si="33"/>
        <v>78.90455531453361</v>
      </c>
      <c r="J330" s="2">
        <f t="shared" si="34"/>
        <v>84.604810996563572</v>
      </c>
    </row>
    <row r="331" spans="1:10" x14ac:dyDescent="0.35">
      <c r="A331" t="s">
        <v>341</v>
      </c>
      <c r="B331" s="10" t="s">
        <v>184</v>
      </c>
      <c r="C331" s="1" t="s">
        <v>4</v>
      </c>
      <c r="D331" s="1" t="s">
        <v>17</v>
      </c>
      <c r="E331" t="s">
        <v>534</v>
      </c>
      <c r="F331" s="2">
        <v>19.95</v>
      </c>
      <c r="G331" s="2">
        <v>13.69</v>
      </c>
      <c r="H331" s="2">
        <v>18.59</v>
      </c>
      <c r="I331" s="2">
        <f t="shared" si="33"/>
        <v>93.182957393483719</v>
      </c>
      <c r="J331" s="2">
        <f t="shared" si="34"/>
        <v>73.641742872512097</v>
      </c>
    </row>
    <row r="332" spans="1:10" x14ac:dyDescent="0.35">
      <c r="A332" t="s">
        <v>342</v>
      </c>
      <c r="B332" s="10" t="s">
        <v>184</v>
      </c>
      <c r="C332" s="1" t="s">
        <v>3</v>
      </c>
      <c r="D332" s="1" t="s">
        <v>17</v>
      </c>
      <c r="E332" t="s">
        <v>536</v>
      </c>
      <c r="F332" s="2">
        <v>16.489999999999998</v>
      </c>
      <c r="G332" s="2">
        <v>12.17</v>
      </c>
      <c r="H332" s="2">
        <v>14.05</v>
      </c>
      <c r="I332" s="2">
        <f t="shared" si="33"/>
        <v>85.203153426318991</v>
      </c>
      <c r="J332" s="2">
        <f t="shared" si="34"/>
        <v>86.619217081850536</v>
      </c>
    </row>
    <row r="333" spans="1:10" x14ac:dyDescent="0.35">
      <c r="A333" t="s">
        <v>343</v>
      </c>
      <c r="B333" s="10" t="s">
        <v>184</v>
      </c>
      <c r="C333" s="1" t="s">
        <v>3</v>
      </c>
      <c r="D333" s="1" t="s">
        <v>17</v>
      </c>
      <c r="E333" t="s">
        <v>536</v>
      </c>
      <c r="F333" s="2">
        <v>17.329999999999998</v>
      </c>
      <c r="G333" s="2">
        <v>12.25</v>
      </c>
      <c r="H333" s="2">
        <v>13.66</v>
      </c>
      <c r="I333" s="2">
        <f t="shared" si="33"/>
        <v>78.822850548182345</v>
      </c>
      <c r="J333" s="2">
        <f t="shared" si="34"/>
        <v>89.677891654465597</v>
      </c>
    </row>
    <row r="334" spans="1:10" x14ac:dyDescent="0.35">
      <c r="A334" t="s">
        <v>448</v>
      </c>
      <c r="B334" s="10" t="s">
        <v>184</v>
      </c>
      <c r="C334" s="1" t="s">
        <v>3</v>
      </c>
      <c r="D334" s="1" t="s">
        <v>17</v>
      </c>
      <c r="E334" t="s">
        <v>506</v>
      </c>
      <c r="F334" s="2">
        <v>17.8</v>
      </c>
      <c r="G334" s="2">
        <v>12.73</v>
      </c>
      <c r="H334" s="2">
        <v>14.96</v>
      </c>
      <c r="I334" s="2">
        <f t="shared" si="33"/>
        <v>84.044943820224717</v>
      </c>
      <c r="J334" s="2">
        <f t="shared" si="34"/>
        <v>85.093582887700535</v>
      </c>
    </row>
    <row r="335" spans="1:10" x14ac:dyDescent="0.35">
      <c r="A335" t="s">
        <v>344</v>
      </c>
      <c r="B335" s="10" t="s">
        <v>184</v>
      </c>
      <c r="C335" s="1" t="s">
        <v>4</v>
      </c>
      <c r="D335" s="1" t="s">
        <v>17</v>
      </c>
      <c r="E335" t="s">
        <v>534</v>
      </c>
      <c r="F335" s="2">
        <v>18.02</v>
      </c>
      <c r="G335" s="2">
        <v>13.94</v>
      </c>
      <c r="H335" s="2">
        <v>15.7</v>
      </c>
      <c r="I335" s="2">
        <f t="shared" si="33"/>
        <v>87.125416204217544</v>
      </c>
      <c r="J335" s="2">
        <f t="shared" si="34"/>
        <v>88.789808917197462</v>
      </c>
    </row>
    <row r="336" spans="1:10" x14ac:dyDescent="0.35">
      <c r="A336" t="s">
        <v>345</v>
      </c>
      <c r="B336" s="10" t="s">
        <v>184</v>
      </c>
      <c r="C336" s="1" t="s">
        <v>3</v>
      </c>
      <c r="D336" s="1" t="s">
        <v>17</v>
      </c>
      <c r="E336" t="s">
        <v>501</v>
      </c>
      <c r="F336" s="2">
        <v>17.11</v>
      </c>
      <c r="G336" s="2"/>
      <c r="H336" s="2">
        <v>14.78</v>
      </c>
      <c r="I336" s="2">
        <f t="shared" si="33"/>
        <v>86.382232612507309</v>
      </c>
    </row>
    <row r="337" spans="1:10" x14ac:dyDescent="0.35">
      <c r="A337" t="s">
        <v>346</v>
      </c>
      <c r="B337" s="10" t="s">
        <v>184</v>
      </c>
      <c r="C337" s="1" t="s">
        <v>3</v>
      </c>
      <c r="D337" s="1" t="s">
        <v>17</v>
      </c>
      <c r="E337" s="1" t="s">
        <v>7</v>
      </c>
      <c r="F337" s="2">
        <v>18.670000000000002</v>
      </c>
      <c r="G337" s="2">
        <v>12.79</v>
      </c>
      <c r="H337" s="2"/>
    </row>
    <row r="338" spans="1:10" x14ac:dyDescent="0.35">
      <c r="A338" t="s">
        <v>278</v>
      </c>
      <c r="B338" s="10" t="s">
        <v>184</v>
      </c>
      <c r="C338" s="1" t="s">
        <v>4</v>
      </c>
      <c r="D338" s="1" t="s">
        <v>17</v>
      </c>
      <c r="E338" t="s">
        <v>526</v>
      </c>
      <c r="F338" s="2">
        <v>17.55</v>
      </c>
      <c r="G338" s="2"/>
      <c r="H338" s="2">
        <v>15.49</v>
      </c>
      <c r="I338" s="2">
        <f t="shared" si="33"/>
        <v>88.262108262108256</v>
      </c>
    </row>
    <row r="339" spans="1:10" x14ac:dyDescent="0.35">
      <c r="A339" t="s">
        <v>347</v>
      </c>
      <c r="B339" s="10" t="s">
        <v>184</v>
      </c>
      <c r="C339" s="1" t="s">
        <v>3</v>
      </c>
      <c r="D339" s="1" t="s">
        <v>17</v>
      </c>
      <c r="E339" s="1" t="s">
        <v>512</v>
      </c>
      <c r="F339" s="2">
        <v>18.7</v>
      </c>
      <c r="G339" s="2"/>
      <c r="H339" s="2">
        <v>16.36</v>
      </c>
      <c r="I339" s="2">
        <f t="shared" si="33"/>
        <v>87.486631016042779</v>
      </c>
    </row>
    <row r="340" spans="1:10" x14ac:dyDescent="0.35">
      <c r="A340" t="s">
        <v>348</v>
      </c>
      <c r="B340" s="10" t="s">
        <v>184</v>
      </c>
      <c r="C340" s="1" t="s">
        <v>3</v>
      </c>
      <c r="D340" s="1" t="s">
        <v>17</v>
      </c>
      <c r="E340" s="1" t="s">
        <v>512</v>
      </c>
      <c r="F340" s="2">
        <v>17.7</v>
      </c>
      <c r="G340" s="2"/>
      <c r="H340" s="2">
        <v>15.55</v>
      </c>
      <c r="I340" s="2">
        <f t="shared" si="33"/>
        <v>87.853107344632775</v>
      </c>
    </row>
    <row r="341" spans="1:10" x14ac:dyDescent="0.35">
      <c r="A341" t="s">
        <v>349</v>
      </c>
      <c r="B341" s="10" t="s">
        <v>184</v>
      </c>
      <c r="C341" s="1" t="s">
        <v>4</v>
      </c>
      <c r="D341" s="1" t="s">
        <v>17</v>
      </c>
      <c r="E341" s="1" t="s">
        <v>512</v>
      </c>
      <c r="F341" s="2">
        <v>20.3</v>
      </c>
      <c r="G341" s="2"/>
      <c r="H341" s="2">
        <v>16.5</v>
      </c>
      <c r="I341" s="2">
        <f t="shared" si="33"/>
        <v>81.2807881773399</v>
      </c>
    </row>
    <row r="342" spans="1:10" x14ac:dyDescent="0.35">
      <c r="A342" t="s">
        <v>350</v>
      </c>
      <c r="B342" s="10" t="s">
        <v>184</v>
      </c>
      <c r="C342" s="1" t="s">
        <v>4</v>
      </c>
      <c r="D342" s="1" t="s">
        <v>17</v>
      </c>
      <c r="E342" s="1" t="s">
        <v>512</v>
      </c>
      <c r="F342" s="2">
        <v>18.350000000000001</v>
      </c>
      <c r="G342" s="2"/>
      <c r="H342" s="2">
        <v>13.45</v>
      </c>
      <c r="I342" s="2">
        <f t="shared" si="33"/>
        <v>73.297002724795632</v>
      </c>
    </row>
    <row r="343" spans="1:10" x14ac:dyDescent="0.35">
      <c r="A343" t="s">
        <v>571</v>
      </c>
      <c r="B343" s="10" t="s">
        <v>184</v>
      </c>
      <c r="C343" s="1" t="s">
        <v>4</v>
      </c>
      <c r="D343" s="1" t="s">
        <v>17</v>
      </c>
      <c r="E343" t="s">
        <v>507</v>
      </c>
      <c r="F343" s="2">
        <v>18.350000000000001</v>
      </c>
      <c r="G343" s="2"/>
      <c r="H343" s="2">
        <v>15.55</v>
      </c>
      <c r="I343" s="2">
        <f t="shared" si="33"/>
        <v>84.741144414168929</v>
      </c>
    </row>
    <row r="344" spans="1:10" x14ac:dyDescent="0.35">
      <c r="A344" t="s">
        <v>571</v>
      </c>
      <c r="B344" s="10" t="s">
        <v>184</v>
      </c>
      <c r="C344" s="1" t="s">
        <v>3</v>
      </c>
      <c r="D344" s="1" t="s">
        <v>17</v>
      </c>
      <c r="E344" t="s">
        <v>507</v>
      </c>
      <c r="F344" s="2">
        <v>18.420000000000002</v>
      </c>
      <c r="G344" s="2"/>
      <c r="H344" s="2">
        <v>16.670000000000002</v>
      </c>
      <c r="I344" s="2">
        <f t="shared" si="33"/>
        <v>90.499457111834971</v>
      </c>
    </row>
    <row r="345" spans="1:10" x14ac:dyDescent="0.35">
      <c r="A345" t="s">
        <v>571</v>
      </c>
      <c r="B345" s="10" t="s">
        <v>184</v>
      </c>
      <c r="C345" s="1" t="s">
        <v>3</v>
      </c>
      <c r="D345" s="1" t="s">
        <v>17</v>
      </c>
      <c r="E345" t="s">
        <v>507</v>
      </c>
      <c r="F345" s="2">
        <v>18.68</v>
      </c>
      <c r="G345" s="2"/>
      <c r="H345" s="2">
        <v>15.65</v>
      </c>
      <c r="I345" s="2">
        <f t="shared" si="33"/>
        <v>83.779443254817991</v>
      </c>
    </row>
    <row r="346" spans="1:10" x14ac:dyDescent="0.35">
      <c r="A346" t="s">
        <v>571</v>
      </c>
      <c r="B346" s="10" t="s">
        <v>184</v>
      </c>
      <c r="C346" s="1" t="s">
        <v>3</v>
      </c>
      <c r="D346" s="1" t="s">
        <v>17</v>
      </c>
      <c r="E346" t="s">
        <v>507</v>
      </c>
      <c r="F346" s="2">
        <v>18.82</v>
      </c>
      <c r="G346" s="2"/>
      <c r="H346" s="2">
        <v>14.46</v>
      </c>
      <c r="I346" s="2">
        <f t="shared" si="33"/>
        <v>76.833156216790641</v>
      </c>
    </row>
    <row r="347" spans="1:10" x14ac:dyDescent="0.35">
      <c r="A347" t="s">
        <v>586</v>
      </c>
      <c r="B347" s="10" t="s">
        <v>184</v>
      </c>
      <c r="C347" s="1" t="s">
        <v>4</v>
      </c>
      <c r="D347" s="1" t="s">
        <v>17</v>
      </c>
      <c r="E347" t="s">
        <v>524</v>
      </c>
      <c r="F347" s="2">
        <v>18.989999999999998</v>
      </c>
      <c r="G347" s="2"/>
      <c r="H347" s="2">
        <v>15.65</v>
      </c>
      <c r="I347" s="2">
        <f t="shared" si="33"/>
        <v>82.411795681937875</v>
      </c>
    </row>
    <row r="348" spans="1:10" x14ac:dyDescent="0.35">
      <c r="A348" t="s">
        <v>571</v>
      </c>
      <c r="B348" s="10" t="s">
        <v>184</v>
      </c>
      <c r="C348" s="1" t="s">
        <v>4</v>
      </c>
      <c r="D348" s="1" t="s">
        <v>17</v>
      </c>
      <c r="E348" t="s">
        <v>507</v>
      </c>
      <c r="F348" s="2">
        <v>19.059999999999999</v>
      </c>
      <c r="G348" s="2"/>
      <c r="H348" s="2">
        <v>15.76</v>
      </c>
      <c r="I348" s="2">
        <f t="shared" si="33"/>
        <v>82.686253934942286</v>
      </c>
    </row>
    <row r="349" spans="1:10" x14ac:dyDescent="0.35">
      <c r="A349" t="s">
        <v>571</v>
      </c>
      <c r="B349" s="10" t="s">
        <v>184</v>
      </c>
      <c r="C349" s="1" t="s">
        <v>4</v>
      </c>
      <c r="D349" s="1" t="s">
        <v>17</v>
      </c>
      <c r="E349" t="s">
        <v>507</v>
      </c>
      <c r="F349" s="2">
        <v>19.45</v>
      </c>
      <c r="G349" s="2"/>
      <c r="H349" s="2">
        <v>15.69</v>
      </c>
      <c r="I349" s="2">
        <f t="shared" si="33"/>
        <v>80.66838046272494</v>
      </c>
    </row>
    <row r="350" spans="1:10" x14ac:dyDescent="0.35">
      <c r="A350" t="s">
        <v>571</v>
      </c>
      <c r="B350" s="10" t="s">
        <v>184</v>
      </c>
      <c r="C350" s="1" t="s">
        <v>3</v>
      </c>
      <c r="D350" s="1" t="s">
        <v>17</v>
      </c>
      <c r="E350" t="s">
        <v>507</v>
      </c>
      <c r="F350" s="2">
        <v>20.38</v>
      </c>
      <c r="G350" s="2"/>
      <c r="H350" s="2">
        <v>17.309999999999999</v>
      </c>
      <c r="I350" s="2">
        <f t="shared" si="33"/>
        <v>84.936211972522074</v>
      </c>
    </row>
    <row r="351" spans="1:10" x14ac:dyDescent="0.35">
      <c r="A351" t="s">
        <v>573</v>
      </c>
      <c r="B351" s="10" t="s">
        <v>184</v>
      </c>
      <c r="C351" s="1" t="s">
        <v>3</v>
      </c>
      <c r="D351" s="1" t="s">
        <v>17</v>
      </c>
      <c r="E351" t="s">
        <v>507</v>
      </c>
      <c r="F351" s="2"/>
      <c r="G351" s="2"/>
      <c r="H351" s="2">
        <v>14.96</v>
      </c>
    </row>
    <row r="352" spans="1:10" x14ac:dyDescent="0.35">
      <c r="A352" t="s">
        <v>351</v>
      </c>
      <c r="B352" s="10" t="s">
        <v>184</v>
      </c>
      <c r="C352" s="1" t="s">
        <v>4</v>
      </c>
      <c r="D352" s="1" t="s">
        <v>17</v>
      </c>
      <c r="E352" t="s">
        <v>490</v>
      </c>
      <c r="F352" s="2">
        <v>18.079999999999998</v>
      </c>
      <c r="G352" s="2">
        <v>12.63</v>
      </c>
      <c r="H352" s="2">
        <v>14.05</v>
      </c>
      <c r="I352" s="2">
        <f>MAX(G352,H352)*100/F352</f>
        <v>77.710176991150448</v>
      </c>
      <c r="J352" s="2">
        <f>G352*100/H352</f>
        <v>89.893238434163692</v>
      </c>
    </row>
    <row r="353" spans="1:11" x14ac:dyDescent="0.35">
      <c r="A353" t="s">
        <v>352</v>
      </c>
      <c r="B353" s="10" t="s">
        <v>184</v>
      </c>
      <c r="C353" s="1" t="s">
        <v>4</v>
      </c>
      <c r="D353" s="1" t="s">
        <v>17</v>
      </c>
      <c r="E353" t="s">
        <v>495</v>
      </c>
      <c r="F353" s="2">
        <v>18.600000000000001</v>
      </c>
      <c r="G353" s="2"/>
      <c r="H353" s="2"/>
    </row>
    <row r="354" spans="1:11" x14ac:dyDescent="0.35">
      <c r="A354" t="s">
        <v>353</v>
      </c>
      <c r="B354" s="10" t="s">
        <v>184</v>
      </c>
      <c r="C354" s="1" t="s">
        <v>4</v>
      </c>
      <c r="D354" s="1" t="s">
        <v>17</v>
      </c>
      <c r="E354" t="s">
        <v>495</v>
      </c>
      <c r="F354" s="2">
        <v>19.8</v>
      </c>
      <c r="G354" s="2"/>
      <c r="H354" s="2">
        <v>19.399999999999999</v>
      </c>
      <c r="I354" s="2">
        <f t="shared" ref="I354:I367" si="35">MAX(G354,H354)*100/F354</f>
        <v>97.979797979797965</v>
      </c>
    </row>
    <row r="355" spans="1:11" x14ac:dyDescent="0.35">
      <c r="A355" t="s">
        <v>354</v>
      </c>
      <c r="B355" s="10" t="s">
        <v>184</v>
      </c>
      <c r="C355" s="1" t="s">
        <v>3</v>
      </c>
      <c r="D355" s="1" t="s">
        <v>17</v>
      </c>
      <c r="E355" t="s">
        <v>495</v>
      </c>
      <c r="F355" s="2">
        <v>18.7</v>
      </c>
      <c r="G355" s="2"/>
      <c r="H355" s="2">
        <v>17.600000000000001</v>
      </c>
      <c r="I355" s="2">
        <f t="shared" si="35"/>
        <v>94.11764705882355</v>
      </c>
    </row>
    <row r="356" spans="1:11" x14ac:dyDescent="0.35">
      <c r="A356" t="s">
        <v>355</v>
      </c>
      <c r="B356" s="10" t="s">
        <v>184</v>
      </c>
      <c r="C356" s="1" t="s">
        <v>4</v>
      </c>
      <c r="D356" s="1" t="s">
        <v>17</v>
      </c>
      <c r="E356" t="s">
        <v>494</v>
      </c>
      <c r="F356" s="2">
        <v>19.100000000000001</v>
      </c>
      <c r="G356" s="2"/>
      <c r="H356" s="2">
        <v>18.899999999999999</v>
      </c>
      <c r="I356" s="2">
        <f t="shared" si="35"/>
        <v>98.952879581151819</v>
      </c>
    </row>
    <row r="357" spans="1:11" x14ac:dyDescent="0.35">
      <c r="A357" t="s">
        <v>356</v>
      </c>
      <c r="B357" s="10" t="s">
        <v>184</v>
      </c>
      <c r="C357" s="1" t="s">
        <v>4</v>
      </c>
      <c r="D357" s="1" t="s">
        <v>17</v>
      </c>
      <c r="E357" t="s">
        <v>535</v>
      </c>
      <c r="F357" s="2">
        <v>19.12</v>
      </c>
      <c r="G357" s="2">
        <v>13.52</v>
      </c>
      <c r="H357" s="2">
        <v>16.53</v>
      </c>
      <c r="I357" s="2">
        <f t="shared" si="35"/>
        <v>86.453974895397479</v>
      </c>
      <c r="J357" s="2">
        <f>G357*100/H357</f>
        <v>81.790683605565633</v>
      </c>
    </row>
    <row r="358" spans="1:11" x14ac:dyDescent="0.35">
      <c r="A358" t="s">
        <v>447</v>
      </c>
      <c r="B358" s="10" t="s">
        <v>184</v>
      </c>
      <c r="C358" s="1" t="s">
        <v>4</v>
      </c>
      <c r="D358" s="1" t="s">
        <v>17</v>
      </c>
      <c r="E358" t="s">
        <v>518</v>
      </c>
      <c r="F358" s="2">
        <v>19.190000000000001</v>
      </c>
      <c r="G358" s="2">
        <v>13.44</v>
      </c>
      <c r="H358" s="2">
        <v>18.260000000000002</v>
      </c>
      <c r="I358" s="2">
        <f t="shared" si="35"/>
        <v>95.153725898905691</v>
      </c>
      <c r="J358" s="2">
        <f>G358*100/H358</f>
        <v>73.603504928806132</v>
      </c>
    </row>
    <row r="359" spans="1:11" x14ac:dyDescent="0.35">
      <c r="A359" t="s">
        <v>357</v>
      </c>
      <c r="B359" s="10" t="s">
        <v>184</v>
      </c>
      <c r="C359" s="1" t="s">
        <v>4</v>
      </c>
      <c r="D359" s="1" t="s">
        <v>17</v>
      </c>
      <c r="E359" t="s">
        <v>531</v>
      </c>
      <c r="F359" s="2">
        <v>19.399999999999999</v>
      </c>
      <c r="G359" s="2">
        <v>11.84</v>
      </c>
      <c r="H359" s="2">
        <v>16.239999999999998</v>
      </c>
      <c r="I359" s="2">
        <f t="shared" si="35"/>
        <v>83.711340206185568</v>
      </c>
      <c r="J359" s="2">
        <f>G359*100/H359</f>
        <v>72.906403940886705</v>
      </c>
    </row>
    <row r="360" spans="1:11" x14ac:dyDescent="0.35">
      <c r="A360" t="s">
        <v>40</v>
      </c>
      <c r="B360" s="10" t="s">
        <v>184</v>
      </c>
      <c r="C360" s="1" t="s">
        <v>3</v>
      </c>
      <c r="D360" s="1" t="s">
        <v>17</v>
      </c>
      <c r="E360" t="s">
        <v>509</v>
      </c>
      <c r="F360" s="2">
        <v>15.7</v>
      </c>
      <c r="G360" s="2"/>
      <c r="H360" s="2">
        <v>15.4</v>
      </c>
      <c r="I360" s="2">
        <f t="shared" si="35"/>
        <v>98.089171974522301</v>
      </c>
    </row>
    <row r="361" spans="1:11" x14ac:dyDescent="0.35">
      <c r="A361" t="s">
        <v>42</v>
      </c>
      <c r="B361" s="10" t="s">
        <v>184</v>
      </c>
      <c r="C361" s="1" t="s">
        <v>3</v>
      </c>
      <c r="D361" s="1" t="s">
        <v>17</v>
      </c>
      <c r="E361" t="s">
        <v>510</v>
      </c>
      <c r="F361" s="2">
        <v>18.399999999999999</v>
      </c>
      <c r="G361" s="2"/>
      <c r="H361" s="2">
        <v>17.399999999999999</v>
      </c>
      <c r="I361" s="2">
        <f t="shared" si="35"/>
        <v>94.565217391304344</v>
      </c>
    </row>
    <row r="362" spans="1:11" x14ac:dyDescent="0.35">
      <c r="A362" t="s">
        <v>50</v>
      </c>
      <c r="B362" s="10" t="s">
        <v>184</v>
      </c>
      <c r="C362" s="1" t="s">
        <v>4</v>
      </c>
      <c r="D362" s="1" t="s">
        <v>17</v>
      </c>
      <c r="E362" t="s">
        <v>510</v>
      </c>
      <c r="F362" s="2">
        <v>18.510000000000002</v>
      </c>
      <c r="G362" s="2"/>
      <c r="H362" s="2">
        <v>16.2</v>
      </c>
      <c r="I362" s="2">
        <f t="shared" si="35"/>
        <v>87.520259319286865</v>
      </c>
    </row>
    <row r="363" spans="1:11" x14ac:dyDescent="0.35">
      <c r="A363" t="s">
        <v>44</v>
      </c>
      <c r="B363" s="10" t="s">
        <v>184</v>
      </c>
      <c r="C363" s="1" t="s">
        <v>4</v>
      </c>
      <c r="D363" s="1" t="s">
        <v>17</v>
      </c>
      <c r="E363" t="s">
        <v>510</v>
      </c>
      <c r="F363" s="2">
        <v>18.28</v>
      </c>
      <c r="G363" s="2"/>
      <c r="H363" s="2">
        <v>16.670000000000002</v>
      </c>
      <c r="I363" s="2">
        <f t="shared" si="35"/>
        <v>91.192560175054709</v>
      </c>
    </row>
    <row r="364" spans="1:11" x14ac:dyDescent="0.35">
      <c r="A364" t="s">
        <v>32</v>
      </c>
      <c r="B364" s="10" t="s">
        <v>184</v>
      </c>
      <c r="C364" s="1" t="s">
        <v>4</v>
      </c>
      <c r="D364" s="1" t="s">
        <v>17</v>
      </c>
      <c r="E364" t="s">
        <v>510</v>
      </c>
      <c r="F364" s="2">
        <v>16.38</v>
      </c>
      <c r="G364" s="2"/>
      <c r="H364" s="2">
        <v>15.17</v>
      </c>
      <c r="I364" s="2">
        <f t="shared" si="35"/>
        <v>92.612942612942618</v>
      </c>
      <c r="K364" t="s">
        <v>51</v>
      </c>
    </row>
    <row r="365" spans="1:11" x14ac:dyDescent="0.35">
      <c r="A365" t="s">
        <v>45</v>
      </c>
      <c r="B365" s="10" t="s">
        <v>184</v>
      </c>
      <c r="C365" s="1" t="s">
        <v>4</v>
      </c>
      <c r="D365" s="1" t="s">
        <v>17</v>
      </c>
      <c r="E365" t="s">
        <v>510</v>
      </c>
      <c r="F365" s="2">
        <v>18.39</v>
      </c>
      <c r="G365" s="2"/>
      <c r="H365" s="2">
        <v>18.809999999999999</v>
      </c>
      <c r="I365" s="2">
        <f t="shared" si="35"/>
        <v>102.28384991843392</v>
      </c>
    </row>
    <row r="366" spans="1:11" x14ac:dyDescent="0.35">
      <c r="A366" t="s">
        <v>609</v>
      </c>
      <c r="B366" s="10" t="s">
        <v>184</v>
      </c>
      <c r="C366" s="1" t="s">
        <v>3</v>
      </c>
      <c r="D366" s="1" t="s">
        <v>17</v>
      </c>
      <c r="E366" t="s">
        <v>511</v>
      </c>
      <c r="F366" s="2">
        <v>20.2</v>
      </c>
      <c r="G366" s="2"/>
      <c r="H366" s="2">
        <v>15.91</v>
      </c>
      <c r="I366" s="2">
        <f t="shared" si="35"/>
        <v>78.762376237623769</v>
      </c>
    </row>
    <row r="367" spans="1:11" x14ac:dyDescent="0.35">
      <c r="A367" t="s">
        <v>46</v>
      </c>
      <c r="B367" s="10" t="s">
        <v>184</v>
      </c>
      <c r="C367" s="1" t="s">
        <v>3</v>
      </c>
      <c r="D367" s="1" t="s">
        <v>17</v>
      </c>
      <c r="E367" t="s">
        <v>511</v>
      </c>
      <c r="F367" s="2">
        <v>19.600000000000001</v>
      </c>
      <c r="G367" s="2"/>
      <c r="H367" s="2">
        <v>17.7</v>
      </c>
      <c r="I367" s="2">
        <f t="shared" si="35"/>
        <v>90.306122448979579</v>
      </c>
    </row>
    <row r="368" spans="1:11" x14ac:dyDescent="0.35">
      <c r="A368" t="s">
        <v>27</v>
      </c>
      <c r="B368" s="10" t="s">
        <v>184</v>
      </c>
      <c r="C368" s="1" t="s">
        <v>3</v>
      </c>
      <c r="D368" s="1" t="s">
        <v>17</v>
      </c>
      <c r="E368" t="s">
        <v>511</v>
      </c>
      <c r="F368" s="2">
        <v>19.3</v>
      </c>
      <c r="G368" s="2"/>
      <c r="H368" s="2">
        <v>18.8</v>
      </c>
    </row>
    <row r="369" spans="1:13" x14ac:dyDescent="0.35">
      <c r="A369" t="s">
        <v>34</v>
      </c>
      <c r="B369" s="10" t="s">
        <v>184</v>
      </c>
      <c r="C369" s="1" t="s">
        <v>4</v>
      </c>
      <c r="D369" s="1" t="s">
        <v>17</v>
      </c>
      <c r="E369" t="s">
        <v>511</v>
      </c>
      <c r="F369" s="2">
        <v>19.45</v>
      </c>
      <c r="G369" s="2"/>
      <c r="H369" s="2">
        <v>17.100000000000001</v>
      </c>
    </row>
    <row r="370" spans="1:13" x14ac:dyDescent="0.35">
      <c r="A370" t="s">
        <v>52</v>
      </c>
      <c r="B370" s="10" t="s">
        <v>184</v>
      </c>
      <c r="C370" s="1" t="s">
        <v>4</v>
      </c>
      <c r="D370" s="1" t="s">
        <v>17</v>
      </c>
      <c r="E370" t="s">
        <v>503</v>
      </c>
      <c r="F370" s="2">
        <v>19.05</v>
      </c>
      <c r="G370" s="2"/>
      <c r="H370" s="2">
        <v>15.7</v>
      </c>
      <c r="I370" s="2">
        <f t="shared" ref="I370:I403" si="36">MAX(G370,H370)*100/F370</f>
        <v>82.41469816272965</v>
      </c>
    </row>
    <row r="371" spans="1:13" x14ac:dyDescent="0.35">
      <c r="A371" t="s">
        <v>266</v>
      </c>
      <c r="B371" s="10" t="s">
        <v>184</v>
      </c>
      <c r="C371" s="1" t="s">
        <v>4</v>
      </c>
      <c r="D371" s="1" t="s">
        <v>17</v>
      </c>
      <c r="E371" t="s">
        <v>520</v>
      </c>
      <c r="F371" s="2">
        <v>18.579999999999998</v>
      </c>
      <c r="G371" s="2">
        <v>12.97</v>
      </c>
      <c r="H371" s="2">
        <v>17.78</v>
      </c>
      <c r="I371" s="2">
        <f t="shared" si="36"/>
        <v>95.694294940796567</v>
      </c>
      <c r="J371" s="2">
        <f t="shared" ref="J371:J403" si="37">G371*100/H371</f>
        <v>72.947131608548929</v>
      </c>
    </row>
    <row r="372" spans="1:13" x14ac:dyDescent="0.35">
      <c r="A372" t="s">
        <v>286</v>
      </c>
      <c r="B372" s="10" t="s">
        <v>184</v>
      </c>
      <c r="C372" s="1" t="s">
        <v>4</v>
      </c>
      <c r="D372" s="1" t="s">
        <v>17</v>
      </c>
      <c r="E372" t="s">
        <v>520</v>
      </c>
      <c r="F372" s="2">
        <v>20.149999999999999</v>
      </c>
      <c r="G372" s="2">
        <v>15.01</v>
      </c>
      <c r="H372" s="2">
        <v>18.77</v>
      </c>
      <c r="I372" s="2">
        <f t="shared" si="36"/>
        <v>93.151364764267996</v>
      </c>
      <c r="J372" s="2">
        <f t="shared" si="37"/>
        <v>79.968034096963237</v>
      </c>
    </row>
    <row r="373" spans="1:13" x14ac:dyDescent="0.35">
      <c r="A373" t="s">
        <v>272</v>
      </c>
      <c r="B373" s="10" t="s">
        <v>184</v>
      </c>
      <c r="C373" s="1" t="s">
        <v>4</v>
      </c>
      <c r="D373" s="1" t="s">
        <v>17</v>
      </c>
      <c r="E373" t="s">
        <v>520</v>
      </c>
      <c r="F373" s="2">
        <v>20.309999999999999</v>
      </c>
      <c r="G373" s="2">
        <v>13.56</v>
      </c>
      <c r="H373" s="2">
        <v>16.809999999999999</v>
      </c>
      <c r="I373" s="2">
        <f t="shared" si="36"/>
        <v>82.767109798128999</v>
      </c>
      <c r="J373" s="2">
        <f t="shared" si="37"/>
        <v>80.666270077334929</v>
      </c>
    </row>
    <row r="374" spans="1:13" x14ac:dyDescent="0.35">
      <c r="A374" t="s">
        <v>358</v>
      </c>
      <c r="B374" s="10" t="s">
        <v>184</v>
      </c>
      <c r="C374" s="1" t="s">
        <v>4</v>
      </c>
      <c r="D374" s="1" t="s">
        <v>17</v>
      </c>
      <c r="E374" t="s">
        <v>520</v>
      </c>
      <c r="F374" s="2">
        <v>20.63</v>
      </c>
      <c r="G374" s="2">
        <v>14.94</v>
      </c>
      <c r="H374" s="2">
        <v>18.350000000000001</v>
      </c>
      <c r="I374" s="2">
        <f t="shared" si="36"/>
        <v>88.948133785748922</v>
      </c>
      <c r="J374" s="2">
        <f t="shared" si="37"/>
        <v>81.416893732970024</v>
      </c>
    </row>
    <row r="375" spans="1:13" x14ac:dyDescent="0.35">
      <c r="A375" t="s">
        <v>261</v>
      </c>
      <c r="B375" s="10" t="s">
        <v>184</v>
      </c>
      <c r="C375" s="1" t="s">
        <v>3</v>
      </c>
      <c r="D375" s="1" t="s">
        <v>18</v>
      </c>
      <c r="E375" t="s">
        <v>508</v>
      </c>
      <c r="F375" s="2">
        <v>21.7</v>
      </c>
      <c r="G375" s="2">
        <v>21.71</v>
      </c>
      <c r="H375" s="2">
        <v>24.87</v>
      </c>
      <c r="I375" s="2">
        <f t="shared" si="36"/>
        <v>114.60829493087557</v>
      </c>
      <c r="J375" s="2">
        <f t="shared" si="37"/>
        <v>87.293928427824682</v>
      </c>
      <c r="L375" s="2"/>
      <c r="M375" s="7"/>
    </row>
    <row r="376" spans="1:13" x14ac:dyDescent="0.35">
      <c r="A376" t="s">
        <v>264</v>
      </c>
      <c r="B376" s="10" t="s">
        <v>184</v>
      </c>
      <c r="C376" s="1" t="s">
        <v>3</v>
      </c>
      <c r="D376" s="1" t="s">
        <v>18</v>
      </c>
      <c r="E376" t="s">
        <v>517</v>
      </c>
      <c r="F376" s="2">
        <v>18.78</v>
      </c>
      <c r="G376" s="2">
        <v>20.149999999999999</v>
      </c>
      <c r="H376" s="2">
        <v>21.92</v>
      </c>
      <c r="I376" s="2">
        <f t="shared" si="36"/>
        <v>116.71991480298189</v>
      </c>
      <c r="J376" s="2">
        <f t="shared" si="37"/>
        <v>91.925182481751804</v>
      </c>
      <c r="L376" s="2"/>
      <c r="M376" s="7"/>
    </row>
    <row r="377" spans="1:13" x14ac:dyDescent="0.35">
      <c r="A377" t="s">
        <v>359</v>
      </c>
      <c r="B377" s="10" t="s">
        <v>184</v>
      </c>
      <c r="C377" s="1" t="s">
        <v>3</v>
      </c>
      <c r="D377" s="1" t="s">
        <v>18</v>
      </c>
      <c r="E377" t="s">
        <v>531</v>
      </c>
      <c r="F377" s="2">
        <v>20.99</v>
      </c>
      <c r="G377" s="2">
        <v>21.9</v>
      </c>
      <c r="H377" s="2">
        <v>24.24</v>
      </c>
      <c r="I377" s="2">
        <f t="shared" si="36"/>
        <v>115.4835636017151</v>
      </c>
      <c r="J377" s="2">
        <f t="shared" si="37"/>
        <v>90.346534653465355</v>
      </c>
      <c r="L377" s="2"/>
      <c r="M377" s="7"/>
    </row>
    <row r="378" spans="1:13" x14ac:dyDescent="0.35">
      <c r="A378" t="s">
        <v>360</v>
      </c>
      <c r="B378" s="10" t="s">
        <v>184</v>
      </c>
      <c r="C378" s="1" t="s">
        <v>4</v>
      </c>
      <c r="D378" s="1" t="s">
        <v>18</v>
      </c>
      <c r="E378" t="s">
        <v>530</v>
      </c>
      <c r="F378" s="2">
        <v>18.37</v>
      </c>
      <c r="G378" s="2">
        <v>19.510000000000002</v>
      </c>
      <c r="H378" s="2">
        <v>22</v>
      </c>
      <c r="I378" s="2">
        <f t="shared" si="36"/>
        <v>119.76047904191616</v>
      </c>
      <c r="J378" s="2">
        <f t="shared" si="37"/>
        <v>88.681818181818187</v>
      </c>
      <c r="L378" s="2"/>
      <c r="M378" s="7"/>
    </row>
    <row r="379" spans="1:13" x14ac:dyDescent="0.35">
      <c r="A379" t="s">
        <v>448</v>
      </c>
      <c r="B379" s="10" t="s">
        <v>184</v>
      </c>
      <c r="C379" s="1" t="s">
        <v>4</v>
      </c>
      <c r="D379" s="1" t="s">
        <v>18</v>
      </c>
      <c r="E379" t="s">
        <v>506</v>
      </c>
      <c r="F379" s="2">
        <v>18.809999999999999</v>
      </c>
      <c r="G379" s="2">
        <v>21.14</v>
      </c>
      <c r="H379" s="2">
        <v>22.86</v>
      </c>
      <c r="I379" s="2">
        <f t="shared" si="36"/>
        <v>121.53110047846891</v>
      </c>
      <c r="J379" s="2">
        <f t="shared" si="37"/>
        <v>92.475940507436576</v>
      </c>
      <c r="L379" s="2"/>
      <c r="M379" s="7"/>
    </row>
    <row r="380" spans="1:13" x14ac:dyDescent="0.35">
      <c r="A380" t="s">
        <v>263</v>
      </c>
      <c r="B380" s="10" t="s">
        <v>184</v>
      </c>
      <c r="C380" s="1" t="s">
        <v>4</v>
      </c>
      <c r="D380" s="1" t="s">
        <v>18</v>
      </c>
      <c r="E380" t="s">
        <v>490</v>
      </c>
      <c r="F380" s="2">
        <v>19.27</v>
      </c>
      <c r="G380" s="2">
        <v>20.82</v>
      </c>
      <c r="H380" s="2">
        <v>23.45</v>
      </c>
      <c r="I380" s="2">
        <f t="shared" si="36"/>
        <v>121.69174883238195</v>
      </c>
      <c r="J380" s="2">
        <f t="shared" si="37"/>
        <v>88.784648187633266</v>
      </c>
      <c r="L380" s="2"/>
      <c r="M380" s="7"/>
    </row>
    <row r="381" spans="1:13" x14ac:dyDescent="0.35">
      <c r="A381" t="s">
        <v>361</v>
      </c>
      <c r="B381" s="10" t="s">
        <v>184</v>
      </c>
      <c r="C381" s="1" t="s">
        <v>3</v>
      </c>
      <c r="D381" s="1" t="s">
        <v>18</v>
      </c>
      <c r="E381" s="1" t="s">
        <v>512</v>
      </c>
      <c r="F381" s="2">
        <v>19.399999999999999</v>
      </c>
      <c r="G381" s="2">
        <v>21.1</v>
      </c>
      <c r="H381" s="2">
        <v>22.5</v>
      </c>
      <c r="I381" s="2">
        <f t="shared" si="36"/>
        <v>115.97938144329898</v>
      </c>
      <c r="J381" s="2">
        <f t="shared" si="37"/>
        <v>93.777777777777771</v>
      </c>
      <c r="L381" s="2"/>
      <c r="M381" s="7"/>
    </row>
    <row r="382" spans="1:13" x14ac:dyDescent="0.35">
      <c r="A382" t="s">
        <v>362</v>
      </c>
      <c r="B382" s="10" t="s">
        <v>184</v>
      </c>
      <c r="C382" s="1" t="s">
        <v>4</v>
      </c>
      <c r="D382" s="1" t="s">
        <v>18</v>
      </c>
      <c r="E382" s="1" t="s">
        <v>512</v>
      </c>
      <c r="F382" s="2">
        <v>19.7</v>
      </c>
      <c r="G382" s="2">
        <v>21.2</v>
      </c>
      <c r="H382" s="2">
        <v>21.9</v>
      </c>
      <c r="I382" s="2">
        <f t="shared" si="36"/>
        <v>111.16751269035534</v>
      </c>
      <c r="J382" s="2">
        <f t="shared" si="37"/>
        <v>96.803652968036531</v>
      </c>
      <c r="L382" s="2"/>
      <c r="M382" s="7"/>
    </row>
    <row r="383" spans="1:13" x14ac:dyDescent="0.35">
      <c r="A383" t="s">
        <v>363</v>
      </c>
      <c r="B383" s="10" t="s">
        <v>184</v>
      </c>
      <c r="C383" s="1" t="s">
        <v>4</v>
      </c>
      <c r="D383" s="1" t="s">
        <v>18</v>
      </c>
      <c r="E383" s="1" t="s">
        <v>512</v>
      </c>
      <c r="F383" s="2">
        <v>19.100000000000001</v>
      </c>
      <c r="G383" s="2">
        <v>21</v>
      </c>
      <c r="H383" s="2">
        <v>22.45</v>
      </c>
      <c r="I383" s="2">
        <f t="shared" si="36"/>
        <v>117.5392670157068</v>
      </c>
      <c r="J383" s="2">
        <f t="shared" si="37"/>
        <v>93.541202672605792</v>
      </c>
      <c r="L383" s="2"/>
      <c r="M383" s="7"/>
    </row>
    <row r="384" spans="1:13" x14ac:dyDescent="0.35">
      <c r="A384" t="s">
        <v>364</v>
      </c>
      <c r="B384" s="10" t="s">
        <v>184</v>
      </c>
      <c r="C384" s="1" t="s">
        <v>3</v>
      </c>
      <c r="D384" s="1" t="s">
        <v>18</v>
      </c>
      <c r="E384" t="s">
        <v>532</v>
      </c>
      <c r="F384" s="2">
        <v>19.64</v>
      </c>
      <c r="G384" s="2">
        <v>20.32</v>
      </c>
      <c r="H384" s="2">
        <v>23.35</v>
      </c>
      <c r="I384" s="2">
        <f t="shared" si="36"/>
        <v>118.89002036659878</v>
      </c>
      <c r="J384" s="2">
        <f t="shared" si="37"/>
        <v>87.023554603854379</v>
      </c>
      <c r="L384" s="2"/>
      <c r="M384" s="7"/>
    </row>
    <row r="385" spans="1:13" x14ac:dyDescent="0.35">
      <c r="A385" t="s">
        <v>365</v>
      </c>
      <c r="B385" s="10" t="s">
        <v>184</v>
      </c>
      <c r="C385" s="1" t="s">
        <v>3</v>
      </c>
      <c r="D385" s="1" t="s">
        <v>18</v>
      </c>
      <c r="E385" s="1" t="s">
        <v>7</v>
      </c>
      <c r="F385" s="2">
        <v>20.02</v>
      </c>
      <c r="G385" s="2">
        <v>20.69</v>
      </c>
      <c r="H385" s="2">
        <v>23.23</v>
      </c>
      <c r="I385" s="2">
        <f t="shared" si="36"/>
        <v>116.03396603396604</v>
      </c>
      <c r="J385" s="2">
        <f t="shared" si="37"/>
        <v>89.065863108049939</v>
      </c>
    </row>
    <row r="386" spans="1:13" x14ac:dyDescent="0.35">
      <c r="A386" t="s">
        <v>366</v>
      </c>
      <c r="B386" s="10" t="s">
        <v>184</v>
      </c>
      <c r="C386" s="1" t="s">
        <v>3</v>
      </c>
      <c r="D386" s="1" t="s">
        <v>18</v>
      </c>
      <c r="E386" t="s">
        <v>533</v>
      </c>
      <c r="F386" s="2">
        <v>20.16</v>
      </c>
      <c r="G386" s="2">
        <v>22.31</v>
      </c>
      <c r="H386" s="2">
        <v>24.02</v>
      </c>
      <c r="I386" s="2">
        <f t="shared" si="36"/>
        <v>119.14682539682539</v>
      </c>
      <c r="J386" s="2">
        <f t="shared" si="37"/>
        <v>92.880932556203163</v>
      </c>
      <c r="L386" s="2"/>
      <c r="M386" s="7"/>
    </row>
    <row r="387" spans="1:13" x14ac:dyDescent="0.35">
      <c r="A387" t="s">
        <v>447</v>
      </c>
      <c r="B387" s="10" t="s">
        <v>184</v>
      </c>
      <c r="C387" s="1" t="s">
        <v>4</v>
      </c>
      <c r="D387" s="1" t="s">
        <v>18</v>
      </c>
      <c r="E387" t="s">
        <v>518</v>
      </c>
      <c r="F387" s="2">
        <v>20.72</v>
      </c>
      <c r="G387" s="2">
        <v>21.11</v>
      </c>
      <c r="H387" s="2">
        <v>23.88</v>
      </c>
      <c r="I387" s="2">
        <f t="shared" si="36"/>
        <v>115.25096525096525</v>
      </c>
      <c r="J387" s="2">
        <f t="shared" si="37"/>
        <v>88.400335008375208</v>
      </c>
      <c r="L387" s="2"/>
      <c r="M387" s="7"/>
    </row>
    <row r="388" spans="1:13" x14ac:dyDescent="0.35">
      <c r="A388" t="s">
        <v>266</v>
      </c>
      <c r="B388" s="10" t="s">
        <v>184</v>
      </c>
      <c r="C388" s="1" t="s">
        <v>4</v>
      </c>
      <c r="D388" s="1" t="s">
        <v>18</v>
      </c>
      <c r="E388" t="s">
        <v>520</v>
      </c>
      <c r="F388" s="2">
        <v>19.399999999999999</v>
      </c>
      <c r="G388" s="2">
        <v>21.19</v>
      </c>
      <c r="H388" s="2">
        <v>22.88</v>
      </c>
      <c r="I388" s="2">
        <f t="shared" si="36"/>
        <v>117.93814432989691</v>
      </c>
      <c r="J388" s="2">
        <f t="shared" si="37"/>
        <v>92.613636363636374</v>
      </c>
      <c r="L388" s="2"/>
      <c r="M388" s="7"/>
    </row>
    <row r="389" spans="1:13" x14ac:dyDescent="0.35">
      <c r="A389" t="s">
        <v>237</v>
      </c>
      <c r="B389" s="10" t="s">
        <v>184</v>
      </c>
      <c r="C389" s="1" t="s">
        <v>3</v>
      </c>
      <c r="D389" s="1" t="s">
        <v>18</v>
      </c>
      <c r="E389" t="s">
        <v>489</v>
      </c>
      <c r="F389" s="2">
        <v>19.43</v>
      </c>
      <c r="G389" s="2">
        <v>21.42</v>
      </c>
      <c r="H389" s="2">
        <v>24.04</v>
      </c>
      <c r="I389" s="2">
        <f t="shared" si="36"/>
        <v>123.72619660319094</v>
      </c>
      <c r="J389" s="2">
        <f t="shared" si="37"/>
        <v>89.101497504159738</v>
      </c>
      <c r="L389" s="2"/>
      <c r="M389" s="7"/>
    </row>
    <row r="390" spans="1:13" x14ac:dyDescent="0.35">
      <c r="A390" t="s">
        <v>278</v>
      </c>
      <c r="B390" s="10" t="s">
        <v>184</v>
      </c>
      <c r="C390" s="1" t="s">
        <v>4</v>
      </c>
      <c r="D390" s="1" t="s">
        <v>18</v>
      </c>
      <c r="E390" t="s">
        <v>526</v>
      </c>
      <c r="F390" s="2">
        <v>19.100000000000001</v>
      </c>
      <c r="G390" s="2">
        <v>19.989999999999998</v>
      </c>
      <c r="H390" s="2">
        <v>22.18</v>
      </c>
      <c r="I390" s="2">
        <f t="shared" si="36"/>
        <v>116.12565445026178</v>
      </c>
      <c r="J390" s="2">
        <f t="shared" si="37"/>
        <v>90.126239855725871</v>
      </c>
      <c r="L390" s="2"/>
      <c r="M390" s="7"/>
    </row>
    <row r="391" spans="1:13" x14ac:dyDescent="0.35">
      <c r="A391" t="s">
        <v>573</v>
      </c>
      <c r="B391" s="10" t="s">
        <v>184</v>
      </c>
      <c r="C391" s="1" t="s">
        <v>3</v>
      </c>
      <c r="D391" s="1" t="s">
        <v>18</v>
      </c>
      <c r="E391" t="s">
        <v>507</v>
      </c>
      <c r="F391" s="2">
        <v>18.68</v>
      </c>
      <c r="G391" s="2">
        <v>19.68</v>
      </c>
      <c r="H391" s="2">
        <v>21.89</v>
      </c>
      <c r="I391" s="2">
        <f t="shared" si="36"/>
        <v>117.18415417558887</v>
      </c>
      <c r="J391" s="2">
        <f t="shared" si="37"/>
        <v>89.904065783462769</v>
      </c>
      <c r="L391" s="2"/>
      <c r="M391" s="7"/>
    </row>
    <row r="392" spans="1:13" x14ac:dyDescent="0.35">
      <c r="A392" t="s">
        <v>587</v>
      </c>
      <c r="B392" s="10" t="s">
        <v>184</v>
      </c>
      <c r="C392" s="1" t="s">
        <v>4</v>
      </c>
      <c r="D392" s="1" t="s">
        <v>18</v>
      </c>
      <c r="E392" t="s">
        <v>507</v>
      </c>
      <c r="F392" s="2">
        <v>19.45</v>
      </c>
      <c r="G392" s="2">
        <v>21.27</v>
      </c>
      <c r="H392" s="2">
        <v>23.22</v>
      </c>
      <c r="I392" s="2">
        <f t="shared" si="36"/>
        <v>119.38303341902314</v>
      </c>
      <c r="J392" s="2">
        <f t="shared" si="37"/>
        <v>91.602067183462538</v>
      </c>
      <c r="L392" s="2"/>
      <c r="M392" s="7"/>
    </row>
    <row r="393" spans="1:13" x14ac:dyDescent="0.35">
      <c r="A393" t="s">
        <v>588</v>
      </c>
      <c r="B393" s="10" t="s">
        <v>184</v>
      </c>
      <c r="C393" s="1" t="s">
        <v>4</v>
      </c>
      <c r="D393" s="1" t="s">
        <v>18</v>
      </c>
      <c r="E393" t="s">
        <v>507</v>
      </c>
      <c r="F393" s="2">
        <v>19.57</v>
      </c>
      <c r="G393" s="2">
        <v>21.6</v>
      </c>
      <c r="H393" s="2">
        <v>23.81</v>
      </c>
      <c r="I393" s="2">
        <f t="shared" si="36"/>
        <v>121.66581502299438</v>
      </c>
      <c r="J393" s="2">
        <f t="shared" si="37"/>
        <v>90.718185636287274</v>
      </c>
      <c r="L393" s="2"/>
      <c r="M393" s="7"/>
    </row>
    <row r="394" spans="1:13" x14ac:dyDescent="0.35">
      <c r="A394" t="s">
        <v>589</v>
      </c>
      <c r="B394" s="10" t="s">
        <v>184</v>
      </c>
      <c r="C394" s="1" t="s">
        <v>3</v>
      </c>
      <c r="D394" s="1" t="s">
        <v>18</v>
      </c>
      <c r="E394" t="s">
        <v>507</v>
      </c>
      <c r="F394" s="2">
        <v>20.29</v>
      </c>
      <c r="G394" s="2">
        <v>22.14</v>
      </c>
      <c r="H394" s="2">
        <v>25.26</v>
      </c>
      <c r="I394" s="2">
        <f t="shared" si="36"/>
        <v>124.49482503696403</v>
      </c>
      <c r="J394" s="2">
        <f t="shared" si="37"/>
        <v>87.648456057007124</v>
      </c>
      <c r="L394" s="2"/>
      <c r="M394" s="7"/>
    </row>
    <row r="395" spans="1:13" x14ac:dyDescent="0.35">
      <c r="A395" t="s">
        <v>590</v>
      </c>
      <c r="B395" s="10" t="s">
        <v>184</v>
      </c>
      <c r="C395" s="1" t="s">
        <v>3</v>
      </c>
      <c r="D395" s="1" t="s">
        <v>18</v>
      </c>
      <c r="E395" t="s">
        <v>507</v>
      </c>
      <c r="F395" s="2">
        <v>20.91</v>
      </c>
      <c r="G395" s="2">
        <v>22.86</v>
      </c>
      <c r="H395" s="2">
        <v>25.65</v>
      </c>
      <c r="I395" s="2">
        <f t="shared" si="36"/>
        <v>122.66857962697274</v>
      </c>
      <c r="J395" s="2">
        <f t="shared" si="37"/>
        <v>89.122807017543863</v>
      </c>
      <c r="L395" s="2"/>
      <c r="M395" s="7"/>
    </row>
    <row r="396" spans="1:13" x14ac:dyDescent="0.35">
      <c r="A396" t="s">
        <v>40</v>
      </c>
      <c r="B396" s="10" t="s">
        <v>184</v>
      </c>
      <c r="C396" s="1" t="s">
        <v>3</v>
      </c>
      <c r="D396" s="1" t="s">
        <v>18</v>
      </c>
      <c r="E396" t="s">
        <v>509</v>
      </c>
      <c r="F396" s="2">
        <v>18</v>
      </c>
      <c r="G396" s="2">
        <v>20</v>
      </c>
      <c r="H396" s="2">
        <v>21.35</v>
      </c>
      <c r="I396" s="2">
        <f t="shared" si="36"/>
        <v>118.61111111111111</v>
      </c>
      <c r="J396" s="2">
        <f t="shared" si="37"/>
        <v>93.676814988290388</v>
      </c>
      <c r="L396" s="2"/>
      <c r="M396" s="7"/>
    </row>
    <row r="397" spans="1:13" x14ac:dyDescent="0.35">
      <c r="A397" t="s">
        <v>42</v>
      </c>
      <c r="B397" s="10" t="s">
        <v>184</v>
      </c>
      <c r="C397" s="1" t="s">
        <v>54</v>
      </c>
      <c r="D397" s="1" t="s">
        <v>18</v>
      </c>
      <c r="E397" t="s">
        <v>510</v>
      </c>
      <c r="F397" s="2">
        <v>21.2</v>
      </c>
      <c r="G397" s="2">
        <v>22</v>
      </c>
      <c r="H397" s="2">
        <v>25.2</v>
      </c>
      <c r="I397" s="2">
        <f t="shared" si="36"/>
        <v>118.86792452830188</v>
      </c>
      <c r="J397" s="2">
        <f t="shared" si="37"/>
        <v>87.301587301587304</v>
      </c>
    </row>
    <row r="398" spans="1:13" x14ac:dyDescent="0.35">
      <c r="A398" t="s">
        <v>44</v>
      </c>
      <c r="B398" s="10" t="s">
        <v>184</v>
      </c>
      <c r="C398" s="1" t="s">
        <v>4</v>
      </c>
      <c r="D398" s="1" t="s">
        <v>18</v>
      </c>
      <c r="E398" t="s">
        <v>510</v>
      </c>
      <c r="F398" s="2">
        <v>18.38</v>
      </c>
      <c r="G398" s="2">
        <v>21.42</v>
      </c>
      <c r="H398" s="2">
        <v>23.88</v>
      </c>
      <c r="I398" s="2">
        <f t="shared" si="36"/>
        <v>129.92383025027203</v>
      </c>
      <c r="J398" s="2">
        <f t="shared" si="37"/>
        <v>89.698492462311563</v>
      </c>
    </row>
    <row r="399" spans="1:13" x14ac:dyDescent="0.35">
      <c r="A399" t="s">
        <v>32</v>
      </c>
      <c r="B399" s="10" t="s">
        <v>184</v>
      </c>
      <c r="C399" s="1" t="s">
        <v>4</v>
      </c>
      <c r="D399" s="1" t="s">
        <v>18</v>
      </c>
      <c r="E399" t="s">
        <v>510</v>
      </c>
      <c r="F399" s="2">
        <v>16.66</v>
      </c>
      <c r="G399" s="2">
        <v>17.149999999999999</v>
      </c>
      <c r="H399" s="2">
        <v>21.05</v>
      </c>
      <c r="I399" s="2">
        <f t="shared" si="36"/>
        <v>126.35054021608643</v>
      </c>
      <c r="J399" s="2">
        <f t="shared" si="37"/>
        <v>81.472684085510679</v>
      </c>
      <c r="K399" t="s">
        <v>51</v>
      </c>
    </row>
    <row r="400" spans="1:13" x14ac:dyDescent="0.35">
      <c r="A400" t="s">
        <v>45</v>
      </c>
      <c r="B400" s="10" t="s">
        <v>184</v>
      </c>
      <c r="C400" s="1" t="s">
        <v>4</v>
      </c>
      <c r="D400" s="1" t="s">
        <v>18</v>
      </c>
      <c r="E400" t="s">
        <v>510</v>
      </c>
      <c r="F400" s="2">
        <v>19.489999999999998</v>
      </c>
      <c r="G400" s="2">
        <v>22.1</v>
      </c>
      <c r="H400" s="2">
        <v>24.41</v>
      </c>
      <c r="I400" s="2">
        <f t="shared" si="36"/>
        <v>125.24371472550027</v>
      </c>
      <c r="J400" s="2">
        <f t="shared" si="37"/>
        <v>90.536665301106098</v>
      </c>
    </row>
    <row r="401" spans="1:13" x14ac:dyDescent="0.35">
      <c r="A401" t="s">
        <v>19</v>
      </c>
      <c r="B401" s="10" t="s">
        <v>184</v>
      </c>
      <c r="C401" s="1" t="s">
        <v>3</v>
      </c>
      <c r="D401" s="1" t="s">
        <v>18</v>
      </c>
      <c r="E401" t="s">
        <v>511</v>
      </c>
      <c r="F401" s="2">
        <v>20.8</v>
      </c>
      <c r="G401" s="2">
        <v>20.9</v>
      </c>
      <c r="H401" s="2">
        <v>23.2</v>
      </c>
      <c r="I401" s="2">
        <f t="shared" si="36"/>
        <v>111.53846153846153</v>
      </c>
      <c r="J401" s="2">
        <f t="shared" si="37"/>
        <v>90.08620689655173</v>
      </c>
    </row>
    <row r="402" spans="1:13" x14ac:dyDescent="0.35">
      <c r="A402" t="s">
        <v>53</v>
      </c>
      <c r="B402" s="10" t="s">
        <v>184</v>
      </c>
      <c r="C402" s="1" t="s">
        <v>4</v>
      </c>
      <c r="D402" s="1" t="s">
        <v>18</v>
      </c>
      <c r="E402" t="s">
        <v>511</v>
      </c>
      <c r="F402" s="2">
        <v>19.5</v>
      </c>
      <c r="G402" s="2">
        <v>20.399999999999999</v>
      </c>
      <c r="H402" s="2">
        <v>22.3</v>
      </c>
      <c r="I402" s="2">
        <f t="shared" si="36"/>
        <v>114.35897435897436</v>
      </c>
      <c r="J402" s="2">
        <f t="shared" si="37"/>
        <v>91.479820627802681</v>
      </c>
    </row>
    <row r="403" spans="1:13" x14ac:dyDescent="0.35">
      <c r="A403" t="s">
        <v>46</v>
      </c>
      <c r="B403" s="10" t="s">
        <v>184</v>
      </c>
      <c r="C403" s="1" t="s">
        <v>3</v>
      </c>
      <c r="D403" s="1" t="s">
        <v>18</v>
      </c>
      <c r="E403" t="s">
        <v>511</v>
      </c>
      <c r="F403" s="2">
        <v>20.9</v>
      </c>
      <c r="G403" s="2">
        <v>23.2</v>
      </c>
      <c r="H403" s="2">
        <v>24.7</v>
      </c>
      <c r="I403" s="2">
        <f t="shared" si="36"/>
        <v>118.18181818181819</v>
      </c>
      <c r="J403" s="2">
        <f t="shared" si="37"/>
        <v>93.927125506072883</v>
      </c>
    </row>
    <row r="404" spans="1:13" x14ac:dyDescent="0.35">
      <c r="A404" t="s">
        <v>34</v>
      </c>
      <c r="B404" s="10" t="s">
        <v>184</v>
      </c>
      <c r="C404" s="1" t="s">
        <v>4</v>
      </c>
      <c r="D404" s="1" t="s">
        <v>18</v>
      </c>
      <c r="E404" t="s">
        <v>511</v>
      </c>
      <c r="F404" s="2">
        <v>20.399999999999999</v>
      </c>
      <c r="G404" s="2">
        <v>22.7</v>
      </c>
      <c r="H404" s="2"/>
    </row>
    <row r="405" spans="1:13" x14ac:dyDescent="0.35">
      <c r="A405" s="4" t="s">
        <v>367</v>
      </c>
      <c r="B405" s="10" t="s">
        <v>184</v>
      </c>
      <c r="C405" s="1" t="s">
        <v>3</v>
      </c>
      <c r="D405" s="1" t="s">
        <v>18</v>
      </c>
      <c r="E405" t="s">
        <v>502</v>
      </c>
      <c r="F405" s="2">
        <v>19.899999999999999</v>
      </c>
      <c r="G405" s="2">
        <v>23.3</v>
      </c>
      <c r="H405" s="2">
        <v>24.5</v>
      </c>
      <c r="I405" s="2">
        <f>MAX(G405,H405)*100/F405</f>
        <v>123.11557788944725</v>
      </c>
      <c r="J405" s="2">
        <f>G405*100/H405</f>
        <v>95.102040816326536</v>
      </c>
    </row>
    <row r="406" spans="1:13" x14ac:dyDescent="0.35">
      <c r="A406" t="s">
        <v>368</v>
      </c>
      <c r="B406" s="10" t="s">
        <v>184</v>
      </c>
      <c r="C406" s="1" t="s">
        <v>4</v>
      </c>
      <c r="D406" s="1" t="s">
        <v>18</v>
      </c>
      <c r="E406" t="s">
        <v>502</v>
      </c>
      <c r="F406" s="2">
        <v>19.45</v>
      </c>
      <c r="G406" s="2">
        <v>20.48</v>
      </c>
      <c r="H406" s="2">
        <v>22.58</v>
      </c>
      <c r="I406" s="2">
        <f>MAX(G406,H406)*100/F406</f>
        <v>116.09254498714654</v>
      </c>
      <c r="J406" s="2">
        <f>G406*100/H406</f>
        <v>90.699734278122236</v>
      </c>
    </row>
    <row r="407" spans="1:13" x14ac:dyDescent="0.35">
      <c r="A407" t="s">
        <v>369</v>
      </c>
      <c r="B407" s="10" t="s">
        <v>184</v>
      </c>
      <c r="C407" s="1" t="s">
        <v>4</v>
      </c>
      <c r="D407" s="1" t="s">
        <v>18</v>
      </c>
      <c r="E407" t="s">
        <v>501</v>
      </c>
      <c r="F407" s="2">
        <v>19.329999999999998</v>
      </c>
      <c r="G407" s="2">
        <v>20.76</v>
      </c>
      <c r="H407" s="2"/>
    </row>
    <row r="408" spans="1:13" x14ac:dyDescent="0.35">
      <c r="A408" t="s">
        <v>446</v>
      </c>
      <c r="B408" s="10" t="s">
        <v>184</v>
      </c>
      <c r="C408" s="1" t="s">
        <v>4</v>
      </c>
      <c r="D408" s="1" t="s">
        <v>18</v>
      </c>
      <c r="E408" t="s">
        <v>516</v>
      </c>
      <c r="F408" s="2">
        <v>19.690000000000001</v>
      </c>
      <c r="G408" s="2">
        <v>20.37</v>
      </c>
      <c r="H408" s="2">
        <v>22.89</v>
      </c>
      <c r="I408" s="2">
        <f>MAX(G408,H408)*100/F408</f>
        <v>116.25190452006093</v>
      </c>
      <c r="J408" s="2">
        <f>G408*100/H408</f>
        <v>88.990825688073386</v>
      </c>
      <c r="K408" s="2"/>
      <c r="M408" s="7"/>
    </row>
    <row r="409" spans="1:13" x14ac:dyDescent="0.35">
      <c r="A409" t="s">
        <v>464</v>
      </c>
      <c r="B409" s="10" t="s">
        <v>184</v>
      </c>
      <c r="C409" s="1" t="s">
        <v>3</v>
      </c>
      <c r="D409" s="1" t="s">
        <v>18</v>
      </c>
      <c r="E409" t="s">
        <v>504</v>
      </c>
      <c r="F409" s="2">
        <v>19.100000000000001</v>
      </c>
      <c r="G409" s="2">
        <v>18.899999999999999</v>
      </c>
      <c r="H409" s="2">
        <v>21.4</v>
      </c>
      <c r="I409" s="2">
        <f>MAX(G409,H409)*100/F409</f>
        <v>112.04188481675392</v>
      </c>
      <c r="J409" s="2">
        <f>G409*100/H409</f>
        <v>88.317757009345783</v>
      </c>
      <c r="K409" s="2"/>
      <c r="M409" s="7"/>
    </row>
    <row r="410" spans="1:13" x14ac:dyDescent="0.35">
      <c r="A410" t="s">
        <v>370</v>
      </c>
      <c r="B410" s="10" t="s">
        <v>184</v>
      </c>
      <c r="C410" s="1" t="s">
        <v>4</v>
      </c>
      <c r="D410" s="1" t="s">
        <v>18</v>
      </c>
      <c r="E410" t="s">
        <v>493</v>
      </c>
      <c r="F410" s="2">
        <v>21.93</v>
      </c>
      <c r="G410" s="2">
        <v>20.95</v>
      </c>
      <c r="H410" s="2">
        <v>25.2</v>
      </c>
      <c r="I410" s="2">
        <f>MAX(G410,H410)*100/F410</f>
        <v>114.91108071135432</v>
      </c>
      <c r="J410" s="2">
        <f>G410*100/H410</f>
        <v>83.134920634920633</v>
      </c>
      <c r="K410" s="2"/>
      <c r="M410" s="7"/>
    </row>
    <row r="411" spans="1:13" x14ac:dyDescent="0.35">
      <c r="A411" t="s">
        <v>371</v>
      </c>
      <c r="B411" s="10" t="s">
        <v>184</v>
      </c>
      <c r="C411" s="1" t="s">
        <v>3</v>
      </c>
      <c r="D411" s="1" t="s">
        <v>18</v>
      </c>
      <c r="E411" t="s">
        <v>495</v>
      </c>
      <c r="F411" s="2">
        <v>20.100000000000001</v>
      </c>
      <c r="G411" s="2">
        <v>22.08</v>
      </c>
      <c r="H411" s="2">
        <v>24.5</v>
      </c>
      <c r="I411" s="2">
        <f>MAX(G411,H411)*100/F411</f>
        <v>121.89054726368158</v>
      </c>
      <c r="J411" s="2">
        <f>G411*100/H411</f>
        <v>90.122448979591837</v>
      </c>
      <c r="K411" s="2"/>
      <c r="M411" s="7"/>
    </row>
    <row r="412" spans="1:13" x14ac:dyDescent="0.35">
      <c r="A412" t="s">
        <v>372</v>
      </c>
      <c r="B412" s="10" t="s">
        <v>184</v>
      </c>
      <c r="C412" s="1" t="s">
        <v>3</v>
      </c>
      <c r="D412" s="1" t="s">
        <v>18</v>
      </c>
      <c r="E412" t="s">
        <v>495</v>
      </c>
      <c r="F412" s="2">
        <v>20.96</v>
      </c>
      <c r="G412" s="2">
        <v>21.85</v>
      </c>
      <c r="H412" s="2"/>
      <c r="K412" s="2"/>
      <c r="M412" s="7"/>
    </row>
    <row r="413" spans="1:13" x14ac:dyDescent="0.35">
      <c r="A413" t="s">
        <v>373</v>
      </c>
      <c r="B413" s="10" t="s">
        <v>184</v>
      </c>
      <c r="C413" s="1" t="s">
        <v>3</v>
      </c>
      <c r="D413" s="1" t="s">
        <v>18</v>
      </c>
      <c r="E413" t="s">
        <v>495</v>
      </c>
      <c r="F413" s="2">
        <v>19.36</v>
      </c>
      <c r="G413" s="2">
        <v>21.44</v>
      </c>
      <c r="H413" s="2">
        <v>22.33</v>
      </c>
      <c r="I413" s="2">
        <f>MAX(G413,H413)*100/F413</f>
        <v>115.34090909090909</v>
      </c>
      <c r="J413" s="2">
        <f>G413*100/H413</f>
        <v>96.014330497089119</v>
      </c>
      <c r="K413" s="2"/>
      <c r="M413" s="7"/>
    </row>
    <row r="414" spans="1:13" x14ac:dyDescent="0.35">
      <c r="A414" t="s">
        <v>465</v>
      </c>
      <c r="B414" s="10" t="s">
        <v>184</v>
      </c>
      <c r="C414" s="1" t="s">
        <v>4</v>
      </c>
      <c r="D414" s="1" t="s">
        <v>18</v>
      </c>
      <c r="E414" t="s">
        <v>527</v>
      </c>
      <c r="F414" s="2">
        <v>19.5</v>
      </c>
      <c r="G414" s="2">
        <v>22.2</v>
      </c>
      <c r="H414" s="2"/>
      <c r="K414" s="2"/>
      <c r="M414" s="7"/>
    </row>
    <row r="415" spans="1:13" x14ac:dyDescent="0.35">
      <c r="A415" t="s">
        <v>466</v>
      </c>
      <c r="B415" s="10" t="s">
        <v>184</v>
      </c>
      <c r="C415" s="1" t="s">
        <v>4</v>
      </c>
      <c r="D415" s="1" t="s">
        <v>18</v>
      </c>
      <c r="E415" t="s">
        <v>506</v>
      </c>
      <c r="F415" s="2">
        <v>18.8</v>
      </c>
      <c r="G415" s="2">
        <v>21.1</v>
      </c>
      <c r="H415" s="2">
        <v>22.5</v>
      </c>
      <c r="I415" s="2">
        <f t="shared" ref="I415:I448" si="38">MAX(G415,H415)*100/F415</f>
        <v>119.68085106382978</v>
      </c>
      <c r="J415" s="2">
        <f t="shared" ref="J415:J448" si="39">G415*100/H415</f>
        <v>93.777777777777771</v>
      </c>
      <c r="K415" s="2"/>
      <c r="M415" s="7"/>
    </row>
    <row r="416" spans="1:13" x14ac:dyDescent="0.35">
      <c r="A416" t="s">
        <v>279</v>
      </c>
      <c r="B416" s="10" t="s">
        <v>184</v>
      </c>
      <c r="C416" s="1" t="s">
        <v>3</v>
      </c>
      <c r="D416" s="1" t="s">
        <v>18</v>
      </c>
      <c r="E416" s="1" t="s">
        <v>476</v>
      </c>
      <c r="F416" s="2">
        <v>19.8</v>
      </c>
      <c r="G416" s="2">
        <v>19.28</v>
      </c>
      <c r="H416" s="2">
        <v>22.63</v>
      </c>
      <c r="I416" s="2">
        <f>MAX(G416,H416)*100/F416</f>
        <v>114.29292929292929</v>
      </c>
      <c r="J416" s="2">
        <f>G416*100/H416</f>
        <v>85.196641626159973</v>
      </c>
      <c r="K416" s="2" t="s">
        <v>616</v>
      </c>
      <c r="M416" s="7"/>
    </row>
    <row r="417" spans="1:13" x14ac:dyDescent="0.35">
      <c r="A417" t="s">
        <v>374</v>
      </c>
      <c r="B417" s="10" t="s">
        <v>184</v>
      </c>
      <c r="C417" s="1" t="s">
        <v>4</v>
      </c>
      <c r="D417" s="1" t="s">
        <v>18</v>
      </c>
      <c r="E417" t="s">
        <v>499</v>
      </c>
      <c r="F417" s="2">
        <v>20.6</v>
      </c>
      <c r="G417" s="2">
        <v>22.3</v>
      </c>
      <c r="H417" s="2">
        <v>24.4</v>
      </c>
      <c r="I417" s="2">
        <f t="shared" si="38"/>
        <v>118.44660194174756</v>
      </c>
      <c r="J417" s="2">
        <f t="shared" si="39"/>
        <v>91.393442622950829</v>
      </c>
      <c r="K417" s="2"/>
      <c r="M417" s="7"/>
    </row>
    <row r="418" spans="1:13" x14ac:dyDescent="0.35">
      <c r="A418" t="s">
        <v>352</v>
      </c>
      <c r="B418" s="10" t="s">
        <v>184</v>
      </c>
      <c r="C418" s="1" t="s">
        <v>4</v>
      </c>
      <c r="D418" s="1" t="s">
        <v>18</v>
      </c>
      <c r="E418" t="s">
        <v>495</v>
      </c>
      <c r="F418" s="2">
        <v>18.899999999999999</v>
      </c>
      <c r="G418" s="2">
        <v>21.1</v>
      </c>
      <c r="H418" s="2">
        <v>24.3</v>
      </c>
      <c r="I418" s="2">
        <f t="shared" si="38"/>
        <v>128.57142857142858</v>
      </c>
      <c r="J418" s="2">
        <f t="shared" si="39"/>
        <v>86.831275720164612</v>
      </c>
      <c r="K418" s="2"/>
      <c r="M418" s="7"/>
    </row>
    <row r="419" spans="1:13" x14ac:dyDescent="0.35">
      <c r="A419" t="s">
        <v>272</v>
      </c>
      <c r="B419" s="10" t="s">
        <v>184</v>
      </c>
      <c r="C419" s="1" t="s">
        <v>4</v>
      </c>
      <c r="D419" s="1" t="s">
        <v>18</v>
      </c>
      <c r="E419" t="s">
        <v>520</v>
      </c>
      <c r="F419" s="2">
        <v>20.68</v>
      </c>
      <c r="G419" s="2">
        <v>21.52</v>
      </c>
      <c r="H419" s="2">
        <v>23.99</v>
      </c>
      <c r="I419" s="2">
        <f t="shared" si="38"/>
        <v>116.00580270793037</v>
      </c>
      <c r="J419" s="2">
        <f t="shared" si="39"/>
        <v>89.704043351396422</v>
      </c>
      <c r="K419" s="2"/>
      <c r="M419" s="7"/>
    </row>
    <row r="420" spans="1:13" x14ac:dyDescent="0.35">
      <c r="A420" t="s">
        <v>286</v>
      </c>
      <c r="B420" s="10" t="s">
        <v>184</v>
      </c>
      <c r="C420" s="1" t="s">
        <v>4</v>
      </c>
      <c r="D420" s="1" t="s">
        <v>18</v>
      </c>
      <c r="E420" t="s">
        <v>520</v>
      </c>
      <c r="F420" s="2">
        <v>21.14</v>
      </c>
      <c r="G420" s="2">
        <v>23.06</v>
      </c>
      <c r="H420" s="2">
        <v>25.79</v>
      </c>
      <c r="I420" s="2">
        <f t="shared" si="38"/>
        <v>121.99621570482498</v>
      </c>
      <c r="J420" s="2">
        <f t="shared" si="39"/>
        <v>89.414501744862349</v>
      </c>
      <c r="K420" s="2"/>
      <c r="M420" s="7"/>
    </row>
    <row r="421" spans="1:13" x14ac:dyDescent="0.35">
      <c r="A421" t="s">
        <v>261</v>
      </c>
      <c r="B421" s="10" t="s">
        <v>184</v>
      </c>
      <c r="C421" s="1" t="s">
        <v>3</v>
      </c>
      <c r="D421" s="1" t="s">
        <v>20</v>
      </c>
      <c r="E421" t="s">
        <v>508</v>
      </c>
      <c r="F421" s="2">
        <v>22.59</v>
      </c>
      <c r="G421" s="2">
        <v>25.9</v>
      </c>
      <c r="H421" s="2">
        <v>26.55</v>
      </c>
      <c r="I421" s="2">
        <f t="shared" si="38"/>
        <v>117.52988047808765</v>
      </c>
      <c r="J421" s="2">
        <f t="shared" si="39"/>
        <v>97.551789077212803</v>
      </c>
    </row>
    <row r="422" spans="1:13" x14ac:dyDescent="0.35">
      <c r="A422" t="s">
        <v>447</v>
      </c>
      <c r="B422" s="10" t="s">
        <v>184</v>
      </c>
      <c r="C422" s="1" t="s">
        <v>4</v>
      </c>
      <c r="D422" s="1" t="s">
        <v>20</v>
      </c>
      <c r="E422" t="s">
        <v>518</v>
      </c>
      <c r="F422" s="2">
        <v>20.46</v>
      </c>
      <c r="G422" s="2">
        <v>24.84</v>
      </c>
      <c r="H422" s="2">
        <v>25.54</v>
      </c>
      <c r="I422" s="2">
        <f t="shared" si="38"/>
        <v>124.82893450635386</v>
      </c>
      <c r="J422" s="2">
        <f t="shared" si="39"/>
        <v>97.259201252936577</v>
      </c>
    </row>
    <row r="423" spans="1:13" x14ac:dyDescent="0.35">
      <c r="A423" t="s">
        <v>264</v>
      </c>
      <c r="B423" s="10" t="s">
        <v>184</v>
      </c>
      <c r="C423" s="1" t="s">
        <v>3</v>
      </c>
      <c r="D423" s="1" t="s">
        <v>20</v>
      </c>
      <c r="E423" t="s">
        <v>517</v>
      </c>
      <c r="F423" s="2">
        <v>19.760000000000002</v>
      </c>
      <c r="G423" s="2">
        <v>22.74</v>
      </c>
      <c r="H423" s="2">
        <v>22.8</v>
      </c>
      <c r="I423" s="2">
        <f t="shared" si="38"/>
        <v>115.38461538461537</v>
      </c>
      <c r="J423" s="2">
        <f t="shared" si="39"/>
        <v>99.73684210526315</v>
      </c>
    </row>
    <row r="424" spans="1:13" x14ac:dyDescent="0.35">
      <c r="A424" t="s">
        <v>263</v>
      </c>
      <c r="B424" s="10" t="s">
        <v>184</v>
      </c>
      <c r="C424" s="1" t="s">
        <v>4</v>
      </c>
      <c r="D424" s="1" t="s">
        <v>20</v>
      </c>
      <c r="E424" t="s">
        <v>490</v>
      </c>
      <c r="F424" s="2">
        <v>19.350000000000001</v>
      </c>
      <c r="G424" s="2">
        <v>23.81</v>
      </c>
      <c r="H424" s="2">
        <v>23.79</v>
      </c>
      <c r="I424" s="2">
        <f t="shared" si="38"/>
        <v>123.04909560723513</v>
      </c>
      <c r="J424" s="2">
        <f t="shared" si="39"/>
        <v>100.08406893652796</v>
      </c>
    </row>
    <row r="425" spans="1:13" x14ac:dyDescent="0.35">
      <c r="A425" t="s">
        <v>279</v>
      </c>
      <c r="B425" s="10" t="s">
        <v>184</v>
      </c>
      <c r="C425" s="1" t="s">
        <v>3</v>
      </c>
      <c r="D425" s="1" t="s">
        <v>20</v>
      </c>
      <c r="E425" s="1" t="s">
        <v>476</v>
      </c>
      <c r="F425" s="2">
        <v>20.58</v>
      </c>
      <c r="G425" s="2">
        <v>23.8</v>
      </c>
      <c r="H425" s="2">
        <v>24.3</v>
      </c>
      <c r="I425" s="2">
        <f t="shared" si="38"/>
        <v>118.07580174927115</v>
      </c>
      <c r="J425" s="2">
        <f t="shared" si="39"/>
        <v>97.942386831275712</v>
      </c>
      <c r="K425" s="2" t="s">
        <v>616</v>
      </c>
    </row>
    <row r="426" spans="1:13" x14ac:dyDescent="0.35">
      <c r="A426" t="s">
        <v>448</v>
      </c>
      <c r="B426" s="10" t="s">
        <v>184</v>
      </c>
      <c r="C426" s="1" t="s">
        <v>4</v>
      </c>
      <c r="D426" s="1" t="s">
        <v>20</v>
      </c>
      <c r="E426" t="s">
        <v>506</v>
      </c>
      <c r="F426" s="2">
        <v>19.55</v>
      </c>
      <c r="G426" s="2">
        <v>24.28</v>
      </c>
      <c r="H426" s="2">
        <v>24.15</v>
      </c>
      <c r="I426" s="2">
        <f t="shared" si="38"/>
        <v>124.19437340153452</v>
      </c>
      <c r="J426" s="2">
        <f t="shared" si="39"/>
        <v>100.53830227743272</v>
      </c>
    </row>
    <row r="427" spans="1:13" x14ac:dyDescent="0.35">
      <c r="A427" t="s">
        <v>375</v>
      </c>
      <c r="B427" s="10" t="s">
        <v>184</v>
      </c>
      <c r="C427" s="1" t="s">
        <v>3</v>
      </c>
      <c r="D427" s="1" t="s">
        <v>20</v>
      </c>
      <c r="E427" t="s">
        <v>533</v>
      </c>
      <c r="F427" s="2">
        <v>21.03</v>
      </c>
      <c r="G427" s="2">
        <v>25.28</v>
      </c>
      <c r="H427" s="2">
        <v>25.41</v>
      </c>
      <c r="I427" s="2">
        <f t="shared" si="38"/>
        <v>120.82738944365192</v>
      </c>
      <c r="J427" s="2">
        <f t="shared" si="39"/>
        <v>99.488390397481311</v>
      </c>
    </row>
    <row r="428" spans="1:13" x14ac:dyDescent="0.35">
      <c r="A428" t="s">
        <v>237</v>
      </c>
      <c r="B428" s="10" t="s">
        <v>184</v>
      </c>
      <c r="C428" s="1" t="s">
        <v>3</v>
      </c>
      <c r="D428" s="1" t="s">
        <v>20</v>
      </c>
      <c r="E428" t="s">
        <v>489</v>
      </c>
      <c r="F428" s="2">
        <v>19.41</v>
      </c>
      <c r="G428" s="2">
        <v>24.33</v>
      </c>
      <c r="H428" s="2">
        <v>24.82</v>
      </c>
      <c r="I428" s="2">
        <f t="shared" si="38"/>
        <v>127.87223080886142</v>
      </c>
      <c r="J428" s="2">
        <f t="shared" si="39"/>
        <v>98.025785656728445</v>
      </c>
    </row>
    <row r="429" spans="1:13" x14ac:dyDescent="0.35">
      <c r="A429" t="s">
        <v>446</v>
      </c>
      <c r="B429" s="10" t="s">
        <v>184</v>
      </c>
      <c r="C429" s="1" t="s">
        <v>4</v>
      </c>
      <c r="D429" s="1" t="s">
        <v>20</v>
      </c>
      <c r="E429" t="s">
        <v>516</v>
      </c>
      <c r="F429" s="2">
        <v>19.440000000000001</v>
      </c>
      <c r="G429" s="2">
        <v>24.15</v>
      </c>
      <c r="H429" s="2">
        <v>23.64</v>
      </c>
      <c r="I429" s="2">
        <f t="shared" si="38"/>
        <v>124.22839506172839</v>
      </c>
      <c r="J429" s="2">
        <f t="shared" si="39"/>
        <v>102.15736040609137</v>
      </c>
    </row>
    <row r="430" spans="1:13" x14ac:dyDescent="0.35">
      <c r="A430" t="s">
        <v>267</v>
      </c>
      <c r="B430" s="10" t="s">
        <v>184</v>
      </c>
      <c r="C430" s="1" t="s">
        <v>3</v>
      </c>
      <c r="D430" s="1" t="s">
        <v>20</v>
      </c>
      <c r="E430" t="s">
        <v>498</v>
      </c>
      <c r="F430" s="2">
        <v>20.71</v>
      </c>
      <c r="G430" s="2">
        <v>24.91</v>
      </c>
      <c r="H430" s="2">
        <v>24.66</v>
      </c>
      <c r="I430" s="2">
        <f t="shared" si="38"/>
        <v>120.28005794302268</v>
      </c>
      <c r="J430" s="2">
        <f t="shared" si="39"/>
        <v>101.01378751013787</v>
      </c>
    </row>
    <row r="431" spans="1:13" x14ac:dyDescent="0.35">
      <c r="A431" t="s">
        <v>271</v>
      </c>
      <c r="B431" s="10" t="s">
        <v>184</v>
      </c>
      <c r="C431" s="1" t="s">
        <v>3</v>
      </c>
      <c r="D431" s="1" t="s">
        <v>20</v>
      </c>
      <c r="E431" t="s">
        <v>497</v>
      </c>
      <c r="F431" s="2">
        <v>20.48</v>
      </c>
      <c r="G431" s="2">
        <v>25.04</v>
      </c>
      <c r="H431" s="2">
        <v>24.88</v>
      </c>
      <c r="I431" s="2">
        <f t="shared" si="38"/>
        <v>122.265625</v>
      </c>
      <c r="J431" s="2">
        <f t="shared" si="39"/>
        <v>100.64308681672026</v>
      </c>
    </row>
    <row r="432" spans="1:13" x14ac:dyDescent="0.35">
      <c r="A432" t="s">
        <v>467</v>
      </c>
      <c r="B432" s="10" t="s">
        <v>184</v>
      </c>
      <c r="C432" s="1" t="s">
        <v>4</v>
      </c>
      <c r="D432" s="1" t="s">
        <v>20</v>
      </c>
      <c r="E432" t="s">
        <v>505</v>
      </c>
      <c r="F432" s="2">
        <v>20.8</v>
      </c>
      <c r="G432" s="2">
        <v>23.2</v>
      </c>
      <c r="H432" s="2">
        <v>23.7</v>
      </c>
      <c r="I432" s="2">
        <f t="shared" si="38"/>
        <v>113.94230769230769</v>
      </c>
      <c r="J432" s="2">
        <f t="shared" si="39"/>
        <v>97.890295358649794</v>
      </c>
    </row>
    <row r="433" spans="1:11" x14ac:dyDescent="0.35">
      <c r="A433" t="s">
        <v>376</v>
      </c>
      <c r="B433" s="10" t="s">
        <v>184</v>
      </c>
      <c r="C433" s="1" t="s">
        <v>4</v>
      </c>
      <c r="D433" s="1" t="s">
        <v>20</v>
      </c>
      <c r="E433" t="s">
        <v>499</v>
      </c>
      <c r="F433" s="2">
        <v>21.8</v>
      </c>
      <c r="G433" s="2">
        <v>25.4</v>
      </c>
      <c r="H433" s="2">
        <v>25.3</v>
      </c>
      <c r="I433" s="2">
        <f t="shared" si="38"/>
        <v>116.51376146788991</v>
      </c>
      <c r="J433" s="2">
        <f t="shared" si="39"/>
        <v>100.39525691699605</v>
      </c>
    </row>
    <row r="434" spans="1:11" x14ac:dyDescent="0.35">
      <c r="A434" t="s">
        <v>573</v>
      </c>
      <c r="B434" s="10" t="s">
        <v>184</v>
      </c>
      <c r="C434" s="1" t="s">
        <v>3</v>
      </c>
      <c r="D434" s="1" t="s">
        <v>20</v>
      </c>
      <c r="E434" t="s">
        <v>507</v>
      </c>
      <c r="F434" s="2">
        <v>18.940000000000001</v>
      </c>
      <c r="G434" s="2">
        <v>22.96</v>
      </c>
      <c r="H434" s="2">
        <v>22.98</v>
      </c>
      <c r="I434" s="2">
        <f t="shared" si="38"/>
        <v>121.33051742344244</v>
      </c>
      <c r="J434" s="2">
        <f t="shared" si="39"/>
        <v>99.91296779808529</v>
      </c>
    </row>
    <row r="435" spans="1:11" x14ac:dyDescent="0.35">
      <c r="A435" t="s">
        <v>591</v>
      </c>
      <c r="B435" s="10" t="s">
        <v>184</v>
      </c>
      <c r="C435" s="1" t="s">
        <v>3</v>
      </c>
      <c r="D435" s="1" t="s">
        <v>20</v>
      </c>
      <c r="E435" t="s">
        <v>507</v>
      </c>
      <c r="F435" s="2">
        <v>19.57</v>
      </c>
      <c r="G435" s="2">
        <v>23.44</v>
      </c>
      <c r="H435" s="2">
        <v>23.54</v>
      </c>
      <c r="I435" s="2">
        <f t="shared" si="38"/>
        <v>120.2861522738886</v>
      </c>
      <c r="J435" s="2">
        <f t="shared" si="39"/>
        <v>99.575191163976214</v>
      </c>
    </row>
    <row r="436" spans="1:11" x14ac:dyDescent="0.35">
      <c r="A436" t="s">
        <v>592</v>
      </c>
      <c r="B436" s="10" t="s">
        <v>184</v>
      </c>
      <c r="C436" s="1" t="s">
        <v>4</v>
      </c>
      <c r="D436" s="1" t="s">
        <v>20</v>
      </c>
      <c r="E436" t="s">
        <v>507</v>
      </c>
      <c r="F436" s="2">
        <v>19.809999999999999</v>
      </c>
      <c r="G436" s="2">
        <v>23.38</v>
      </c>
      <c r="H436" s="2">
        <v>23.41</v>
      </c>
      <c r="I436" s="2">
        <f t="shared" si="38"/>
        <v>118.17264008076729</v>
      </c>
      <c r="J436" s="2">
        <f t="shared" si="39"/>
        <v>99.871849636907299</v>
      </c>
    </row>
    <row r="437" spans="1:11" x14ac:dyDescent="0.35">
      <c r="A437" t="s">
        <v>593</v>
      </c>
      <c r="B437" s="10" t="s">
        <v>184</v>
      </c>
      <c r="C437" s="1" t="s">
        <v>3</v>
      </c>
      <c r="D437" s="1" t="s">
        <v>20</v>
      </c>
      <c r="E437" t="s">
        <v>507</v>
      </c>
      <c r="F437" s="2">
        <v>20.82</v>
      </c>
      <c r="G437" s="2">
        <v>25.26</v>
      </c>
      <c r="H437" s="2">
        <v>23.88</v>
      </c>
      <c r="I437" s="2">
        <f t="shared" si="38"/>
        <v>121.32564841498559</v>
      </c>
      <c r="J437" s="2">
        <f t="shared" si="39"/>
        <v>105.77889447236181</v>
      </c>
    </row>
    <row r="438" spans="1:11" x14ac:dyDescent="0.35">
      <c r="A438" t="s">
        <v>577</v>
      </c>
      <c r="B438" s="10" t="s">
        <v>184</v>
      </c>
      <c r="C438" s="1" t="s">
        <v>4</v>
      </c>
      <c r="D438" s="1" t="s">
        <v>20</v>
      </c>
      <c r="E438" t="s">
        <v>523</v>
      </c>
      <c r="F438" s="2">
        <v>21</v>
      </c>
      <c r="G438" s="2">
        <v>24.9</v>
      </c>
      <c r="H438" s="2">
        <v>25.67</v>
      </c>
      <c r="I438" s="2">
        <f t="shared" si="38"/>
        <v>122.23809523809524</v>
      </c>
      <c r="J438" s="2">
        <f t="shared" si="39"/>
        <v>97.000389559797426</v>
      </c>
    </row>
    <row r="439" spans="1:11" x14ac:dyDescent="0.35">
      <c r="A439" t="s">
        <v>40</v>
      </c>
      <c r="B439" s="10" t="s">
        <v>184</v>
      </c>
      <c r="C439" s="1" t="s">
        <v>3</v>
      </c>
      <c r="D439" s="1" t="s">
        <v>20</v>
      </c>
      <c r="E439" t="s">
        <v>509</v>
      </c>
      <c r="F439" s="2">
        <v>19.100000000000001</v>
      </c>
      <c r="G439" s="2">
        <v>22.4</v>
      </c>
      <c r="H439" s="2">
        <v>22.3</v>
      </c>
      <c r="I439" s="2">
        <f t="shared" si="38"/>
        <v>117.27748691099475</v>
      </c>
      <c r="J439" s="2">
        <f t="shared" si="39"/>
        <v>100.44843049327353</v>
      </c>
    </row>
    <row r="440" spans="1:11" x14ac:dyDescent="0.35">
      <c r="A440" t="s">
        <v>42</v>
      </c>
      <c r="B440" s="10" t="s">
        <v>184</v>
      </c>
      <c r="C440" s="1" t="s">
        <v>54</v>
      </c>
      <c r="D440" s="1" t="s">
        <v>20</v>
      </c>
      <c r="E440" t="s">
        <v>510</v>
      </c>
      <c r="F440" s="2">
        <v>21.66</v>
      </c>
      <c r="G440" s="2">
        <v>26.48</v>
      </c>
      <c r="H440" s="2">
        <v>26.73</v>
      </c>
      <c r="I440" s="2">
        <f t="shared" si="38"/>
        <v>123.40720221606648</v>
      </c>
      <c r="J440" s="2">
        <f t="shared" si="39"/>
        <v>99.064721286943509</v>
      </c>
    </row>
    <row r="441" spans="1:11" x14ac:dyDescent="0.35">
      <c r="A441" t="s">
        <v>44</v>
      </c>
      <c r="B441" s="10" t="s">
        <v>184</v>
      </c>
      <c r="C441" s="1" t="s">
        <v>4</v>
      </c>
      <c r="D441" s="1" t="s">
        <v>20</v>
      </c>
      <c r="E441" t="s">
        <v>510</v>
      </c>
      <c r="F441" s="2">
        <v>18.96</v>
      </c>
      <c r="G441" s="2">
        <v>24.3</v>
      </c>
      <c r="H441" s="2">
        <v>24.75</v>
      </c>
      <c r="I441" s="2">
        <f t="shared" si="38"/>
        <v>130.53797468354429</v>
      </c>
      <c r="J441" s="2">
        <f t="shared" si="39"/>
        <v>98.181818181818187</v>
      </c>
    </row>
    <row r="442" spans="1:11" x14ac:dyDescent="0.35">
      <c r="A442" t="s">
        <v>32</v>
      </c>
      <c r="B442" s="10" t="s">
        <v>184</v>
      </c>
      <c r="C442" s="1" t="s">
        <v>4</v>
      </c>
      <c r="D442" s="1" t="s">
        <v>20</v>
      </c>
      <c r="E442" t="s">
        <v>510</v>
      </c>
      <c r="F442" s="2">
        <v>17.920000000000002</v>
      </c>
      <c r="G442" s="2">
        <v>21.5</v>
      </c>
      <c r="H442" s="2">
        <v>22.14</v>
      </c>
      <c r="I442" s="2">
        <f t="shared" si="38"/>
        <v>123.54910714285712</v>
      </c>
      <c r="J442" s="2">
        <f t="shared" si="39"/>
        <v>97.109304426377591</v>
      </c>
      <c r="K442" t="s">
        <v>51</v>
      </c>
    </row>
    <row r="443" spans="1:11" x14ac:dyDescent="0.35">
      <c r="A443" t="s">
        <v>45</v>
      </c>
      <c r="B443" s="10" t="s">
        <v>184</v>
      </c>
      <c r="C443" s="1" t="s">
        <v>4</v>
      </c>
      <c r="D443" s="1" t="s">
        <v>20</v>
      </c>
      <c r="E443" t="s">
        <v>510</v>
      </c>
      <c r="F443" s="2">
        <v>20.96</v>
      </c>
      <c r="G443" s="2">
        <v>25.48</v>
      </c>
      <c r="H443" s="2">
        <v>25.11</v>
      </c>
      <c r="I443" s="2">
        <f t="shared" si="38"/>
        <v>121.56488549618319</v>
      </c>
      <c r="J443" s="2">
        <f t="shared" si="39"/>
        <v>101.47351652727997</v>
      </c>
    </row>
    <row r="444" spans="1:11" x14ac:dyDescent="0.35">
      <c r="A444" t="s">
        <v>19</v>
      </c>
      <c r="B444" s="10" t="s">
        <v>184</v>
      </c>
      <c r="C444" s="1" t="s">
        <v>3</v>
      </c>
      <c r="D444" s="1" t="s">
        <v>20</v>
      </c>
      <c r="E444" t="s">
        <v>511</v>
      </c>
      <c r="F444" s="2">
        <v>20.7</v>
      </c>
      <c r="G444" s="2">
        <v>25</v>
      </c>
      <c r="H444" s="2">
        <v>24.8</v>
      </c>
      <c r="I444" s="2">
        <f t="shared" si="38"/>
        <v>120.77294685990339</v>
      </c>
      <c r="J444" s="2">
        <f t="shared" si="39"/>
        <v>100.80645161290322</v>
      </c>
    </row>
    <row r="445" spans="1:11" x14ac:dyDescent="0.35">
      <c r="A445" t="s">
        <v>27</v>
      </c>
      <c r="B445" s="10" t="s">
        <v>184</v>
      </c>
      <c r="C445" s="1" t="s">
        <v>3</v>
      </c>
      <c r="D445" s="1" t="s">
        <v>20</v>
      </c>
      <c r="E445" t="s">
        <v>511</v>
      </c>
      <c r="F445" s="2">
        <v>20.8</v>
      </c>
      <c r="G445" s="2">
        <v>24.75</v>
      </c>
      <c r="H445" s="2">
        <v>24.7</v>
      </c>
      <c r="I445" s="2">
        <f t="shared" si="38"/>
        <v>118.99038461538461</v>
      </c>
      <c r="J445" s="2">
        <f t="shared" si="39"/>
        <v>100.20242914979757</v>
      </c>
    </row>
    <row r="446" spans="1:11" x14ac:dyDescent="0.35">
      <c r="A446" t="s">
        <v>47</v>
      </c>
      <c r="B446" s="10" t="s">
        <v>184</v>
      </c>
      <c r="C446" s="1" t="s">
        <v>4</v>
      </c>
      <c r="D446" s="1" t="s">
        <v>20</v>
      </c>
      <c r="E446" t="s">
        <v>525</v>
      </c>
      <c r="F446" s="2">
        <v>21.7</v>
      </c>
      <c r="G446" s="2">
        <v>26.6</v>
      </c>
      <c r="H446" s="2">
        <v>26.4</v>
      </c>
      <c r="I446" s="2">
        <f t="shared" si="38"/>
        <v>122.58064516129032</v>
      </c>
      <c r="J446" s="2">
        <f t="shared" si="39"/>
        <v>100.75757575757576</v>
      </c>
    </row>
    <row r="447" spans="1:11" x14ac:dyDescent="0.35">
      <c r="A447" t="s">
        <v>46</v>
      </c>
      <c r="B447" s="10" t="s">
        <v>184</v>
      </c>
      <c r="C447" s="1" t="s">
        <v>4</v>
      </c>
      <c r="D447" s="1" t="s">
        <v>20</v>
      </c>
      <c r="E447" t="s">
        <v>511</v>
      </c>
      <c r="F447" s="2">
        <v>21.6</v>
      </c>
      <c r="G447" s="2">
        <v>25.8</v>
      </c>
      <c r="H447" s="2">
        <v>25.8</v>
      </c>
      <c r="I447" s="2">
        <f t="shared" si="38"/>
        <v>119.44444444444444</v>
      </c>
      <c r="J447" s="2">
        <f t="shared" si="39"/>
        <v>100</v>
      </c>
    </row>
    <row r="448" spans="1:11" x14ac:dyDescent="0.35">
      <c r="A448" t="s">
        <v>377</v>
      </c>
      <c r="B448" s="10" t="s">
        <v>184</v>
      </c>
      <c r="C448" s="1" t="s">
        <v>4</v>
      </c>
      <c r="D448" s="1" t="s">
        <v>20</v>
      </c>
      <c r="E448" s="1" t="s">
        <v>541</v>
      </c>
      <c r="F448" s="2">
        <v>17.399999999999999</v>
      </c>
      <c r="G448" s="2">
        <v>21.98</v>
      </c>
      <c r="H448" s="3">
        <v>23.1</v>
      </c>
      <c r="I448" s="2">
        <f t="shared" si="38"/>
        <v>132.75862068965517</v>
      </c>
      <c r="J448" s="2">
        <f t="shared" si="39"/>
        <v>95.151515151515142</v>
      </c>
    </row>
    <row r="449" spans="1:10" x14ac:dyDescent="0.35">
      <c r="A449" t="s">
        <v>378</v>
      </c>
      <c r="B449" s="10" t="s">
        <v>184</v>
      </c>
      <c r="C449" s="1" t="s">
        <v>3</v>
      </c>
      <c r="D449" s="1" t="s">
        <v>20</v>
      </c>
      <c r="E449" t="s">
        <v>502</v>
      </c>
      <c r="F449" s="2">
        <v>19.78</v>
      </c>
      <c r="G449" s="2"/>
      <c r="H449" s="2"/>
    </row>
    <row r="450" spans="1:10" x14ac:dyDescent="0.35">
      <c r="A450" t="s">
        <v>379</v>
      </c>
      <c r="B450" s="10" t="s">
        <v>184</v>
      </c>
      <c r="C450" s="1" t="s">
        <v>4</v>
      </c>
      <c r="D450" s="1" t="s">
        <v>20</v>
      </c>
      <c r="E450" t="s">
        <v>502</v>
      </c>
      <c r="F450" s="2">
        <v>19.07</v>
      </c>
      <c r="G450" s="2">
        <v>24.05</v>
      </c>
      <c r="H450" s="2">
        <v>23.05</v>
      </c>
      <c r="I450" s="2">
        <f>MAX(G450,H450)*100/F450</f>
        <v>126.11431567907708</v>
      </c>
      <c r="J450" s="2">
        <f>G450*100/H450</f>
        <v>104.33839479392624</v>
      </c>
    </row>
    <row r="451" spans="1:10" x14ac:dyDescent="0.35">
      <c r="A451" t="s">
        <v>380</v>
      </c>
      <c r="B451" s="10" t="s">
        <v>184</v>
      </c>
      <c r="C451" s="1" t="s">
        <v>4</v>
      </c>
      <c r="D451" s="1" t="s">
        <v>20</v>
      </c>
      <c r="E451" t="s">
        <v>502</v>
      </c>
      <c r="F451" s="2">
        <v>21.66</v>
      </c>
      <c r="G451" s="2">
        <v>25.17</v>
      </c>
      <c r="H451" s="2">
        <v>25.06</v>
      </c>
      <c r="I451" s="2">
        <f>MAX(G451,H451)*100/F451</f>
        <v>116.20498614958449</v>
      </c>
      <c r="J451" s="2">
        <f>G451*100/H451</f>
        <v>100.43894652833201</v>
      </c>
    </row>
    <row r="452" spans="1:10" x14ac:dyDescent="0.35">
      <c r="A452" t="s">
        <v>381</v>
      </c>
      <c r="B452" s="10" t="s">
        <v>184</v>
      </c>
      <c r="C452" s="1" t="s">
        <v>4</v>
      </c>
      <c r="D452" s="1" t="s">
        <v>20</v>
      </c>
      <c r="E452" t="s">
        <v>502</v>
      </c>
      <c r="F452" s="2">
        <v>20.72</v>
      </c>
      <c r="G452" s="2">
        <v>25.63</v>
      </c>
      <c r="H452" s="2"/>
    </row>
    <row r="453" spans="1:10" x14ac:dyDescent="0.35">
      <c r="A453" t="s">
        <v>382</v>
      </c>
      <c r="B453" s="10" t="s">
        <v>184</v>
      </c>
      <c r="C453" s="1" t="s">
        <v>4</v>
      </c>
      <c r="D453" s="1" t="s">
        <v>20</v>
      </c>
      <c r="E453" t="s">
        <v>499</v>
      </c>
      <c r="F453" s="2">
        <v>21.4</v>
      </c>
      <c r="G453" s="2">
        <v>25.1</v>
      </c>
      <c r="H453" s="2">
        <v>24.3</v>
      </c>
      <c r="I453" s="2">
        <f t="shared" ref="I453:I482" si="40">MAX(G453,H453)*100/F453</f>
        <v>117.28971962616824</v>
      </c>
      <c r="J453" s="2">
        <f t="shared" ref="J453:J458" si="41">G453*100/H453</f>
        <v>103.29218106995884</v>
      </c>
    </row>
    <row r="454" spans="1:10" x14ac:dyDescent="0.35">
      <c r="A454" t="s">
        <v>383</v>
      </c>
      <c r="B454" s="10" t="s">
        <v>184</v>
      </c>
      <c r="C454" s="1" t="s">
        <v>4</v>
      </c>
      <c r="D454" s="1" t="s">
        <v>20</v>
      </c>
      <c r="E454" s="1" t="s">
        <v>512</v>
      </c>
      <c r="F454" s="2">
        <v>18.399999999999999</v>
      </c>
      <c r="G454" s="2">
        <v>23.67</v>
      </c>
      <c r="H454" s="2">
        <v>22.7</v>
      </c>
      <c r="I454" s="2">
        <f>MAX(G454,H454)*100/F454</f>
        <v>128.64130434782609</v>
      </c>
      <c r="J454" s="2">
        <f t="shared" si="41"/>
        <v>104.27312775330397</v>
      </c>
    </row>
    <row r="455" spans="1:10" x14ac:dyDescent="0.35">
      <c r="A455" t="s">
        <v>384</v>
      </c>
      <c r="B455" s="10" t="s">
        <v>184</v>
      </c>
      <c r="C455" s="1" t="s">
        <v>3</v>
      </c>
      <c r="D455" s="1" t="s">
        <v>20</v>
      </c>
      <c r="E455" s="1" t="s">
        <v>512</v>
      </c>
      <c r="F455" s="2">
        <v>20.399999999999999</v>
      </c>
      <c r="G455" s="2">
        <v>23.44</v>
      </c>
      <c r="H455" s="2">
        <v>23.8</v>
      </c>
      <c r="I455" s="2">
        <f>MAX(G455,H455)*100/F455</f>
        <v>116.66666666666667</v>
      </c>
      <c r="J455" s="2">
        <f t="shared" si="41"/>
        <v>98.487394957983184</v>
      </c>
    </row>
    <row r="456" spans="1:10" x14ac:dyDescent="0.35">
      <c r="A456" t="s">
        <v>385</v>
      </c>
      <c r="B456" s="10" t="s">
        <v>184</v>
      </c>
      <c r="C456" s="1" t="s">
        <v>3</v>
      </c>
      <c r="D456" s="1" t="s">
        <v>20</v>
      </c>
      <c r="E456" s="1" t="s">
        <v>527</v>
      </c>
      <c r="F456" s="2">
        <v>20.190000000000001</v>
      </c>
      <c r="G456" s="2">
        <v>25.47</v>
      </c>
      <c r="H456" s="2">
        <v>24.97</v>
      </c>
      <c r="I456" s="2">
        <f>MAX(G456,H456)*100/F456</f>
        <v>126.15156017830608</v>
      </c>
      <c r="J456" s="2">
        <f t="shared" si="41"/>
        <v>102.00240288346016</v>
      </c>
    </row>
    <row r="457" spans="1:10" x14ac:dyDescent="0.35">
      <c r="A457" t="s">
        <v>352</v>
      </c>
      <c r="B457" s="10" t="s">
        <v>184</v>
      </c>
      <c r="C457" s="1" t="s">
        <v>4</v>
      </c>
      <c r="D457" s="1" t="s">
        <v>20</v>
      </c>
      <c r="E457" t="s">
        <v>495</v>
      </c>
      <c r="F457" s="2">
        <v>20.3</v>
      </c>
      <c r="G457" s="2">
        <v>25.5</v>
      </c>
      <c r="H457" s="2">
        <v>25.8</v>
      </c>
      <c r="I457" s="2">
        <f t="shared" si="40"/>
        <v>127.0935960591133</v>
      </c>
      <c r="J457" s="2">
        <f t="shared" si="41"/>
        <v>98.837209302325576</v>
      </c>
    </row>
    <row r="458" spans="1:10" x14ac:dyDescent="0.35">
      <c r="A458" t="s">
        <v>386</v>
      </c>
      <c r="B458" s="10" t="s">
        <v>184</v>
      </c>
      <c r="C458" s="1" t="s">
        <v>4</v>
      </c>
      <c r="D458" s="1" t="s">
        <v>20</v>
      </c>
      <c r="E458" t="s">
        <v>495</v>
      </c>
      <c r="F458" s="2">
        <v>19.82</v>
      </c>
      <c r="G458" s="2">
        <v>23.94</v>
      </c>
      <c r="H458" s="2">
        <v>24.05</v>
      </c>
      <c r="I458" s="2">
        <f t="shared" si="40"/>
        <v>121.34207870837538</v>
      </c>
      <c r="J458" s="2">
        <f t="shared" si="41"/>
        <v>99.542619542619533</v>
      </c>
    </row>
    <row r="459" spans="1:10" x14ac:dyDescent="0.35">
      <c r="A459" t="s">
        <v>387</v>
      </c>
      <c r="B459" s="10" t="s">
        <v>184</v>
      </c>
      <c r="C459" s="1" t="s">
        <v>3</v>
      </c>
      <c r="D459" s="1" t="s">
        <v>20</v>
      </c>
      <c r="E459" t="s">
        <v>496</v>
      </c>
      <c r="F459" s="2">
        <v>20.440000000000001</v>
      </c>
      <c r="G459" s="2">
        <v>24.52</v>
      </c>
      <c r="H459" s="2"/>
      <c r="I459" s="2">
        <f t="shared" si="40"/>
        <v>119.96086105675145</v>
      </c>
    </row>
    <row r="460" spans="1:10" x14ac:dyDescent="0.35">
      <c r="A460" t="s">
        <v>266</v>
      </c>
      <c r="B460" s="10" t="s">
        <v>184</v>
      </c>
      <c r="C460" s="1" t="s">
        <v>4</v>
      </c>
      <c r="D460" s="1" t="s">
        <v>20</v>
      </c>
      <c r="E460" t="s">
        <v>520</v>
      </c>
      <c r="F460" s="2">
        <v>20.53</v>
      </c>
      <c r="G460" s="2">
        <v>25.06</v>
      </c>
      <c r="H460" s="2">
        <v>24.75</v>
      </c>
      <c r="I460" s="2">
        <f t="shared" si="40"/>
        <v>122.06527033609352</v>
      </c>
      <c r="J460" s="2">
        <f t="shared" ref="J460:J503" si="42">G460*100/H460</f>
        <v>101.25252525252525</v>
      </c>
    </row>
    <row r="461" spans="1:10" x14ac:dyDescent="0.35">
      <c r="A461" t="s">
        <v>272</v>
      </c>
      <c r="B461" s="10" t="s">
        <v>184</v>
      </c>
      <c r="C461" s="1" t="s">
        <v>4</v>
      </c>
      <c r="D461" s="1" t="s">
        <v>20</v>
      </c>
      <c r="E461" t="s">
        <v>520</v>
      </c>
      <c r="F461" s="2">
        <v>21.2</v>
      </c>
      <c r="G461" s="2">
        <v>24.86</v>
      </c>
      <c r="H461" s="2">
        <v>25.12</v>
      </c>
      <c r="I461" s="2">
        <f t="shared" si="40"/>
        <v>118.49056603773586</v>
      </c>
      <c r="J461" s="2">
        <f t="shared" si="42"/>
        <v>98.964968152866234</v>
      </c>
    </row>
    <row r="462" spans="1:10" x14ac:dyDescent="0.35">
      <c r="A462" t="s">
        <v>388</v>
      </c>
      <c r="B462" s="10" t="s">
        <v>184</v>
      </c>
      <c r="C462" s="1" t="s">
        <v>3</v>
      </c>
      <c r="D462" s="1" t="s">
        <v>20</v>
      </c>
      <c r="E462" s="1" t="s">
        <v>508</v>
      </c>
      <c r="F462" s="2">
        <v>21.27</v>
      </c>
      <c r="G462" s="2">
        <v>26.4</v>
      </c>
      <c r="H462" s="2">
        <v>25.65</v>
      </c>
      <c r="I462" s="2">
        <f t="shared" si="40"/>
        <v>124.11847672778562</v>
      </c>
      <c r="J462" s="2">
        <f t="shared" si="42"/>
        <v>102.92397660818715</v>
      </c>
    </row>
    <row r="463" spans="1:10" x14ac:dyDescent="0.35">
      <c r="A463" t="s">
        <v>286</v>
      </c>
      <c r="B463" s="10" t="s">
        <v>184</v>
      </c>
      <c r="C463" s="1" t="s">
        <v>4</v>
      </c>
      <c r="D463" s="1" t="s">
        <v>20</v>
      </c>
      <c r="E463" t="s">
        <v>520</v>
      </c>
      <c r="F463" s="2">
        <v>21.3</v>
      </c>
      <c r="G463" s="2">
        <v>26.49</v>
      </c>
      <c r="H463" s="2">
        <v>26.68</v>
      </c>
      <c r="I463" s="2">
        <f t="shared" si="40"/>
        <v>125.25821596244131</v>
      </c>
      <c r="J463" s="2">
        <f t="shared" si="42"/>
        <v>99.287856071964015</v>
      </c>
    </row>
    <row r="464" spans="1:10" x14ac:dyDescent="0.35">
      <c r="A464" t="s">
        <v>266</v>
      </c>
      <c r="B464" s="10" t="s">
        <v>184</v>
      </c>
      <c r="C464" s="1" t="s">
        <v>4</v>
      </c>
      <c r="D464" s="1" t="s">
        <v>21</v>
      </c>
      <c r="E464" t="s">
        <v>520</v>
      </c>
      <c r="F464" s="2">
        <v>21.4</v>
      </c>
      <c r="G464" s="2">
        <v>26.3</v>
      </c>
      <c r="H464" s="2">
        <v>25.43</v>
      </c>
      <c r="I464" s="2">
        <f t="shared" si="40"/>
        <v>122.89719626168225</v>
      </c>
      <c r="J464" s="2">
        <f t="shared" si="42"/>
        <v>103.42115611482501</v>
      </c>
    </row>
    <row r="465" spans="1:10" x14ac:dyDescent="0.35">
      <c r="A465" t="s">
        <v>272</v>
      </c>
      <c r="B465" s="10" t="s">
        <v>184</v>
      </c>
      <c r="C465" s="1" t="s">
        <v>4</v>
      </c>
      <c r="D465" s="1" t="s">
        <v>21</v>
      </c>
      <c r="E465" t="s">
        <v>520</v>
      </c>
      <c r="F465" s="2">
        <v>22.64</v>
      </c>
      <c r="G465" s="2">
        <v>27.73</v>
      </c>
      <c r="H465" s="2">
        <v>27.13</v>
      </c>
      <c r="I465" s="2">
        <f t="shared" si="40"/>
        <v>122.48233215547702</v>
      </c>
      <c r="J465" s="2">
        <f t="shared" si="42"/>
        <v>102.21157390342795</v>
      </c>
    </row>
    <row r="466" spans="1:10" x14ac:dyDescent="0.35">
      <c r="A466" t="s">
        <v>263</v>
      </c>
      <c r="B466" s="10" t="s">
        <v>184</v>
      </c>
      <c r="C466" s="1" t="s">
        <v>4</v>
      </c>
      <c r="D466" s="1" t="s">
        <v>21</v>
      </c>
      <c r="E466" t="s">
        <v>490</v>
      </c>
      <c r="F466" s="2">
        <v>19.95</v>
      </c>
      <c r="G466" s="2">
        <v>25.13</v>
      </c>
      <c r="H466" s="2">
        <v>24.67</v>
      </c>
      <c r="I466" s="2">
        <f t="shared" si="40"/>
        <v>125.96491228070175</v>
      </c>
      <c r="J466" s="2">
        <f t="shared" si="42"/>
        <v>101.86461289014997</v>
      </c>
    </row>
    <row r="467" spans="1:10" x14ac:dyDescent="0.35">
      <c r="A467" t="s">
        <v>389</v>
      </c>
      <c r="B467" s="10" t="s">
        <v>184</v>
      </c>
      <c r="C467" s="1" t="s">
        <v>4</v>
      </c>
      <c r="D467" s="1" t="s">
        <v>21</v>
      </c>
      <c r="E467" s="1" t="s">
        <v>512</v>
      </c>
      <c r="F467" s="2">
        <v>21</v>
      </c>
      <c r="G467" s="2">
        <v>25.9</v>
      </c>
      <c r="H467" s="2">
        <v>24.65</v>
      </c>
      <c r="I467" s="2">
        <f t="shared" si="40"/>
        <v>123.33333333333333</v>
      </c>
      <c r="J467" s="2">
        <f t="shared" si="42"/>
        <v>105.0709939148073</v>
      </c>
    </row>
    <row r="468" spans="1:10" x14ac:dyDescent="0.35">
      <c r="A468" t="s">
        <v>448</v>
      </c>
      <c r="B468" s="10" t="s">
        <v>184</v>
      </c>
      <c r="C468" s="1" t="s">
        <v>4</v>
      </c>
      <c r="D468" s="1" t="s">
        <v>21</v>
      </c>
      <c r="E468" t="s">
        <v>506</v>
      </c>
      <c r="F468" s="2">
        <v>20.45</v>
      </c>
      <c r="G468" s="2">
        <v>26.73</v>
      </c>
      <c r="H468" s="2">
        <v>26.3</v>
      </c>
      <c r="I468" s="2">
        <f t="shared" si="40"/>
        <v>130.70904645476773</v>
      </c>
      <c r="J468" s="2">
        <f t="shared" si="42"/>
        <v>101.63498098859316</v>
      </c>
    </row>
    <row r="469" spans="1:10" x14ac:dyDescent="0.35">
      <c r="A469" t="s">
        <v>445</v>
      </c>
      <c r="B469" s="10" t="s">
        <v>184</v>
      </c>
      <c r="C469" s="1" t="s">
        <v>4</v>
      </c>
      <c r="D469" s="1" t="s">
        <v>21</v>
      </c>
      <c r="E469" t="s">
        <v>490</v>
      </c>
      <c r="F469" s="2">
        <v>21.18</v>
      </c>
      <c r="G469" s="2">
        <v>25.85</v>
      </c>
      <c r="H469" s="2">
        <v>27.25</v>
      </c>
      <c r="I469" s="2">
        <f t="shared" si="40"/>
        <v>128.65911237016053</v>
      </c>
      <c r="J469" s="2">
        <f t="shared" si="42"/>
        <v>94.862385321100916</v>
      </c>
    </row>
    <row r="470" spans="1:10" x14ac:dyDescent="0.35">
      <c r="A470" t="s">
        <v>375</v>
      </c>
      <c r="B470" s="10" t="s">
        <v>184</v>
      </c>
      <c r="C470" s="1" t="s">
        <v>3</v>
      </c>
      <c r="D470" s="1" t="s">
        <v>21</v>
      </c>
      <c r="E470" t="s">
        <v>533</v>
      </c>
      <c r="F470" s="2">
        <v>22.08</v>
      </c>
      <c r="G470" s="2">
        <v>27.67</v>
      </c>
      <c r="H470" s="2">
        <v>27.27</v>
      </c>
      <c r="I470" s="2">
        <f t="shared" si="40"/>
        <v>125.31702898550725</v>
      </c>
      <c r="J470" s="2">
        <f t="shared" si="42"/>
        <v>101.46681334800147</v>
      </c>
    </row>
    <row r="471" spans="1:10" x14ac:dyDescent="0.35">
      <c r="A471" t="s">
        <v>390</v>
      </c>
      <c r="B471" s="10" t="s">
        <v>184</v>
      </c>
      <c r="C471" s="1" t="s">
        <v>4</v>
      </c>
      <c r="D471" s="1" t="s">
        <v>21</v>
      </c>
      <c r="E471" t="s">
        <v>530</v>
      </c>
      <c r="F471" s="2">
        <v>23.01</v>
      </c>
      <c r="G471" s="2">
        <v>27.31</v>
      </c>
      <c r="H471" s="2">
        <v>26.56</v>
      </c>
      <c r="I471" s="2">
        <f t="shared" si="40"/>
        <v>118.68752716210342</v>
      </c>
      <c r="J471" s="2">
        <f t="shared" si="42"/>
        <v>102.8237951807229</v>
      </c>
    </row>
    <row r="472" spans="1:10" x14ac:dyDescent="0.35">
      <c r="A472" t="s">
        <v>447</v>
      </c>
      <c r="B472" s="10" t="s">
        <v>184</v>
      </c>
      <c r="C472" s="1" t="s">
        <v>4</v>
      </c>
      <c r="D472" s="1" t="s">
        <v>21</v>
      </c>
      <c r="E472" t="s">
        <v>518</v>
      </c>
      <c r="F472" s="2">
        <v>22.25</v>
      </c>
      <c r="G472" s="2">
        <v>27.68</v>
      </c>
      <c r="H472" s="2">
        <v>27.54</v>
      </c>
      <c r="I472" s="2">
        <f t="shared" si="40"/>
        <v>124.40449438202248</v>
      </c>
      <c r="J472" s="2">
        <f t="shared" si="42"/>
        <v>100.50835148874364</v>
      </c>
    </row>
    <row r="473" spans="1:10" x14ac:dyDescent="0.35">
      <c r="A473" t="s">
        <v>446</v>
      </c>
      <c r="B473" s="10" t="s">
        <v>184</v>
      </c>
      <c r="C473" s="1" t="s">
        <v>4</v>
      </c>
      <c r="D473" s="1" t="s">
        <v>21</v>
      </c>
      <c r="E473" t="s">
        <v>516</v>
      </c>
      <c r="F473" s="2">
        <v>19.55</v>
      </c>
      <c r="G473" s="2">
        <v>24.06</v>
      </c>
      <c r="H473" s="2">
        <v>25.01</v>
      </c>
      <c r="I473" s="2">
        <f t="shared" si="40"/>
        <v>127.92838874680307</v>
      </c>
      <c r="J473" s="2">
        <f t="shared" si="42"/>
        <v>96.2015193922431</v>
      </c>
    </row>
    <row r="474" spans="1:10" x14ac:dyDescent="0.35">
      <c r="A474" t="s">
        <v>40</v>
      </c>
      <c r="B474" s="10" t="s">
        <v>184</v>
      </c>
      <c r="C474" s="1" t="s">
        <v>3</v>
      </c>
      <c r="D474" s="1" t="s">
        <v>21</v>
      </c>
      <c r="E474" t="s">
        <v>509</v>
      </c>
      <c r="F474" s="2">
        <v>19.7</v>
      </c>
      <c r="G474" s="2">
        <v>24</v>
      </c>
      <c r="H474" s="2">
        <v>23</v>
      </c>
      <c r="I474" s="2">
        <f t="shared" si="40"/>
        <v>121.82741116751269</v>
      </c>
      <c r="J474" s="2">
        <f t="shared" si="42"/>
        <v>104.34782608695652</v>
      </c>
    </row>
    <row r="475" spans="1:10" x14ac:dyDescent="0.35">
      <c r="A475" t="s">
        <v>41</v>
      </c>
      <c r="B475" s="10" t="s">
        <v>184</v>
      </c>
      <c r="C475" s="1" t="s">
        <v>3</v>
      </c>
      <c r="D475" s="1" t="s">
        <v>21</v>
      </c>
      <c r="E475" t="s">
        <v>509</v>
      </c>
      <c r="F475" s="2">
        <v>20.8</v>
      </c>
      <c r="G475" s="2">
        <v>25.8</v>
      </c>
      <c r="H475" s="2">
        <v>25.6</v>
      </c>
      <c r="I475" s="2">
        <f t="shared" si="40"/>
        <v>124.03846153846153</v>
      </c>
      <c r="J475" s="2">
        <f t="shared" si="42"/>
        <v>100.78125</v>
      </c>
    </row>
    <row r="476" spans="1:10" x14ac:dyDescent="0.35">
      <c r="A476" t="s">
        <v>42</v>
      </c>
      <c r="B476" s="10" t="s">
        <v>184</v>
      </c>
      <c r="C476" s="1" t="s">
        <v>54</v>
      </c>
      <c r="D476" s="1" t="s">
        <v>21</v>
      </c>
      <c r="E476" t="s">
        <v>510</v>
      </c>
      <c r="F476" s="2">
        <v>21.7</v>
      </c>
      <c r="G476" s="2">
        <v>29.26</v>
      </c>
      <c r="H476" s="2">
        <v>28.3</v>
      </c>
      <c r="I476" s="2">
        <f t="shared" si="40"/>
        <v>134.83870967741936</v>
      </c>
      <c r="J476" s="2">
        <f t="shared" si="42"/>
        <v>103.39222614840989</v>
      </c>
    </row>
    <row r="477" spans="1:10" x14ac:dyDescent="0.35">
      <c r="A477" t="s">
        <v>43</v>
      </c>
      <c r="B477" s="10" t="s">
        <v>184</v>
      </c>
      <c r="C477" s="1" t="s">
        <v>4</v>
      </c>
      <c r="D477" s="1" t="s">
        <v>21</v>
      </c>
      <c r="E477" t="s">
        <v>510</v>
      </c>
      <c r="F477" s="2">
        <v>18.670000000000002</v>
      </c>
      <c r="G477" s="2">
        <v>24.23</v>
      </c>
      <c r="H477" s="2">
        <v>23.32</v>
      </c>
      <c r="I477" s="2">
        <f t="shared" si="40"/>
        <v>129.78039635779325</v>
      </c>
      <c r="J477" s="2">
        <f t="shared" si="42"/>
        <v>103.90222984562607</v>
      </c>
    </row>
    <row r="478" spans="1:10" x14ac:dyDescent="0.35">
      <c r="A478" t="s">
        <v>55</v>
      </c>
      <c r="B478" s="10" t="s">
        <v>184</v>
      </c>
      <c r="C478" s="1" t="s">
        <v>3</v>
      </c>
      <c r="D478" s="1" t="s">
        <v>21</v>
      </c>
      <c r="E478" t="s">
        <v>510</v>
      </c>
      <c r="F478" s="2">
        <v>21.39</v>
      </c>
      <c r="G478" s="2">
        <v>27.86</v>
      </c>
      <c r="H478" s="2">
        <v>26.2</v>
      </c>
      <c r="I478" s="2">
        <f t="shared" si="40"/>
        <v>130.24777933613839</v>
      </c>
      <c r="J478" s="2">
        <f t="shared" si="42"/>
        <v>106.33587786259542</v>
      </c>
    </row>
    <row r="479" spans="1:10" x14ac:dyDescent="0.35">
      <c r="A479" t="s">
        <v>45</v>
      </c>
      <c r="B479" s="10" t="s">
        <v>184</v>
      </c>
      <c r="C479" s="1" t="s">
        <v>4</v>
      </c>
      <c r="D479" s="1" t="s">
        <v>21</v>
      </c>
      <c r="E479" t="s">
        <v>510</v>
      </c>
      <c r="F479" s="2">
        <v>21.17</v>
      </c>
      <c r="G479" s="2">
        <v>26.41</v>
      </c>
      <c r="H479" s="2">
        <v>26.12</v>
      </c>
      <c r="I479" s="2">
        <f t="shared" si="40"/>
        <v>124.7520075578649</v>
      </c>
      <c r="J479" s="2">
        <f t="shared" si="42"/>
        <v>101.11026033690658</v>
      </c>
    </row>
    <row r="480" spans="1:10" x14ac:dyDescent="0.35">
      <c r="A480" t="s">
        <v>573</v>
      </c>
      <c r="B480" s="10" t="s">
        <v>184</v>
      </c>
      <c r="C480" s="1" t="s">
        <v>3</v>
      </c>
      <c r="D480" s="1" t="s">
        <v>21</v>
      </c>
      <c r="E480" t="s">
        <v>507</v>
      </c>
      <c r="F480" s="2">
        <v>19.100000000000001</v>
      </c>
      <c r="G480" s="2">
        <v>25.4</v>
      </c>
      <c r="H480" s="2">
        <v>24.61</v>
      </c>
      <c r="I480" s="2">
        <f t="shared" si="40"/>
        <v>132.98429319371726</v>
      </c>
      <c r="J480" s="2">
        <f t="shared" si="42"/>
        <v>103.21007720438847</v>
      </c>
    </row>
    <row r="481" spans="1:10" x14ac:dyDescent="0.35">
      <c r="A481" t="s">
        <v>571</v>
      </c>
      <c r="B481" s="10" t="s">
        <v>184</v>
      </c>
      <c r="C481" s="1" t="s">
        <v>4</v>
      </c>
      <c r="D481" s="1" t="s">
        <v>21</v>
      </c>
      <c r="E481" t="s">
        <v>507</v>
      </c>
      <c r="F481" s="2">
        <v>20.149999999999999</v>
      </c>
      <c r="G481" s="2">
        <v>26.09</v>
      </c>
      <c r="H481" s="2">
        <v>24.23</v>
      </c>
      <c r="I481" s="2">
        <f t="shared" si="40"/>
        <v>129.47890818858562</v>
      </c>
      <c r="J481" s="2">
        <f t="shared" si="42"/>
        <v>107.67643417251341</v>
      </c>
    </row>
    <row r="482" spans="1:10" x14ac:dyDescent="0.35">
      <c r="A482" t="s">
        <v>594</v>
      </c>
      <c r="B482" s="10" t="s">
        <v>184</v>
      </c>
      <c r="C482" s="1" t="s">
        <v>3</v>
      </c>
      <c r="D482" s="1" t="s">
        <v>21</v>
      </c>
      <c r="E482" t="s">
        <v>507</v>
      </c>
      <c r="F482" s="2">
        <v>22.55</v>
      </c>
      <c r="G482" s="2">
        <v>27.41</v>
      </c>
      <c r="H482" s="2">
        <v>27.11</v>
      </c>
      <c r="I482" s="2">
        <f t="shared" si="40"/>
        <v>121.55210643015521</v>
      </c>
      <c r="J482" s="2">
        <f t="shared" si="42"/>
        <v>101.10660272962006</v>
      </c>
    </row>
    <row r="483" spans="1:10" x14ac:dyDescent="0.35">
      <c r="A483" t="s">
        <v>579</v>
      </c>
      <c r="B483" s="10" t="s">
        <v>184</v>
      </c>
      <c r="C483" s="1" t="s">
        <v>3</v>
      </c>
      <c r="D483" s="1" t="s">
        <v>21</v>
      </c>
      <c r="E483" t="s">
        <v>507</v>
      </c>
      <c r="F483" s="2"/>
      <c r="G483" s="2">
        <v>24.47</v>
      </c>
      <c r="H483" s="2">
        <v>23.35</v>
      </c>
      <c r="J483" s="2">
        <f t="shared" si="42"/>
        <v>104.79657387580299</v>
      </c>
    </row>
    <row r="484" spans="1:10" x14ac:dyDescent="0.35">
      <c r="A484" t="s">
        <v>53</v>
      </c>
      <c r="B484" s="10" t="s">
        <v>184</v>
      </c>
      <c r="C484" s="1" t="s">
        <v>4</v>
      </c>
      <c r="D484" s="1" t="s">
        <v>21</v>
      </c>
      <c r="E484" t="s">
        <v>511</v>
      </c>
      <c r="F484" s="2">
        <v>23.3</v>
      </c>
      <c r="G484" s="2">
        <v>28.2</v>
      </c>
      <c r="H484" s="2">
        <v>27.7</v>
      </c>
      <c r="I484" s="2">
        <f t="shared" ref="I484:I503" si="43">MAX(G484,H484)*100/F484</f>
        <v>121.03004291845494</v>
      </c>
      <c r="J484" s="2">
        <f t="shared" si="42"/>
        <v>101.80505415162455</v>
      </c>
    </row>
    <row r="485" spans="1:10" x14ac:dyDescent="0.35">
      <c r="A485" t="s">
        <v>46</v>
      </c>
      <c r="B485" s="10" t="s">
        <v>184</v>
      </c>
      <c r="C485" s="1" t="s">
        <v>3</v>
      </c>
      <c r="D485" s="1" t="s">
        <v>21</v>
      </c>
      <c r="E485" t="s">
        <v>511</v>
      </c>
      <c r="F485" s="2">
        <v>23.4</v>
      </c>
      <c r="G485" s="2">
        <v>28.3</v>
      </c>
      <c r="H485" s="2">
        <v>27.2</v>
      </c>
      <c r="I485" s="2">
        <f t="shared" si="43"/>
        <v>120.94017094017094</v>
      </c>
      <c r="J485" s="2">
        <f t="shared" si="42"/>
        <v>104.04411764705883</v>
      </c>
    </row>
    <row r="486" spans="1:10" x14ac:dyDescent="0.35">
      <c r="A486" t="s">
        <v>47</v>
      </c>
      <c r="B486" s="10" t="s">
        <v>184</v>
      </c>
      <c r="C486" s="1" t="s">
        <v>4</v>
      </c>
      <c r="D486" s="1" t="s">
        <v>21</v>
      </c>
      <c r="E486" t="s">
        <v>525</v>
      </c>
      <c r="F486" s="2">
        <v>21.1</v>
      </c>
      <c r="G486" s="2">
        <v>27.8</v>
      </c>
      <c r="H486" s="2">
        <v>26</v>
      </c>
      <c r="I486" s="2">
        <f t="shared" si="43"/>
        <v>131.75355450236967</v>
      </c>
      <c r="J486" s="2">
        <f t="shared" si="42"/>
        <v>106.92307692307692</v>
      </c>
    </row>
    <row r="487" spans="1:10" x14ac:dyDescent="0.35">
      <c r="A487" t="s">
        <v>611</v>
      </c>
      <c r="B487" s="10" t="s">
        <v>184</v>
      </c>
      <c r="C487" s="1" t="s">
        <v>4</v>
      </c>
      <c r="D487" s="1" t="s">
        <v>21</v>
      </c>
      <c r="E487" t="s">
        <v>511</v>
      </c>
      <c r="F487" s="2">
        <v>21.17</v>
      </c>
      <c r="G487" s="2">
        <v>25.19</v>
      </c>
      <c r="H487" s="2">
        <v>25</v>
      </c>
      <c r="I487" s="2">
        <f t="shared" si="43"/>
        <v>118.98913556920169</v>
      </c>
      <c r="J487" s="2">
        <f t="shared" si="42"/>
        <v>100.76</v>
      </c>
    </row>
    <row r="488" spans="1:10" x14ac:dyDescent="0.35">
      <c r="A488" t="s">
        <v>609</v>
      </c>
      <c r="B488" s="10" t="s">
        <v>184</v>
      </c>
      <c r="C488" s="1" t="s">
        <v>4</v>
      </c>
      <c r="D488" s="1" t="s">
        <v>21</v>
      </c>
      <c r="E488" t="s">
        <v>511</v>
      </c>
      <c r="F488" s="2">
        <v>23.07</v>
      </c>
      <c r="G488" s="2">
        <v>28.82</v>
      </c>
      <c r="H488" s="2">
        <v>28.4</v>
      </c>
      <c r="I488" s="2">
        <f t="shared" si="43"/>
        <v>124.92414390983961</v>
      </c>
      <c r="J488" s="2">
        <f t="shared" si="42"/>
        <v>101.47887323943662</v>
      </c>
    </row>
    <row r="489" spans="1:10" x14ac:dyDescent="0.35">
      <c r="A489" t="s">
        <v>56</v>
      </c>
      <c r="B489" s="10" t="s">
        <v>184</v>
      </c>
      <c r="C489" s="1" t="s">
        <v>4</v>
      </c>
      <c r="D489" s="1" t="s">
        <v>21</v>
      </c>
      <c r="E489" t="s">
        <v>511</v>
      </c>
      <c r="F489" s="2">
        <v>21.1</v>
      </c>
      <c r="G489" s="2">
        <v>27.55</v>
      </c>
      <c r="H489" s="2">
        <v>25.9</v>
      </c>
      <c r="I489" s="2">
        <f t="shared" si="43"/>
        <v>130.56872037914692</v>
      </c>
      <c r="J489" s="2">
        <f t="shared" si="42"/>
        <v>106.37065637065638</v>
      </c>
    </row>
    <row r="490" spans="1:10" x14ac:dyDescent="0.35">
      <c r="A490" t="s">
        <v>34</v>
      </c>
      <c r="B490" s="10" t="s">
        <v>184</v>
      </c>
      <c r="C490" s="1" t="s">
        <v>3</v>
      </c>
      <c r="D490" s="1" t="s">
        <v>21</v>
      </c>
      <c r="E490" t="s">
        <v>511</v>
      </c>
      <c r="F490" s="2">
        <v>23.1</v>
      </c>
      <c r="G490" s="2">
        <v>28.4</v>
      </c>
      <c r="H490" s="2">
        <v>27.3</v>
      </c>
      <c r="I490" s="2">
        <f t="shared" si="43"/>
        <v>122.94372294372293</v>
      </c>
      <c r="J490" s="2">
        <f t="shared" si="42"/>
        <v>104.02930402930403</v>
      </c>
    </row>
    <row r="491" spans="1:10" x14ac:dyDescent="0.35">
      <c r="A491" t="s">
        <v>27</v>
      </c>
      <c r="B491" s="10" t="s">
        <v>184</v>
      </c>
      <c r="C491" s="1" t="s">
        <v>3</v>
      </c>
      <c r="D491" s="1" t="s">
        <v>21</v>
      </c>
      <c r="E491" t="s">
        <v>511</v>
      </c>
      <c r="F491" s="2">
        <v>22.1</v>
      </c>
      <c r="G491" s="2">
        <v>26.8</v>
      </c>
      <c r="H491" s="2">
        <v>26.4</v>
      </c>
      <c r="I491" s="2">
        <f t="shared" si="43"/>
        <v>121.26696832579185</v>
      </c>
      <c r="J491" s="2">
        <f t="shared" si="42"/>
        <v>101.51515151515152</v>
      </c>
    </row>
    <row r="492" spans="1:10" x14ac:dyDescent="0.35">
      <c r="A492" t="s">
        <v>19</v>
      </c>
      <c r="B492" s="10" t="s">
        <v>184</v>
      </c>
      <c r="C492" s="1" t="s">
        <v>4</v>
      </c>
      <c r="D492" s="1" t="s">
        <v>21</v>
      </c>
      <c r="E492" t="s">
        <v>511</v>
      </c>
      <c r="F492" s="2">
        <v>23.6</v>
      </c>
      <c r="G492" s="2">
        <v>28.3</v>
      </c>
      <c r="H492" s="2">
        <v>28.1</v>
      </c>
      <c r="I492" s="2">
        <f t="shared" si="43"/>
        <v>119.91525423728812</v>
      </c>
      <c r="J492" s="2">
        <f t="shared" si="42"/>
        <v>100.71174377224199</v>
      </c>
    </row>
    <row r="493" spans="1:10" x14ac:dyDescent="0.35">
      <c r="A493" t="s">
        <v>57</v>
      </c>
      <c r="B493" s="10" t="s">
        <v>184</v>
      </c>
      <c r="C493" s="1" t="s">
        <v>4</v>
      </c>
      <c r="D493" s="1" t="s">
        <v>21</v>
      </c>
      <c r="E493" t="s">
        <v>542</v>
      </c>
      <c r="F493" s="2">
        <v>21.9</v>
      </c>
      <c r="G493" s="2">
        <v>26.1</v>
      </c>
      <c r="H493" s="2">
        <v>26.2</v>
      </c>
      <c r="I493" s="2">
        <f t="shared" si="43"/>
        <v>119.63470319634703</v>
      </c>
      <c r="J493" s="2">
        <f t="shared" si="42"/>
        <v>99.618320610687022</v>
      </c>
    </row>
    <row r="494" spans="1:10" x14ac:dyDescent="0.35">
      <c r="A494" t="s">
        <v>352</v>
      </c>
      <c r="B494" s="10" t="s">
        <v>184</v>
      </c>
      <c r="C494" s="1" t="s">
        <v>4</v>
      </c>
      <c r="D494" s="1" t="s">
        <v>21</v>
      </c>
      <c r="E494" t="s">
        <v>495</v>
      </c>
      <c r="F494" s="2">
        <v>21.1</v>
      </c>
      <c r="G494" s="2">
        <v>27.6</v>
      </c>
      <c r="H494" s="2">
        <v>28</v>
      </c>
      <c r="I494" s="2">
        <f t="shared" si="43"/>
        <v>132.70142180094786</v>
      </c>
      <c r="J494" s="2">
        <f t="shared" si="42"/>
        <v>98.571428571428569</v>
      </c>
    </row>
    <row r="495" spans="1:10" x14ac:dyDescent="0.35">
      <c r="A495" t="s">
        <v>391</v>
      </c>
      <c r="B495" s="10" t="s">
        <v>184</v>
      </c>
      <c r="C495" s="1" t="s">
        <v>3</v>
      </c>
      <c r="D495" s="1" t="s">
        <v>21</v>
      </c>
      <c r="E495" s="1" t="s">
        <v>497</v>
      </c>
      <c r="F495" s="2">
        <v>20.9</v>
      </c>
      <c r="G495" s="2">
        <v>26.7</v>
      </c>
      <c r="H495" s="2">
        <v>25.6</v>
      </c>
      <c r="I495" s="2">
        <f t="shared" si="43"/>
        <v>127.75119617224881</v>
      </c>
      <c r="J495" s="2">
        <f t="shared" si="42"/>
        <v>104.296875</v>
      </c>
    </row>
    <row r="496" spans="1:10" x14ac:dyDescent="0.35">
      <c r="A496" t="s">
        <v>451</v>
      </c>
      <c r="B496" s="10" t="s">
        <v>184</v>
      </c>
      <c r="C496" s="1" t="s">
        <v>3</v>
      </c>
      <c r="D496" s="1" t="s">
        <v>21</v>
      </c>
      <c r="E496" t="s">
        <v>543</v>
      </c>
      <c r="F496" s="2">
        <v>23.3</v>
      </c>
      <c r="G496" s="2">
        <v>28.8</v>
      </c>
      <c r="H496" s="2">
        <v>28.9</v>
      </c>
      <c r="I496" s="2">
        <f t="shared" si="43"/>
        <v>124.03433476394849</v>
      </c>
      <c r="J496" s="2">
        <f t="shared" si="42"/>
        <v>99.653979238754332</v>
      </c>
    </row>
    <row r="497" spans="1:10" x14ac:dyDescent="0.35">
      <c r="A497" t="s">
        <v>452</v>
      </c>
      <c r="B497" s="10" t="s">
        <v>184</v>
      </c>
      <c r="C497" s="1" t="s">
        <v>4</v>
      </c>
      <c r="D497" s="1" t="s">
        <v>21</v>
      </c>
      <c r="E497" t="s">
        <v>506</v>
      </c>
      <c r="F497" s="2">
        <v>23.1</v>
      </c>
      <c r="G497" s="2">
        <v>27.1</v>
      </c>
      <c r="H497" s="2">
        <v>26.6</v>
      </c>
      <c r="I497" s="2">
        <f t="shared" si="43"/>
        <v>117.31601731601731</v>
      </c>
      <c r="J497" s="2">
        <f t="shared" si="42"/>
        <v>101.87969924812029</v>
      </c>
    </row>
    <row r="498" spans="1:10" x14ac:dyDescent="0.35">
      <c r="A498" t="s">
        <v>453</v>
      </c>
      <c r="B498" s="10" t="s">
        <v>184</v>
      </c>
      <c r="C498" s="1" t="s">
        <v>4</v>
      </c>
      <c r="D498" s="1" t="s">
        <v>21</v>
      </c>
      <c r="E498" t="s">
        <v>506</v>
      </c>
      <c r="F498" s="2">
        <v>22.5</v>
      </c>
      <c r="G498" s="2">
        <v>28.2</v>
      </c>
      <c r="H498" s="2">
        <v>27.1</v>
      </c>
      <c r="I498" s="2">
        <f t="shared" si="43"/>
        <v>125.33333333333333</v>
      </c>
      <c r="J498" s="2">
        <f t="shared" si="42"/>
        <v>104.0590405904059</v>
      </c>
    </row>
    <row r="499" spans="1:10" x14ac:dyDescent="0.35">
      <c r="A499" t="s">
        <v>392</v>
      </c>
      <c r="B499" s="10" t="s">
        <v>184</v>
      </c>
      <c r="C499" s="1" t="s">
        <v>3</v>
      </c>
      <c r="D499" s="1" t="s">
        <v>21</v>
      </c>
      <c r="E499" t="s">
        <v>502</v>
      </c>
      <c r="F499" s="2">
        <v>19.559999999999999</v>
      </c>
      <c r="G499" s="2">
        <v>26.17</v>
      </c>
      <c r="H499" s="2">
        <v>24.47</v>
      </c>
      <c r="I499" s="2">
        <f t="shared" si="43"/>
        <v>133.79345603271983</v>
      </c>
      <c r="J499" s="2">
        <f t="shared" si="42"/>
        <v>106.94728238659583</v>
      </c>
    </row>
    <row r="500" spans="1:10" x14ac:dyDescent="0.35">
      <c r="A500" t="s">
        <v>393</v>
      </c>
      <c r="B500" s="10" t="s">
        <v>184</v>
      </c>
      <c r="C500" s="1" t="s">
        <v>3</v>
      </c>
      <c r="D500" s="1" t="s">
        <v>21</v>
      </c>
      <c r="E500" t="s">
        <v>502</v>
      </c>
      <c r="F500" s="2">
        <v>21.79</v>
      </c>
      <c r="G500" s="2">
        <v>27.6</v>
      </c>
      <c r="H500" s="2">
        <v>27.26</v>
      </c>
      <c r="I500" s="2">
        <f t="shared" si="43"/>
        <v>126.66360715924736</v>
      </c>
      <c r="J500" s="2">
        <f t="shared" si="42"/>
        <v>101.24724871606749</v>
      </c>
    </row>
    <row r="501" spans="1:10" x14ac:dyDescent="0.35">
      <c r="A501" t="s">
        <v>394</v>
      </c>
      <c r="B501" s="10" t="s">
        <v>184</v>
      </c>
      <c r="C501" s="1" t="s">
        <v>3</v>
      </c>
      <c r="D501" s="1" t="s">
        <v>21</v>
      </c>
      <c r="E501" t="s">
        <v>502</v>
      </c>
      <c r="F501" s="2">
        <v>21.75</v>
      </c>
      <c r="G501" s="2">
        <v>26.94</v>
      </c>
      <c r="H501" s="2">
        <v>25.85</v>
      </c>
      <c r="I501" s="2">
        <f t="shared" si="43"/>
        <v>123.86206896551724</v>
      </c>
      <c r="J501" s="2">
        <f t="shared" si="42"/>
        <v>104.21663442940039</v>
      </c>
    </row>
    <row r="502" spans="1:10" x14ac:dyDescent="0.35">
      <c r="A502" t="s">
        <v>395</v>
      </c>
      <c r="B502" s="10" t="s">
        <v>184</v>
      </c>
      <c r="C502" s="1" t="s">
        <v>4</v>
      </c>
      <c r="D502" s="1" t="s">
        <v>21</v>
      </c>
      <c r="E502" t="s">
        <v>502</v>
      </c>
      <c r="F502" s="2">
        <v>23.48</v>
      </c>
      <c r="G502" s="2">
        <v>27.7</v>
      </c>
      <c r="H502" s="2">
        <v>26.85</v>
      </c>
      <c r="I502" s="2">
        <f t="shared" si="43"/>
        <v>117.97274275979557</v>
      </c>
      <c r="J502" s="2">
        <f t="shared" si="42"/>
        <v>103.1657355679702</v>
      </c>
    </row>
    <row r="503" spans="1:10" x14ac:dyDescent="0.35">
      <c r="A503" t="s">
        <v>396</v>
      </c>
      <c r="B503" s="10" t="s">
        <v>184</v>
      </c>
      <c r="C503" s="1" t="s">
        <v>4</v>
      </c>
      <c r="D503" s="1" t="s">
        <v>21</v>
      </c>
      <c r="E503" t="s">
        <v>502</v>
      </c>
      <c r="F503" s="2">
        <v>22.42</v>
      </c>
      <c r="G503" s="2">
        <v>27.1</v>
      </c>
      <c r="H503" s="2">
        <v>26.05</v>
      </c>
      <c r="I503" s="2">
        <f t="shared" si="43"/>
        <v>120.87421944692238</v>
      </c>
      <c r="J503" s="2">
        <f t="shared" si="42"/>
        <v>104.03071017274472</v>
      </c>
    </row>
    <row r="504" spans="1:10" x14ac:dyDescent="0.35">
      <c r="A504" t="s">
        <v>397</v>
      </c>
      <c r="B504" s="10" t="s">
        <v>184</v>
      </c>
      <c r="C504" s="1" t="s">
        <v>4</v>
      </c>
      <c r="D504" s="1" t="s">
        <v>21</v>
      </c>
      <c r="E504" t="s">
        <v>502</v>
      </c>
      <c r="F504" s="2">
        <v>22.45</v>
      </c>
      <c r="G504" s="2"/>
      <c r="H504" s="2">
        <v>26.36</v>
      </c>
    </row>
    <row r="505" spans="1:10" x14ac:dyDescent="0.35">
      <c r="A505" t="s">
        <v>398</v>
      </c>
      <c r="B505" s="10" t="s">
        <v>184</v>
      </c>
      <c r="C505" s="1" t="s">
        <v>4</v>
      </c>
      <c r="D505" s="1" t="s">
        <v>21</v>
      </c>
      <c r="E505" t="s">
        <v>502</v>
      </c>
      <c r="F505" s="2">
        <v>22.5</v>
      </c>
      <c r="G505" s="2"/>
      <c r="H505" s="2"/>
    </row>
    <row r="506" spans="1:10" x14ac:dyDescent="0.35">
      <c r="A506" t="s">
        <v>399</v>
      </c>
      <c r="B506" s="10" t="s">
        <v>184</v>
      </c>
      <c r="C506" s="1" t="s">
        <v>4</v>
      </c>
      <c r="D506" s="1" t="s">
        <v>21</v>
      </c>
      <c r="E506" t="s">
        <v>502</v>
      </c>
      <c r="F506" s="2">
        <v>22.32</v>
      </c>
      <c r="G506" s="2">
        <v>28.37</v>
      </c>
      <c r="H506" s="2">
        <v>27.12</v>
      </c>
      <c r="I506" s="2">
        <f>MAX(G506,H506)*100/F506</f>
        <v>127.10573476702508</v>
      </c>
      <c r="J506" s="2">
        <f>G506*100/H506</f>
        <v>104.60914454277285</v>
      </c>
    </row>
    <row r="507" spans="1:10" x14ac:dyDescent="0.35">
      <c r="A507" t="s">
        <v>400</v>
      </c>
      <c r="B507" s="10" t="s">
        <v>184</v>
      </c>
      <c r="C507" s="1" t="s">
        <v>3</v>
      </c>
      <c r="D507" s="1" t="s">
        <v>21</v>
      </c>
      <c r="E507" t="s">
        <v>502</v>
      </c>
      <c r="F507" s="2">
        <v>22.3</v>
      </c>
      <c r="G507" s="2"/>
      <c r="H507" s="2"/>
    </row>
    <row r="508" spans="1:10" x14ac:dyDescent="0.35">
      <c r="A508" t="s">
        <v>280</v>
      </c>
      <c r="B508" s="10" t="s">
        <v>184</v>
      </c>
      <c r="C508" s="1" t="s">
        <v>3</v>
      </c>
      <c r="D508" s="1" t="s">
        <v>21</v>
      </c>
      <c r="E508" t="s">
        <v>501</v>
      </c>
      <c r="F508" s="2">
        <v>20.059999999999999</v>
      </c>
      <c r="G508" s="2">
        <v>24.73</v>
      </c>
      <c r="H508" s="2">
        <v>23.86</v>
      </c>
      <c r="I508" s="2">
        <f t="shared" ref="I508:I516" si="44">MAX(G508,H508)*100/F508</f>
        <v>123.28015952143571</v>
      </c>
      <c r="J508" s="2">
        <f t="shared" ref="J508:J516" si="45">G508*100/H508</f>
        <v>103.64626990779547</v>
      </c>
    </row>
    <row r="509" spans="1:10" x14ac:dyDescent="0.35">
      <c r="A509" t="s">
        <v>401</v>
      </c>
      <c r="B509" s="10" t="s">
        <v>184</v>
      </c>
      <c r="C509" s="1" t="s">
        <v>4</v>
      </c>
      <c r="D509" s="1" t="s">
        <v>21</v>
      </c>
      <c r="E509" t="s">
        <v>494</v>
      </c>
      <c r="F509" s="2">
        <v>21.55</v>
      </c>
      <c r="G509" s="2">
        <v>26.62</v>
      </c>
      <c r="H509" s="2">
        <v>25.97</v>
      </c>
      <c r="I509" s="2">
        <f t="shared" si="44"/>
        <v>123.52668213457076</v>
      </c>
      <c r="J509" s="2">
        <f t="shared" si="45"/>
        <v>102.50288794763189</v>
      </c>
    </row>
    <row r="510" spans="1:10" x14ac:dyDescent="0.35">
      <c r="A510" t="s">
        <v>402</v>
      </c>
      <c r="B510" s="10" t="s">
        <v>184</v>
      </c>
      <c r="C510" s="1" t="s">
        <v>4</v>
      </c>
      <c r="D510" s="1" t="s">
        <v>21</v>
      </c>
      <c r="E510" t="s">
        <v>495</v>
      </c>
      <c r="F510" s="2">
        <v>22.1</v>
      </c>
      <c r="G510" s="2">
        <v>25.97</v>
      </c>
      <c r="H510" s="2">
        <v>26</v>
      </c>
      <c r="I510" s="2">
        <f t="shared" si="44"/>
        <v>117.64705882352941</v>
      </c>
      <c r="J510" s="2">
        <f t="shared" si="45"/>
        <v>99.884615384615387</v>
      </c>
    </row>
    <row r="511" spans="1:10" x14ac:dyDescent="0.35">
      <c r="A511" t="s">
        <v>267</v>
      </c>
      <c r="B511" s="10" t="s">
        <v>184</v>
      </c>
      <c r="C511" s="1" t="s">
        <v>3</v>
      </c>
      <c r="D511" s="1" t="s">
        <v>21</v>
      </c>
      <c r="E511" t="s">
        <v>498</v>
      </c>
      <c r="F511" s="2">
        <v>20.48</v>
      </c>
      <c r="G511" s="2">
        <v>27.72</v>
      </c>
      <c r="H511" s="2">
        <v>26.83</v>
      </c>
      <c r="I511" s="2">
        <f t="shared" si="44"/>
        <v>135.3515625</v>
      </c>
      <c r="J511" s="2">
        <f t="shared" si="45"/>
        <v>103.31718225866568</v>
      </c>
    </row>
    <row r="512" spans="1:10" x14ac:dyDescent="0.35">
      <c r="A512" t="s">
        <v>271</v>
      </c>
      <c r="B512" s="10" t="s">
        <v>184</v>
      </c>
      <c r="C512" s="1" t="s">
        <v>3</v>
      </c>
      <c r="D512" s="1" t="s">
        <v>21</v>
      </c>
      <c r="E512" t="s">
        <v>497</v>
      </c>
      <c r="F512" s="2">
        <v>20.92</v>
      </c>
      <c r="G512" s="2">
        <v>27.78</v>
      </c>
      <c r="H512" s="2">
        <v>26.67</v>
      </c>
      <c r="I512" s="2">
        <f t="shared" si="44"/>
        <v>132.79158699808795</v>
      </c>
      <c r="J512" s="2">
        <f t="shared" si="45"/>
        <v>104.16197975253093</v>
      </c>
    </row>
    <row r="513" spans="1:10" x14ac:dyDescent="0.35">
      <c r="A513" t="s">
        <v>403</v>
      </c>
      <c r="B513" s="10" t="s">
        <v>184</v>
      </c>
      <c r="C513" s="1" t="s">
        <v>3</v>
      </c>
      <c r="D513" s="1" t="s">
        <v>21</v>
      </c>
      <c r="E513" t="s">
        <v>544</v>
      </c>
      <c r="F513" s="2">
        <v>21.25</v>
      </c>
      <c r="G513" s="2">
        <v>25.78</v>
      </c>
      <c r="H513" s="2">
        <v>25.36</v>
      </c>
      <c r="I513" s="2">
        <f t="shared" si="44"/>
        <v>121.31764705882352</v>
      </c>
      <c r="J513" s="2">
        <f t="shared" si="45"/>
        <v>101.65615141955836</v>
      </c>
    </row>
    <row r="514" spans="1:10" x14ac:dyDescent="0.35">
      <c r="A514" s="4" t="s">
        <v>262</v>
      </c>
      <c r="B514" s="10" t="s">
        <v>184</v>
      </c>
      <c r="C514" s="5" t="s">
        <v>3</v>
      </c>
      <c r="D514" s="5" t="s">
        <v>21</v>
      </c>
      <c r="E514" s="1" t="s">
        <v>508</v>
      </c>
      <c r="F514" s="2">
        <v>22.1</v>
      </c>
      <c r="G514" s="2">
        <v>28.65</v>
      </c>
      <c r="H514" s="2">
        <v>28.03</v>
      </c>
      <c r="I514" s="2">
        <f>MAX(G514,H514)*100/F514</f>
        <v>129.63800904977376</v>
      </c>
      <c r="J514" s="2">
        <f>G514*100/H514</f>
        <v>102.21191580449518</v>
      </c>
    </row>
    <row r="515" spans="1:10" x14ac:dyDescent="0.35">
      <c r="A515" t="s">
        <v>287</v>
      </c>
      <c r="B515" s="10" t="s">
        <v>184</v>
      </c>
      <c r="C515" s="1" t="s">
        <v>3</v>
      </c>
      <c r="D515" s="1" t="s">
        <v>21</v>
      </c>
      <c r="E515" s="4" t="s">
        <v>508</v>
      </c>
      <c r="F515" s="2">
        <v>21.19</v>
      </c>
      <c r="G515" s="2">
        <v>27.44</v>
      </c>
      <c r="H515" s="2">
        <v>26.25</v>
      </c>
      <c r="I515" s="2">
        <f t="shared" si="44"/>
        <v>129.49504483246812</v>
      </c>
      <c r="J515" s="2">
        <f t="shared" si="45"/>
        <v>104.53333333333333</v>
      </c>
    </row>
    <row r="516" spans="1:10" x14ac:dyDescent="0.35">
      <c r="A516" t="s">
        <v>286</v>
      </c>
      <c r="B516" s="10" t="s">
        <v>184</v>
      </c>
      <c r="C516" s="1" t="s">
        <v>4</v>
      </c>
      <c r="D516" s="1" t="s">
        <v>21</v>
      </c>
      <c r="E516" t="s">
        <v>520</v>
      </c>
      <c r="F516" s="2">
        <v>22.8</v>
      </c>
      <c r="G516" s="2">
        <v>28.68</v>
      </c>
      <c r="H516" s="2">
        <v>28.18</v>
      </c>
      <c r="I516" s="2">
        <f t="shared" si="44"/>
        <v>125.78947368421052</v>
      </c>
      <c r="J516" s="2">
        <f t="shared" si="45"/>
        <v>101.77430801987225</v>
      </c>
    </row>
    <row r="517" spans="1:10" x14ac:dyDescent="0.35">
      <c r="B517" s="10"/>
      <c r="F517" s="2"/>
      <c r="G517" s="2"/>
      <c r="H517" s="2"/>
    </row>
    <row r="518" spans="1:10" x14ac:dyDescent="0.35">
      <c r="A518" t="s">
        <v>404</v>
      </c>
      <c r="B518" s="10" t="s">
        <v>185</v>
      </c>
      <c r="C518" s="1" t="s">
        <v>3</v>
      </c>
      <c r="D518" s="1" t="s">
        <v>5</v>
      </c>
      <c r="E518" t="s">
        <v>545</v>
      </c>
      <c r="F518" s="2"/>
      <c r="G518" s="2">
        <v>15.5</v>
      </c>
      <c r="H518" s="2">
        <v>17.7</v>
      </c>
      <c r="J518" s="2">
        <f t="shared" ref="J518:J526" si="46">G518*100/H518</f>
        <v>87.570621468926561</v>
      </c>
    </row>
    <row r="519" spans="1:10" x14ac:dyDescent="0.35">
      <c r="A519" t="s">
        <v>405</v>
      </c>
      <c r="B519" s="10" t="s">
        <v>185</v>
      </c>
      <c r="C519" s="1" t="s">
        <v>3</v>
      </c>
      <c r="D519" s="1" t="s">
        <v>5</v>
      </c>
      <c r="E519" t="s">
        <v>546</v>
      </c>
      <c r="F519" s="2">
        <v>19.100000000000001</v>
      </c>
      <c r="G519" s="2">
        <v>14.4</v>
      </c>
      <c r="H519" s="2">
        <v>16</v>
      </c>
      <c r="I519" s="2">
        <f t="shared" ref="I519:I526" si="47">MAX(G519,H519)*100/F519</f>
        <v>83.769633507853399</v>
      </c>
      <c r="J519" s="2">
        <f t="shared" si="46"/>
        <v>90</v>
      </c>
    </row>
    <row r="520" spans="1:10" x14ac:dyDescent="0.35">
      <c r="A520" t="s">
        <v>406</v>
      </c>
      <c r="B520" s="10" t="s">
        <v>185</v>
      </c>
      <c r="C520" s="1" t="s">
        <v>4</v>
      </c>
      <c r="D520" s="1" t="s">
        <v>5</v>
      </c>
      <c r="E520" t="s">
        <v>547</v>
      </c>
      <c r="F520" s="2">
        <v>20.9</v>
      </c>
      <c r="G520" s="2">
        <v>15.9</v>
      </c>
      <c r="H520" s="2">
        <v>16.600000000000001</v>
      </c>
      <c r="I520" s="2">
        <f t="shared" si="47"/>
        <v>79.425837320574175</v>
      </c>
      <c r="J520" s="2">
        <f t="shared" si="46"/>
        <v>95.783132530120469</v>
      </c>
    </row>
    <row r="521" spans="1:10" x14ac:dyDescent="0.35">
      <c r="A521" t="s">
        <v>407</v>
      </c>
      <c r="B521" s="10" t="s">
        <v>185</v>
      </c>
      <c r="C521" s="1" t="s">
        <v>4</v>
      </c>
      <c r="D521" s="1" t="s">
        <v>5</v>
      </c>
      <c r="E521" t="s">
        <v>547</v>
      </c>
      <c r="F521" s="2">
        <v>20.62</v>
      </c>
      <c r="G521" s="2">
        <v>15.53</v>
      </c>
      <c r="H521" s="2">
        <v>17.36</v>
      </c>
      <c r="I521" s="2">
        <f t="shared" si="47"/>
        <v>84.190106692531515</v>
      </c>
      <c r="J521" s="2">
        <f t="shared" si="46"/>
        <v>89.458525345622121</v>
      </c>
    </row>
    <row r="522" spans="1:10" x14ac:dyDescent="0.35">
      <c r="A522" t="s">
        <v>408</v>
      </c>
      <c r="B522" s="10" t="s">
        <v>185</v>
      </c>
      <c r="C522" s="1" t="s">
        <v>3</v>
      </c>
      <c r="D522" s="1" t="s">
        <v>5</v>
      </c>
      <c r="E522" t="s">
        <v>547</v>
      </c>
      <c r="F522" s="2">
        <v>20.6</v>
      </c>
      <c r="G522" s="2">
        <v>16.43</v>
      </c>
      <c r="H522" s="2">
        <v>16.98</v>
      </c>
      <c r="I522" s="2">
        <f t="shared" si="47"/>
        <v>82.427184466019412</v>
      </c>
      <c r="J522" s="2">
        <f t="shared" si="46"/>
        <v>96.760895170789155</v>
      </c>
    </row>
    <row r="523" spans="1:10" x14ac:dyDescent="0.35">
      <c r="A523" t="s">
        <v>409</v>
      </c>
      <c r="B523" s="10" t="s">
        <v>185</v>
      </c>
      <c r="C523" s="1" t="s">
        <v>4</v>
      </c>
      <c r="D523" s="1" t="s">
        <v>5</v>
      </c>
      <c r="E523" t="s">
        <v>547</v>
      </c>
      <c r="F523" s="2">
        <v>19.93</v>
      </c>
      <c r="G523" s="2">
        <v>16.02</v>
      </c>
      <c r="H523" s="2">
        <v>17.72</v>
      </c>
      <c r="I523" s="2">
        <f t="shared" si="47"/>
        <v>88.911189162067231</v>
      </c>
      <c r="J523" s="2">
        <f t="shared" si="46"/>
        <v>90.406320541760735</v>
      </c>
    </row>
    <row r="524" spans="1:10" x14ac:dyDescent="0.35">
      <c r="A524" t="s">
        <v>410</v>
      </c>
      <c r="B524" s="10" t="s">
        <v>185</v>
      </c>
      <c r="C524" s="1" t="s">
        <v>4</v>
      </c>
      <c r="D524" s="1" t="s">
        <v>5</v>
      </c>
      <c r="E524" t="s">
        <v>547</v>
      </c>
      <c r="F524" s="2">
        <v>21.99</v>
      </c>
      <c r="G524" s="2">
        <v>14.74</v>
      </c>
      <c r="H524" s="2">
        <v>16.91</v>
      </c>
      <c r="I524" s="2">
        <f t="shared" si="47"/>
        <v>76.898590268303778</v>
      </c>
      <c r="J524" s="2">
        <f t="shared" si="46"/>
        <v>87.167356593731526</v>
      </c>
    </row>
    <row r="525" spans="1:10" x14ac:dyDescent="0.35">
      <c r="A525" t="s">
        <v>411</v>
      </c>
      <c r="B525" s="10" t="s">
        <v>185</v>
      </c>
      <c r="C525" s="1" t="s">
        <v>3</v>
      </c>
      <c r="D525" s="1" t="s">
        <v>5</v>
      </c>
      <c r="E525" t="s">
        <v>547</v>
      </c>
      <c r="F525" s="2">
        <v>22.5</v>
      </c>
      <c r="G525" s="2">
        <v>15.03</v>
      </c>
      <c r="H525" s="2">
        <v>16.52</v>
      </c>
      <c r="I525" s="2">
        <f t="shared" si="47"/>
        <v>73.422222222222217</v>
      </c>
      <c r="J525" s="2">
        <f t="shared" si="46"/>
        <v>90.980629539951579</v>
      </c>
    </row>
    <row r="526" spans="1:10" x14ac:dyDescent="0.35">
      <c r="A526" t="s">
        <v>412</v>
      </c>
      <c r="B526" s="10" t="s">
        <v>185</v>
      </c>
      <c r="C526" s="1" t="s">
        <v>3</v>
      </c>
      <c r="D526" s="1" t="s">
        <v>5</v>
      </c>
      <c r="E526" t="s">
        <v>547</v>
      </c>
      <c r="F526" s="2">
        <v>23.18</v>
      </c>
      <c r="G526" s="2">
        <v>15.28</v>
      </c>
      <c r="H526" s="2">
        <v>16.350000000000001</v>
      </c>
      <c r="I526" s="2">
        <f t="shared" si="47"/>
        <v>70.534943917169983</v>
      </c>
      <c r="J526" s="2">
        <f t="shared" si="46"/>
        <v>93.455657492354732</v>
      </c>
    </row>
    <row r="527" spans="1:10" x14ac:dyDescent="0.35">
      <c r="A527" t="s">
        <v>413</v>
      </c>
      <c r="B527" s="10" t="s">
        <v>185</v>
      </c>
      <c r="C527" s="1" t="s">
        <v>4</v>
      </c>
      <c r="D527" s="1" t="s">
        <v>5</v>
      </c>
      <c r="E527" t="s">
        <v>547</v>
      </c>
      <c r="F527" s="2">
        <v>21.5</v>
      </c>
      <c r="G527" s="2"/>
      <c r="H527" s="2"/>
    </row>
    <row r="528" spans="1:10" x14ac:dyDescent="0.35">
      <c r="A528" t="s">
        <v>414</v>
      </c>
      <c r="B528" s="10" t="s">
        <v>185</v>
      </c>
      <c r="C528" s="1" t="s">
        <v>4</v>
      </c>
      <c r="D528" s="1" t="s">
        <v>5</v>
      </c>
      <c r="E528" t="s">
        <v>547</v>
      </c>
      <c r="F528" s="2">
        <v>21.63</v>
      </c>
      <c r="G528" s="2">
        <v>15.7</v>
      </c>
      <c r="H528" s="2">
        <v>16.8</v>
      </c>
      <c r="I528" s="2">
        <f t="shared" ref="I528:I547" si="48">MAX(G528,H528)*100/F528</f>
        <v>77.669902912621367</v>
      </c>
      <c r="J528" s="2">
        <f t="shared" ref="J528:J541" si="49">G528*100/H528</f>
        <v>93.452380952380949</v>
      </c>
    </row>
    <row r="529" spans="1:10" x14ac:dyDescent="0.35">
      <c r="A529" t="s">
        <v>415</v>
      </c>
      <c r="B529" s="10" t="s">
        <v>185</v>
      </c>
      <c r="C529" s="1" t="s">
        <v>3</v>
      </c>
      <c r="D529" s="1" t="s">
        <v>5</v>
      </c>
      <c r="E529" t="s">
        <v>547</v>
      </c>
      <c r="F529" s="2">
        <v>19.47</v>
      </c>
      <c r="G529" s="2">
        <v>14.58</v>
      </c>
      <c r="H529" s="2">
        <v>16.100000000000001</v>
      </c>
      <c r="I529" s="2">
        <f t="shared" si="48"/>
        <v>82.691319979455585</v>
      </c>
      <c r="J529" s="2">
        <f t="shared" si="49"/>
        <v>90.559006211180119</v>
      </c>
    </row>
    <row r="530" spans="1:10" x14ac:dyDescent="0.35">
      <c r="A530" t="s">
        <v>416</v>
      </c>
      <c r="B530" s="10" t="s">
        <v>185</v>
      </c>
      <c r="C530" s="1" t="s">
        <v>4</v>
      </c>
      <c r="D530" s="1" t="s">
        <v>5</v>
      </c>
      <c r="E530" t="s">
        <v>547</v>
      </c>
      <c r="F530" s="2">
        <v>20.260000000000002</v>
      </c>
      <c r="G530" s="2">
        <v>16.059999999999999</v>
      </c>
      <c r="H530" s="2">
        <v>17.64</v>
      </c>
      <c r="I530" s="2">
        <f t="shared" si="48"/>
        <v>87.068114511352405</v>
      </c>
      <c r="J530" s="2">
        <f t="shared" si="49"/>
        <v>91.043083900226748</v>
      </c>
    </row>
    <row r="531" spans="1:10" x14ac:dyDescent="0.35">
      <c r="A531" t="s">
        <v>417</v>
      </c>
      <c r="B531" s="10" t="s">
        <v>185</v>
      </c>
      <c r="C531" s="1" t="s">
        <v>3</v>
      </c>
      <c r="D531" s="1" t="s">
        <v>5</v>
      </c>
      <c r="E531" t="s">
        <v>546</v>
      </c>
      <c r="F531" s="2">
        <v>21.5</v>
      </c>
      <c r="G531" s="2">
        <v>15.2</v>
      </c>
      <c r="H531" s="2">
        <v>17.2</v>
      </c>
      <c r="I531" s="2">
        <f t="shared" si="48"/>
        <v>80</v>
      </c>
      <c r="J531" s="2">
        <f t="shared" si="49"/>
        <v>88.372093023255815</v>
      </c>
    </row>
    <row r="532" spans="1:10" x14ac:dyDescent="0.35">
      <c r="A532" t="s">
        <v>418</v>
      </c>
      <c r="B532" s="10" t="s">
        <v>185</v>
      </c>
      <c r="C532" s="1" t="s">
        <v>4</v>
      </c>
      <c r="D532" s="1" t="s">
        <v>5</v>
      </c>
      <c r="E532" t="s">
        <v>546</v>
      </c>
      <c r="F532" s="2">
        <v>20.8</v>
      </c>
      <c r="G532" s="2">
        <v>15.4</v>
      </c>
      <c r="H532" s="2">
        <v>17</v>
      </c>
      <c r="I532" s="2">
        <f t="shared" si="48"/>
        <v>81.730769230769226</v>
      </c>
      <c r="J532" s="2">
        <f t="shared" si="49"/>
        <v>90.588235294117652</v>
      </c>
    </row>
    <row r="533" spans="1:10" x14ac:dyDescent="0.35">
      <c r="A533" t="s">
        <v>419</v>
      </c>
      <c r="B533" s="10" t="s">
        <v>185</v>
      </c>
      <c r="C533" s="1" t="s">
        <v>3</v>
      </c>
      <c r="D533" s="1" t="s">
        <v>5</v>
      </c>
      <c r="E533" t="s">
        <v>546</v>
      </c>
      <c r="F533" s="2">
        <v>21</v>
      </c>
      <c r="G533" s="2">
        <v>14.3</v>
      </c>
      <c r="H533" s="2">
        <v>16</v>
      </c>
      <c r="I533" s="2">
        <f t="shared" si="48"/>
        <v>76.19047619047619</v>
      </c>
      <c r="J533" s="2">
        <f t="shared" si="49"/>
        <v>89.375</v>
      </c>
    </row>
    <row r="534" spans="1:10" x14ac:dyDescent="0.35">
      <c r="A534" t="s">
        <v>405</v>
      </c>
      <c r="B534" s="10" t="s">
        <v>185</v>
      </c>
      <c r="C534" s="1" t="s">
        <v>3</v>
      </c>
      <c r="D534" s="1" t="s">
        <v>6</v>
      </c>
      <c r="E534" t="s">
        <v>546</v>
      </c>
      <c r="F534" s="2">
        <v>21</v>
      </c>
      <c r="G534" s="2">
        <v>16.75</v>
      </c>
      <c r="H534" s="2">
        <v>18.5</v>
      </c>
      <c r="I534" s="2">
        <f t="shared" si="48"/>
        <v>88.095238095238102</v>
      </c>
      <c r="J534" s="2">
        <f t="shared" si="49"/>
        <v>90.540540540540547</v>
      </c>
    </row>
    <row r="535" spans="1:10" x14ac:dyDescent="0.35">
      <c r="A535" t="s">
        <v>408</v>
      </c>
      <c r="B535" s="10" t="s">
        <v>185</v>
      </c>
      <c r="C535" s="1" t="s">
        <v>3</v>
      </c>
      <c r="D535" s="1" t="s">
        <v>6</v>
      </c>
      <c r="E535" t="s">
        <v>547</v>
      </c>
      <c r="F535" s="2">
        <v>22.01</v>
      </c>
      <c r="G535" s="2">
        <v>19.3</v>
      </c>
      <c r="H535" s="2">
        <v>19.16</v>
      </c>
      <c r="I535" s="2">
        <f t="shared" si="48"/>
        <v>87.687414811449329</v>
      </c>
      <c r="J535" s="2">
        <f t="shared" si="49"/>
        <v>100.73068893528183</v>
      </c>
    </row>
    <row r="536" spans="1:10" x14ac:dyDescent="0.35">
      <c r="A536" t="s">
        <v>409</v>
      </c>
      <c r="B536" s="10" t="s">
        <v>185</v>
      </c>
      <c r="C536" s="1" t="s">
        <v>4</v>
      </c>
      <c r="D536" s="1" t="s">
        <v>6</v>
      </c>
      <c r="E536" t="s">
        <v>547</v>
      </c>
      <c r="F536" s="2">
        <v>20.41</v>
      </c>
      <c r="G536" s="2">
        <v>17.98</v>
      </c>
      <c r="H536" s="2">
        <v>19.239999999999998</v>
      </c>
      <c r="I536" s="2">
        <f t="shared" si="48"/>
        <v>94.267515923566862</v>
      </c>
      <c r="J536" s="2">
        <f t="shared" si="49"/>
        <v>93.451143451143466</v>
      </c>
    </row>
    <row r="537" spans="1:10" x14ac:dyDescent="0.35">
      <c r="A537" t="s">
        <v>417</v>
      </c>
      <c r="B537" s="10" t="s">
        <v>185</v>
      </c>
      <c r="C537" s="1" t="s">
        <v>3</v>
      </c>
      <c r="D537" s="1" t="s">
        <v>6</v>
      </c>
      <c r="E537" t="s">
        <v>546</v>
      </c>
      <c r="F537" s="2">
        <v>21.7</v>
      </c>
      <c r="G537" s="2">
        <v>17.399999999999999</v>
      </c>
      <c r="H537" s="2">
        <v>19.7</v>
      </c>
      <c r="I537" s="2">
        <f t="shared" si="48"/>
        <v>90.783410138248854</v>
      </c>
      <c r="J537" s="2">
        <f t="shared" si="49"/>
        <v>88.324873096446694</v>
      </c>
    </row>
    <row r="538" spans="1:10" x14ac:dyDescent="0.35">
      <c r="A538" t="s">
        <v>418</v>
      </c>
      <c r="B538" s="10" t="s">
        <v>185</v>
      </c>
      <c r="C538" s="1" t="s">
        <v>4</v>
      </c>
      <c r="D538" s="1" t="s">
        <v>6</v>
      </c>
      <c r="E538" t="s">
        <v>546</v>
      </c>
      <c r="F538" s="2">
        <v>21.4</v>
      </c>
      <c r="G538" s="2">
        <v>17.100000000000001</v>
      </c>
      <c r="H538" s="2">
        <v>18.8</v>
      </c>
      <c r="I538" s="2">
        <f t="shared" si="48"/>
        <v>87.850467289719631</v>
      </c>
      <c r="J538" s="2">
        <f t="shared" si="49"/>
        <v>90.957446808510653</v>
      </c>
    </row>
    <row r="539" spans="1:10" x14ac:dyDescent="0.35">
      <c r="A539" t="s">
        <v>420</v>
      </c>
      <c r="B539" s="10" t="s">
        <v>185</v>
      </c>
      <c r="C539" s="1" t="s">
        <v>3</v>
      </c>
      <c r="D539" s="1" t="s">
        <v>6</v>
      </c>
      <c r="E539" t="s">
        <v>547</v>
      </c>
      <c r="F539" s="2">
        <v>22.82</v>
      </c>
      <c r="G539" s="2">
        <v>17.88</v>
      </c>
      <c r="H539" s="2">
        <v>17.489999999999998</v>
      </c>
      <c r="I539" s="2">
        <f t="shared" si="48"/>
        <v>78.352322524101666</v>
      </c>
      <c r="J539" s="2">
        <f t="shared" si="49"/>
        <v>102.22984562607205</v>
      </c>
    </row>
    <row r="540" spans="1:10" x14ac:dyDescent="0.35">
      <c r="A540" t="s">
        <v>421</v>
      </c>
      <c r="B540" s="10" t="s">
        <v>185</v>
      </c>
      <c r="C540" s="1" t="s">
        <v>3</v>
      </c>
      <c r="D540" s="1" t="s">
        <v>6</v>
      </c>
      <c r="E540" t="s">
        <v>547</v>
      </c>
      <c r="F540" s="2">
        <v>23.6</v>
      </c>
      <c r="G540" s="2">
        <v>17.920000000000002</v>
      </c>
      <c r="H540" s="2">
        <v>19.899999999999999</v>
      </c>
      <c r="I540" s="2">
        <f t="shared" si="48"/>
        <v>84.322033898305065</v>
      </c>
      <c r="J540" s="2">
        <f t="shared" si="49"/>
        <v>90.050251256281427</v>
      </c>
    </row>
    <row r="541" spans="1:10" x14ac:dyDescent="0.35">
      <c r="A541" t="s">
        <v>416</v>
      </c>
      <c r="B541" s="10" t="s">
        <v>185</v>
      </c>
      <c r="C541" s="1" t="s">
        <v>4</v>
      </c>
      <c r="D541" s="1" t="s">
        <v>6</v>
      </c>
      <c r="E541" t="s">
        <v>547</v>
      </c>
      <c r="F541" s="2">
        <v>21.09</v>
      </c>
      <c r="G541" s="2">
        <v>17.7</v>
      </c>
      <c r="H541" s="2">
        <v>18.72</v>
      </c>
      <c r="I541" s="2">
        <f t="shared" si="48"/>
        <v>88.762446657183503</v>
      </c>
      <c r="J541" s="2">
        <f t="shared" si="49"/>
        <v>94.551282051282058</v>
      </c>
    </row>
    <row r="542" spans="1:10" x14ac:dyDescent="0.35">
      <c r="A542" t="s">
        <v>407</v>
      </c>
      <c r="B542" s="10" t="s">
        <v>185</v>
      </c>
      <c r="C542" s="1" t="s">
        <v>3</v>
      </c>
      <c r="D542" s="1" t="s">
        <v>6</v>
      </c>
      <c r="E542" t="s">
        <v>547</v>
      </c>
      <c r="F542" s="2">
        <v>22.1</v>
      </c>
      <c r="G542" s="2"/>
      <c r="H542" s="2">
        <v>19.149999999999999</v>
      </c>
      <c r="I542" s="2">
        <f t="shared" si="48"/>
        <v>86.651583710407223</v>
      </c>
    </row>
    <row r="543" spans="1:10" x14ac:dyDescent="0.35">
      <c r="A543" t="s">
        <v>412</v>
      </c>
      <c r="B543" s="10" t="s">
        <v>185</v>
      </c>
      <c r="C543" s="1" t="s">
        <v>3</v>
      </c>
      <c r="D543" s="1" t="s">
        <v>6</v>
      </c>
      <c r="E543" t="s">
        <v>547</v>
      </c>
      <c r="F543" s="2">
        <v>23.09</v>
      </c>
      <c r="G543" s="2">
        <v>17.46</v>
      </c>
      <c r="H543" s="2">
        <v>17.899999999999999</v>
      </c>
      <c r="I543" s="2">
        <f t="shared" si="48"/>
        <v>77.52273711563447</v>
      </c>
      <c r="J543" s="2">
        <f>G543*100/H543</f>
        <v>97.541899441340789</v>
      </c>
    </row>
    <row r="544" spans="1:10" x14ac:dyDescent="0.35">
      <c r="A544" t="s">
        <v>406</v>
      </c>
      <c r="B544" s="10" t="s">
        <v>185</v>
      </c>
      <c r="C544" s="1" t="s">
        <v>4</v>
      </c>
      <c r="D544" s="1" t="s">
        <v>6</v>
      </c>
      <c r="E544" t="s">
        <v>547</v>
      </c>
      <c r="F544" s="2">
        <v>21.6</v>
      </c>
      <c r="G544" s="2">
        <v>17.95</v>
      </c>
      <c r="H544" s="2">
        <v>18.2</v>
      </c>
      <c r="I544" s="2">
        <f t="shared" si="48"/>
        <v>84.259259259259252</v>
      </c>
      <c r="J544" s="2">
        <f>G544*100/H544</f>
        <v>98.626373626373635</v>
      </c>
    </row>
    <row r="545" spans="1:10" x14ac:dyDescent="0.35">
      <c r="A545" t="s">
        <v>415</v>
      </c>
      <c r="B545" s="10" t="s">
        <v>185</v>
      </c>
      <c r="C545" s="1" t="s">
        <v>3</v>
      </c>
      <c r="D545" s="1" t="s">
        <v>6</v>
      </c>
      <c r="E545" t="s">
        <v>547</v>
      </c>
      <c r="F545" s="2">
        <v>19.79</v>
      </c>
      <c r="G545" s="2">
        <v>17.739999999999998</v>
      </c>
      <c r="H545" s="2">
        <v>18.11</v>
      </c>
      <c r="I545" s="2">
        <f t="shared" si="48"/>
        <v>91.510864072764022</v>
      </c>
      <c r="J545" s="2">
        <f>G545*100/H545</f>
        <v>97.95692987299833</v>
      </c>
    </row>
    <row r="546" spans="1:10" x14ac:dyDescent="0.35">
      <c r="A546" t="s">
        <v>413</v>
      </c>
      <c r="B546" s="10" t="s">
        <v>185</v>
      </c>
      <c r="C546" s="1" t="s">
        <v>4</v>
      </c>
      <c r="D546" s="1" t="s">
        <v>6</v>
      </c>
      <c r="E546" t="s">
        <v>547</v>
      </c>
      <c r="F546" s="2">
        <v>21.94</v>
      </c>
      <c r="G546" s="2">
        <v>17.850000000000001</v>
      </c>
      <c r="H546" s="2">
        <v>19.2</v>
      </c>
      <c r="I546" s="2">
        <f t="shared" si="48"/>
        <v>87.511394712853232</v>
      </c>
      <c r="J546" s="2">
        <f>G546*100/H546</f>
        <v>92.968750000000014</v>
      </c>
    </row>
    <row r="547" spans="1:10" x14ac:dyDescent="0.35">
      <c r="A547" t="s">
        <v>422</v>
      </c>
      <c r="B547" s="10" t="s">
        <v>185</v>
      </c>
      <c r="C547" s="1" t="s">
        <v>4</v>
      </c>
      <c r="D547" s="1" t="s">
        <v>6</v>
      </c>
      <c r="E547" t="s">
        <v>484</v>
      </c>
      <c r="F547" s="2">
        <v>20.8</v>
      </c>
      <c r="G547" s="2">
        <v>16.399999999999999</v>
      </c>
      <c r="H547" s="2">
        <v>18.8</v>
      </c>
      <c r="I547" s="2">
        <f t="shared" si="48"/>
        <v>90.384615384615387</v>
      </c>
      <c r="J547" s="2">
        <f>G547*100/H547</f>
        <v>87.234042553191472</v>
      </c>
    </row>
    <row r="548" spans="1:10" x14ac:dyDescent="0.35">
      <c r="A548" t="s">
        <v>405</v>
      </c>
      <c r="B548" s="10" t="s">
        <v>185</v>
      </c>
      <c r="C548" s="1" t="s">
        <v>3</v>
      </c>
      <c r="D548" s="1" t="s">
        <v>8</v>
      </c>
      <c r="E548" t="s">
        <v>546</v>
      </c>
      <c r="F548" s="2">
        <v>21.9</v>
      </c>
      <c r="G548" s="2">
        <v>26.3</v>
      </c>
      <c r="H548" s="2">
        <v>22.5</v>
      </c>
      <c r="I548" s="2">
        <f t="shared" ref="I548:I590" si="50">MAX(G548,H548)*100/F548</f>
        <v>120.09132420091325</v>
      </c>
      <c r="J548" s="2">
        <f t="shared" ref="J548:J555" si="51">G548*100/H548</f>
        <v>116.88888888888889</v>
      </c>
    </row>
    <row r="549" spans="1:10" x14ac:dyDescent="0.35">
      <c r="A549" t="s">
        <v>419</v>
      </c>
      <c r="B549" s="10" t="s">
        <v>185</v>
      </c>
      <c r="C549" s="1" t="s">
        <v>3</v>
      </c>
      <c r="D549" s="1" t="s">
        <v>8</v>
      </c>
      <c r="E549" t="s">
        <v>546</v>
      </c>
      <c r="F549" s="2">
        <v>22.1</v>
      </c>
      <c r="G549" s="2">
        <v>26</v>
      </c>
      <c r="H549" s="2">
        <v>22.9</v>
      </c>
      <c r="I549" s="2">
        <f t="shared" si="50"/>
        <v>117.64705882352941</v>
      </c>
      <c r="J549" s="2">
        <f t="shared" si="51"/>
        <v>113.53711790393014</v>
      </c>
    </row>
    <row r="550" spans="1:10" x14ac:dyDescent="0.35">
      <c r="A550" t="s">
        <v>408</v>
      </c>
      <c r="B550" s="10" t="s">
        <v>185</v>
      </c>
      <c r="C550" s="1" t="s">
        <v>3</v>
      </c>
      <c r="D550" s="1" t="s">
        <v>8</v>
      </c>
      <c r="E550" t="s">
        <v>547</v>
      </c>
      <c r="F550" s="2">
        <v>23.3</v>
      </c>
      <c r="G550" s="2">
        <v>27.39</v>
      </c>
      <c r="H550" s="2">
        <v>24.9</v>
      </c>
      <c r="I550" s="2">
        <f t="shared" si="50"/>
        <v>117.55364806866953</v>
      </c>
      <c r="J550" s="2">
        <f t="shared" si="51"/>
        <v>110</v>
      </c>
    </row>
    <row r="551" spans="1:10" x14ac:dyDescent="0.35">
      <c r="A551" t="s">
        <v>411</v>
      </c>
      <c r="B551" s="10" t="s">
        <v>185</v>
      </c>
      <c r="C551" s="1" t="s">
        <v>4</v>
      </c>
      <c r="D551" s="1" t="s">
        <v>8</v>
      </c>
      <c r="E551" t="s">
        <v>547</v>
      </c>
      <c r="F551" s="2">
        <v>22.46</v>
      </c>
      <c r="G551" s="2">
        <v>27.17</v>
      </c>
      <c r="H551" s="2">
        <v>23.03</v>
      </c>
      <c r="I551" s="2">
        <f t="shared" si="50"/>
        <v>120.97061442564559</v>
      </c>
      <c r="J551" s="2">
        <f t="shared" si="51"/>
        <v>117.97655232305688</v>
      </c>
    </row>
    <row r="552" spans="1:10" x14ac:dyDescent="0.35">
      <c r="A552" t="s">
        <v>420</v>
      </c>
      <c r="B552" s="10" t="s">
        <v>185</v>
      </c>
      <c r="C552" s="1" t="s">
        <v>3</v>
      </c>
      <c r="D552" s="1" t="s">
        <v>8</v>
      </c>
      <c r="E552" t="s">
        <v>547</v>
      </c>
      <c r="F552" s="2">
        <v>22.71</v>
      </c>
      <c r="G552" s="2">
        <v>26.55</v>
      </c>
      <c r="H552" s="2">
        <v>22.9</v>
      </c>
      <c r="I552" s="2">
        <f t="shared" si="50"/>
        <v>116.90885072655217</v>
      </c>
      <c r="J552" s="2">
        <f t="shared" si="51"/>
        <v>115.93886462882097</v>
      </c>
    </row>
    <row r="553" spans="1:10" x14ac:dyDescent="0.35">
      <c r="A553" t="s">
        <v>423</v>
      </c>
      <c r="B553" s="10" t="s">
        <v>185</v>
      </c>
      <c r="C553" s="1" t="s">
        <v>4</v>
      </c>
      <c r="D553" s="1" t="s">
        <v>8</v>
      </c>
      <c r="E553" t="s">
        <v>547</v>
      </c>
      <c r="F553" s="2">
        <v>21.98</v>
      </c>
      <c r="G553" s="2">
        <v>27.08</v>
      </c>
      <c r="H553" s="2">
        <v>24.2</v>
      </c>
      <c r="I553" s="2">
        <f t="shared" si="50"/>
        <v>123.20291173794358</v>
      </c>
      <c r="J553" s="2">
        <f t="shared" si="51"/>
        <v>111.900826446281</v>
      </c>
    </row>
    <row r="554" spans="1:10" x14ac:dyDescent="0.35">
      <c r="A554" t="s">
        <v>424</v>
      </c>
      <c r="B554" s="10" t="s">
        <v>185</v>
      </c>
      <c r="C554" s="1" t="s">
        <v>4</v>
      </c>
      <c r="D554" s="1" t="s">
        <v>8</v>
      </c>
      <c r="E554" t="s">
        <v>547</v>
      </c>
      <c r="F554" s="2">
        <v>23.89</v>
      </c>
      <c r="G554" s="2">
        <v>27.73</v>
      </c>
      <c r="H554" s="2">
        <v>24.01</v>
      </c>
      <c r="I554" s="2">
        <f t="shared" si="50"/>
        <v>116.07367099204689</v>
      </c>
      <c r="J554" s="2">
        <f t="shared" si="51"/>
        <v>115.49354435651811</v>
      </c>
    </row>
    <row r="555" spans="1:10" x14ac:dyDescent="0.35">
      <c r="A555" t="s">
        <v>425</v>
      </c>
      <c r="B555" s="10" t="s">
        <v>185</v>
      </c>
      <c r="C555" s="1" t="s">
        <v>4</v>
      </c>
      <c r="D555" s="1" t="s">
        <v>8</v>
      </c>
      <c r="E555" t="s">
        <v>546</v>
      </c>
      <c r="F555" s="2">
        <v>22.44</v>
      </c>
      <c r="G555" s="2">
        <v>26.72</v>
      </c>
      <c r="H555" s="2">
        <v>23.78</v>
      </c>
      <c r="I555" s="2">
        <f t="shared" si="50"/>
        <v>119.07308377896612</v>
      </c>
      <c r="J555" s="2">
        <f t="shared" si="51"/>
        <v>112.36333052985702</v>
      </c>
    </row>
    <row r="556" spans="1:10" x14ac:dyDescent="0.35">
      <c r="A556" t="s">
        <v>409</v>
      </c>
      <c r="B556" s="10" t="s">
        <v>185</v>
      </c>
      <c r="C556" s="1" t="s">
        <v>4</v>
      </c>
      <c r="D556" s="1" t="s">
        <v>8</v>
      </c>
      <c r="E556" t="s">
        <v>547</v>
      </c>
      <c r="F556" s="2">
        <v>22.33</v>
      </c>
      <c r="G556" s="2">
        <v>26.75</v>
      </c>
      <c r="H556" s="2"/>
      <c r="I556" s="2">
        <f t="shared" si="50"/>
        <v>119.79399910434394</v>
      </c>
    </row>
    <row r="557" spans="1:10" x14ac:dyDescent="0.35">
      <c r="A557" t="s">
        <v>410</v>
      </c>
      <c r="B557" s="10" t="s">
        <v>185</v>
      </c>
      <c r="C557" s="1" t="s">
        <v>3</v>
      </c>
      <c r="D557" s="1" t="s">
        <v>8</v>
      </c>
      <c r="E557" t="s">
        <v>547</v>
      </c>
      <c r="F557" s="2">
        <v>22.61</v>
      </c>
      <c r="G557" s="2">
        <v>26.17</v>
      </c>
      <c r="H557" s="2">
        <v>22.98</v>
      </c>
      <c r="I557" s="2">
        <f t="shared" si="50"/>
        <v>115.7452454666077</v>
      </c>
      <c r="J557" s="2">
        <f t="shared" ref="J557:J569" si="52">G557*100/H557</f>
        <v>113.88163620539599</v>
      </c>
    </row>
    <row r="558" spans="1:10" x14ac:dyDescent="0.35">
      <c r="A558" t="s">
        <v>414</v>
      </c>
      <c r="B558" s="10" t="s">
        <v>185</v>
      </c>
      <c r="C558" s="1" t="s">
        <v>4</v>
      </c>
      <c r="D558" s="1" t="s">
        <v>8</v>
      </c>
      <c r="E558" t="s">
        <v>547</v>
      </c>
      <c r="F558" s="2">
        <v>22.71</v>
      </c>
      <c r="G558" s="2">
        <v>26.2</v>
      </c>
      <c r="H558" s="2">
        <v>23.6</v>
      </c>
      <c r="I558" s="2">
        <f t="shared" si="50"/>
        <v>115.36767943637163</v>
      </c>
      <c r="J558" s="2">
        <f t="shared" si="52"/>
        <v>111.01694915254237</v>
      </c>
    </row>
    <row r="559" spans="1:10" x14ac:dyDescent="0.35">
      <c r="A559" t="s">
        <v>407</v>
      </c>
      <c r="B559" s="10" t="s">
        <v>185</v>
      </c>
      <c r="C559" s="1" t="s">
        <v>3</v>
      </c>
      <c r="D559" s="1" t="s">
        <v>8</v>
      </c>
      <c r="E559" t="s">
        <v>547</v>
      </c>
      <c r="F559" s="2">
        <v>22.95</v>
      </c>
      <c r="G559" s="2">
        <v>26.26</v>
      </c>
      <c r="H559" s="2">
        <v>23.8</v>
      </c>
      <c r="I559" s="2">
        <f t="shared" si="50"/>
        <v>114.42265795206973</v>
      </c>
      <c r="J559" s="2">
        <f t="shared" si="52"/>
        <v>110.33613445378151</v>
      </c>
    </row>
    <row r="560" spans="1:10" x14ac:dyDescent="0.35">
      <c r="A560" t="s">
        <v>426</v>
      </c>
      <c r="B560" s="10" t="s">
        <v>185</v>
      </c>
      <c r="C560" s="1" t="s">
        <v>4</v>
      </c>
      <c r="D560" s="1" t="s">
        <v>8</v>
      </c>
      <c r="E560" t="s">
        <v>547</v>
      </c>
      <c r="F560" s="2">
        <v>22.39</v>
      </c>
      <c r="G560" s="2">
        <v>26.42</v>
      </c>
      <c r="H560" s="2">
        <v>23.3</v>
      </c>
      <c r="I560" s="2">
        <f t="shared" si="50"/>
        <v>117.99910674408217</v>
      </c>
      <c r="J560" s="2">
        <f t="shared" si="52"/>
        <v>113.39055793991416</v>
      </c>
    </row>
    <row r="561" spans="1:10" x14ac:dyDescent="0.35">
      <c r="A561" t="s">
        <v>415</v>
      </c>
      <c r="B561" s="10" t="s">
        <v>185</v>
      </c>
      <c r="C561" s="1" t="s">
        <v>3</v>
      </c>
      <c r="D561" s="1" t="s">
        <v>8</v>
      </c>
      <c r="E561" t="s">
        <v>547</v>
      </c>
      <c r="F561" s="2">
        <v>20.71</v>
      </c>
      <c r="G561" s="2">
        <v>25.76</v>
      </c>
      <c r="H561" s="2">
        <v>23.24</v>
      </c>
      <c r="I561" s="2">
        <f t="shared" si="50"/>
        <v>124.38435538387252</v>
      </c>
      <c r="J561" s="2">
        <f t="shared" si="52"/>
        <v>110.84337349397592</v>
      </c>
    </row>
    <row r="562" spans="1:10" x14ac:dyDescent="0.35">
      <c r="A562" t="s">
        <v>417</v>
      </c>
      <c r="B562" s="10" t="s">
        <v>185</v>
      </c>
      <c r="C562" s="1" t="s">
        <v>3</v>
      </c>
      <c r="D562" s="1" t="s">
        <v>8</v>
      </c>
      <c r="E562" t="s">
        <v>546</v>
      </c>
      <c r="F562" s="2">
        <v>21.55</v>
      </c>
      <c r="G562" s="2">
        <v>26.1</v>
      </c>
      <c r="H562" s="2">
        <v>22.5</v>
      </c>
      <c r="I562" s="2">
        <f t="shared" si="50"/>
        <v>121.11368909512761</v>
      </c>
      <c r="J562" s="2">
        <f t="shared" si="52"/>
        <v>116</v>
      </c>
    </row>
    <row r="563" spans="1:10" x14ac:dyDescent="0.35">
      <c r="A563" t="s">
        <v>79</v>
      </c>
      <c r="B563" s="10" t="s">
        <v>185</v>
      </c>
      <c r="C563" s="1" t="s">
        <v>4</v>
      </c>
      <c r="D563" s="1" t="s">
        <v>8</v>
      </c>
      <c r="E563" s="1" t="s">
        <v>548</v>
      </c>
      <c r="F563" s="2">
        <v>19.34</v>
      </c>
      <c r="G563" s="2">
        <v>25.3</v>
      </c>
      <c r="H563" s="2">
        <v>22.1</v>
      </c>
      <c r="I563" s="2">
        <f t="shared" si="50"/>
        <v>130.81695966907964</v>
      </c>
      <c r="J563" s="2">
        <f t="shared" si="52"/>
        <v>114.47963800904976</v>
      </c>
    </row>
    <row r="564" spans="1:10" x14ac:dyDescent="0.35">
      <c r="A564" t="s">
        <v>427</v>
      </c>
      <c r="B564" s="10" t="s">
        <v>185</v>
      </c>
      <c r="C564" s="1" t="s">
        <v>3</v>
      </c>
      <c r="D564" s="1" t="s">
        <v>8</v>
      </c>
      <c r="E564" t="s">
        <v>547</v>
      </c>
      <c r="F564" s="2">
        <v>23.1</v>
      </c>
      <c r="G564" s="2">
        <v>27.14</v>
      </c>
      <c r="H564" s="2">
        <v>23.5</v>
      </c>
      <c r="I564" s="2">
        <f t="shared" si="50"/>
        <v>117.48917748917748</v>
      </c>
      <c r="J564" s="2">
        <f t="shared" si="52"/>
        <v>115.48936170212765</v>
      </c>
    </row>
    <row r="565" spans="1:10" x14ac:dyDescent="0.35">
      <c r="A565" t="s">
        <v>418</v>
      </c>
      <c r="B565" s="10" t="s">
        <v>185</v>
      </c>
      <c r="C565" s="1" t="s">
        <v>4</v>
      </c>
      <c r="D565" s="1" t="s">
        <v>8</v>
      </c>
      <c r="E565" t="s">
        <v>546</v>
      </c>
      <c r="F565" s="2">
        <v>22</v>
      </c>
      <c r="G565" s="2">
        <v>25.75</v>
      </c>
      <c r="H565" s="2">
        <v>23.1</v>
      </c>
      <c r="I565" s="2">
        <f t="shared" si="50"/>
        <v>117.04545454545455</v>
      </c>
      <c r="J565" s="2">
        <f t="shared" si="52"/>
        <v>111.47186147186146</v>
      </c>
    </row>
    <row r="566" spans="1:10" x14ac:dyDescent="0.35">
      <c r="A566" t="s">
        <v>428</v>
      </c>
      <c r="B566" s="10" t="s">
        <v>185</v>
      </c>
      <c r="C566" s="1" t="s">
        <v>3</v>
      </c>
      <c r="D566" s="1" t="s">
        <v>8</v>
      </c>
      <c r="E566" t="s">
        <v>484</v>
      </c>
      <c r="F566" s="2">
        <v>21.13</v>
      </c>
      <c r="G566" s="2">
        <v>26.6</v>
      </c>
      <c r="H566" s="2">
        <v>23.65</v>
      </c>
      <c r="I566" s="2">
        <f t="shared" si="50"/>
        <v>125.88736393752959</v>
      </c>
      <c r="J566" s="2">
        <f t="shared" si="52"/>
        <v>112.47357293868923</v>
      </c>
    </row>
    <row r="567" spans="1:10" x14ac:dyDescent="0.35">
      <c r="A567" t="s">
        <v>419</v>
      </c>
      <c r="B567" s="10" t="s">
        <v>185</v>
      </c>
      <c r="C567" s="1" t="s">
        <v>4</v>
      </c>
      <c r="D567" s="1" t="s">
        <v>10</v>
      </c>
      <c r="E567" t="s">
        <v>546</v>
      </c>
      <c r="F567" s="2">
        <v>23.7</v>
      </c>
      <c r="G567" s="2">
        <v>25.8</v>
      </c>
      <c r="H567" s="2">
        <v>22.2</v>
      </c>
      <c r="I567" s="2">
        <f t="shared" si="50"/>
        <v>108.86075949367088</v>
      </c>
      <c r="J567" s="2">
        <f t="shared" si="52"/>
        <v>116.21621621621622</v>
      </c>
    </row>
    <row r="568" spans="1:10" x14ac:dyDescent="0.35">
      <c r="A568" t="s">
        <v>405</v>
      </c>
      <c r="B568" s="10" t="s">
        <v>185</v>
      </c>
      <c r="C568" s="1" t="s">
        <v>3</v>
      </c>
      <c r="D568" s="1" t="s">
        <v>10</v>
      </c>
      <c r="E568" t="s">
        <v>546</v>
      </c>
      <c r="F568" s="2">
        <v>24.4</v>
      </c>
      <c r="G568" s="2">
        <v>28</v>
      </c>
      <c r="H568" s="2">
        <v>23.3</v>
      </c>
      <c r="I568" s="2">
        <f t="shared" si="50"/>
        <v>114.75409836065575</v>
      </c>
      <c r="J568" s="2">
        <f t="shared" si="52"/>
        <v>120.17167381974248</v>
      </c>
    </row>
    <row r="569" spans="1:10" x14ac:dyDescent="0.35">
      <c r="A569" t="s">
        <v>417</v>
      </c>
      <c r="B569" s="10" t="s">
        <v>185</v>
      </c>
      <c r="C569" s="1" t="s">
        <v>3</v>
      </c>
      <c r="D569" s="1" t="s">
        <v>10</v>
      </c>
      <c r="E569" t="s">
        <v>546</v>
      </c>
      <c r="F569" s="2">
        <v>24.5</v>
      </c>
      <c r="G569" s="2">
        <v>27.6</v>
      </c>
      <c r="H569" s="2">
        <v>24</v>
      </c>
      <c r="I569" s="2">
        <f t="shared" si="50"/>
        <v>112.65306122448979</v>
      </c>
      <c r="J569" s="2">
        <f t="shared" si="52"/>
        <v>115</v>
      </c>
    </row>
    <row r="570" spans="1:10" x14ac:dyDescent="0.35">
      <c r="A570" t="s">
        <v>423</v>
      </c>
      <c r="B570" s="10" t="s">
        <v>185</v>
      </c>
      <c r="C570" s="1" t="s">
        <v>4</v>
      </c>
      <c r="D570" s="1" t="s">
        <v>10</v>
      </c>
      <c r="E570" t="s">
        <v>547</v>
      </c>
      <c r="F570" s="2">
        <v>25.64</v>
      </c>
      <c r="G570" s="2">
        <v>29.08</v>
      </c>
      <c r="H570" s="2"/>
      <c r="I570" s="2">
        <f t="shared" si="50"/>
        <v>113.41653666146645</v>
      </c>
    </row>
    <row r="571" spans="1:10" x14ac:dyDescent="0.35">
      <c r="A571" t="s">
        <v>414</v>
      </c>
      <c r="B571" s="10" t="s">
        <v>185</v>
      </c>
      <c r="C571" s="1" t="s">
        <v>4</v>
      </c>
      <c r="D571" s="1" t="s">
        <v>10</v>
      </c>
      <c r="E571" t="s">
        <v>547</v>
      </c>
      <c r="F571" s="2">
        <v>25.45</v>
      </c>
      <c r="G571" s="2">
        <v>28.5</v>
      </c>
      <c r="H571" s="2">
        <v>25.19</v>
      </c>
      <c r="I571" s="2">
        <f t="shared" si="50"/>
        <v>111.98428290766209</v>
      </c>
      <c r="J571" s="2">
        <f t="shared" ref="J571:J582" si="53">G571*100/H571</f>
        <v>113.1401349741961</v>
      </c>
    </row>
    <row r="572" spans="1:10" x14ac:dyDescent="0.35">
      <c r="A572" t="s">
        <v>429</v>
      </c>
      <c r="B572" s="10" t="s">
        <v>185</v>
      </c>
      <c r="C572" s="1" t="s">
        <v>3</v>
      </c>
      <c r="D572" s="1" t="s">
        <v>10</v>
      </c>
      <c r="E572" t="s">
        <v>547</v>
      </c>
      <c r="F572" s="2">
        <v>25.51</v>
      </c>
      <c r="G572" s="2">
        <v>28.61</v>
      </c>
      <c r="H572" s="2">
        <v>25.33</v>
      </c>
      <c r="I572" s="2">
        <f t="shared" si="50"/>
        <v>112.15209721677773</v>
      </c>
      <c r="J572" s="2">
        <f t="shared" si="53"/>
        <v>112.94907224634821</v>
      </c>
    </row>
    <row r="573" spans="1:10" x14ac:dyDescent="0.35">
      <c r="A573" t="s">
        <v>407</v>
      </c>
      <c r="B573" s="10" t="s">
        <v>185</v>
      </c>
      <c r="C573" s="1" t="s">
        <v>3</v>
      </c>
      <c r="D573" s="1" t="s">
        <v>10</v>
      </c>
      <c r="E573" t="s">
        <v>547</v>
      </c>
      <c r="F573" s="2">
        <v>25.16</v>
      </c>
      <c r="G573" s="2">
        <v>28.88</v>
      </c>
      <c r="H573" s="2">
        <v>25.48</v>
      </c>
      <c r="I573" s="2">
        <f t="shared" si="50"/>
        <v>114.78537360890301</v>
      </c>
      <c r="J573" s="2">
        <f t="shared" si="53"/>
        <v>113.34379905808477</v>
      </c>
    </row>
    <row r="574" spans="1:10" x14ac:dyDescent="0.35">
      <c r="A574" t="s">
        <v>418</v>
      </c>
      <c r="B574" s="10" t="s">
        <v>185</v>
      </c>
      <c r="C574" s="1" t="s">
        <v>4</v>
      </c>
      <c r="D574" s="1" t="s">
        <v>10</v>
      </c>
      <c r="E574" t="s">
        <v>546</v>
      </c>
      <c r="F574" s="2">
        <v>23.7</v>
      </c>
      <c r="G574" s="2">
        <v>27</v>
      </c>
      <c r="H574" s="2">
        <v>23.5</v>
      </c>
      <c r="I574" s="2">
        <f t="shared" si="50"/>
        <v>113.9240506329114</v>
      </c>
      <c r="J574" s="2">
        <f t="shared" si="53"/>
        <v>114.8936170212766</v>
      </c>
    </row>
    <row r="575" spans="1:10" x14ac:dyDescent="0.35">
      <c r="A575" t="s">
        <v>427</v>
      </c>
      <c r="B575" s="10" t="s">
        <v>185</v>
      </c>
      <c r="C575" s="1" t="s">
        <v>3</v>
      </c>
      <c r="D575" s="1" t="s">
        <v>10</v>
      </c>
      <c r="E575" t="s">
        <v>547</v>
      </c>
      <c r="F575" s="2">
        <v>24.8</v>
      </c>
      <c r="G575" s="2">
        <v>29.06</v>
      </c>
      <c r="H575" s="2">
        <v>24.89</v>
      </c>
      <c r="I575" s="2">
        <f t="shared" si="50"/>
        <v>117.1774193548387</v>
      </c>
      <c r="J575" s="2">
        <f t="shared" si="53"/>
        <v>116.75371635194857</v>
      </c>
    </row>
    <row r="576" spans="1:10" x14ac:dyDescent="0.35">
      <c r="A576" t="s">
        <v>430</v>
      </c>
      <c r="B576" s="10" t="s">
        <v>185</v>
      </c>
      <c r="C576" s="1" t="s">
        <v>3</v>
      </c>
      <c r="D576" s="1" t="s">
        <v>10</v>
      </c>
      <c r="E576" t="s">
        <v>547</v>
      </c>
      <c r="F576" s="2">
        <v>25.43</v>
      </c>
      <c r="G576" s="2">
        <v>28.38</v>
      </c>
      <c r="H576" s="2">
        <v>24.35</v>
      </c>
      <c r="I576" s="2">
        <f t="shared" si="50"/>
        <v>111.60047188360204</v>
      </c>
      <c r="J576" s="2">
        <f t="shared" si="53"/>
        <v>116.55030800821355</v>
      </c>
    </row>
    <row r="577" spans="1:10" x14ac:dyDescent="0.35">
      <c r="A577" t="s">
        <v>408</v>
      </c>
      <c r="B577" s="10" t="s">
        <v>185</v>
      </c>
      <c r="C577" s="1" t="s">
        <v>3</v>
      </c>
      <c r="D577" s="1" t="s">
        <v>10</v>
      </c>
      <c r="E577" t="s">
        <v>547</v>
      </c>
      <c r="F577" s="2">
        <v>26.21</v>
      </c>
      <c r="G577" s="2">
        <v>29.64</v>
      </c>
      <c r="H577" s="2">
        <v>26.04</v>
      </c>
      <c r="I577" s="2">
        <f t="shared" si="50"/>
        <v>113.08660816482258</v>
      </c>
      <c r="J577" s="2">
        <f t="shared" si="53"/>
        <v>113.82488479262673</v>
      </c>
    </row>
    <row r="578" spans="1:10" x14ac:dyDescent="0.35">
      <c r="A578" t="s">
        <v>409</v>
      </c>
      <c r="B578" s="10" t="s">
        <v>185</v>
      </c>
      <c r="C578" s="1" t="s">
        <v>4</v>
      </c>
      <c r="D578" s="1" t="s">
        <v>10</v>
      </c>
      <c r="E578" t="s">
        <v>547</v>
      </c>
      <c r="F578" s="2">
        <v>24.85</v>
      </c>
      <c r="G578" s="2">
        <v>29.42</v>
      </c>
      <c r="H578" s="2">
        <v>24.41</v>
      </c>
      <c r="I578" s="2">
        <f t="shared" si="50"/>
        <v>118.39034205231388</v>
      </c>
      <c r="J578" s="2">
        <f t="shared" si="53"/>
        <v>120.5243752560426</v>
      </c>
    </row>
    <row r="579" spans="1:10" x14ac:dyDescent="0.35">
      <c r="A579" t="s">
        <v>426</v>
      </c>
      <c r="B579" s="10" t="s">
        <v>185</v>
      </c>
      <c r="C579" s="1" t="s">
        <v>4</v>
      </c>
      <c r="D579" s="1" t="s">
        <v>10</v>
      </c>
      <c r="E579" t="s">
        <v>547</v>
      </c>
      <c r="F579" s="2">
        <v>24.64</v>
      </c>
      <c r="G579" s="2">
        <v>29</v>
      </c>
      <c r="H579" s="2">
        <v>24.15</v>
      </c>
      <c r="I579" s="2">
        <f t="shared" si="50"/>
        <v>117.6948051948052</v>
      </c>
      <c r="J579" s="2">
        <f t="shared" si="53"/>
        <v>120.08281573498965</v>
      </c>
    </row>
    <row r="580" spans="1:10" x14ac:dyDescent="0.35">
      <c r="A580" t="s">
        <v>420</v>
      </c>
      <c r="B580" s="10" t="s">
        <v>185</v>
      </c>
      <c r="C580" s="1" t="s">
        <v>4</v>
      </c>
      <c r="D580" s="1" t="s">
        <v>10</v>
      </c>
      <c r="E580" t="s">
        <v>547</v>
      </c>
      <c r="F580" s="2">
        <v>24.22</v>
      </c>
      <c r="G580" s="2">
        <v>28.78</v>
      </c>
      <c r="H580" s="2">
        <v>24.19</v>
      </c>
      <c r="I580" s="2">
        <f t="shared" si="50"/>
        <v>118.82741535920728</v>
      </c>
      <c r="J580" s="2">
        <f t="shared" si="53"/>
        <v>118.97478296816865</v>
      </c>
    </row>
    <row r="581" spans="1:10" x14ac:dyDescent="0.35">
      <c r="A581" t="s">
        <v>415</v>
      </c>
      <c r="B581" s="10" t="s">
        <v>185</v>
      </c>
      <c r="C581" s="1" t="s">
        <v>3</v>
      </c>
      <c r="D581" s="1" t="s">
        <v>10</v>
      </c>
      <c r="E581" t="s">
        <v>547</v>
      </c>
      <c r="F581" s="2">
        <v>22.74</v>
      </c>
      <c r="G581" s="2">
        <v>28.23</v>
      </c>
      <c r="H581" s="2">
        <v>24.85</v>
      </c>
      <c r="I581" s="2">
        <f t="shared" si="50"/>
        <v>124.1424802110818</v>
      </c>
      <c r="J581" s="2">
        <f t="shared" si="53"/>
        <v>113.60160965794768</v>
      </c>
    </row>
    <row r="582" spans="1:10" x14ac:dyDescent="0.35">
      <c r="A582" t="s">
        <v>79</v>
      </c>
      <c r="B582" s="10" t="s">
        <v>185</v>
      </c>
      <c r="C582" s="1" t="s">
        <v>4</v>
      </c>
      <c r="D582" s="1" t="s">
        <v>10</v>
      </c>
      <c r="E582" s="1" t="s">
        <v>548</v>
      </c>
      <c r="F582" s="2">
        <v>21.7</v>
      </c>
      <c r="G582" s="2">
        <v>27.4</v>
      </c>
      <c r="H582" s="2">
        <v>23</v>
      </c>
      <c r="I582" s="2">
        <f t="shared" si="50"/>
        <v>126.26728110599079</v>
      </c>
      <c r="J582" s="2">
        <f t="shared" si="53"/>
        <v>119.1304347826087</v>
      </c>
    </row>
    <row r="583" spans="1:10" x14ac:dyDescent="0.35">
      <c r="A583" t="s">
        <v>431</v>
      </c>
      <c r="B583" s="10" t="s">
        <v>185</v>
      </c>
      <c r="C583" s="1" t="s">
        <v>4</v>
      </c>
      <c r="D583" s="1" t="s">
        <v>10</v>
      </c>
      <c r="E583" t="s">
        <v>549</v>
      </c>
      <c r="F583" s="2">
        <v>24.8</v>
      </c>
      <c r="G583" s="2">
        <v>28.5</v>
      </c>
      <c r="H583" s="2"/>
      <c r="I583" s="2">
        <f t="shared" si="50"/>
        <v>114.91935483870968</v>
      </c>
    </row>
    <row r="584" spans="1:10" x14ac:dyDescent="0.35">
      <c r="A584" t="s">
        <v>428</v>
      </c>
      <c r="B584" s="10" t="s">
        <v>185</v>
      </c>
      <c r="C584" s="1" t="s">
        <v>3</v>
      </c>
      <c r="D584" s="1" t="s">
        <v>10</v>
      </c>
      <c r="E584" t="s">
        <v>484</v>
      </c>
      <c r="F584" s="2">
        <v>22.9</v>
      </c>
      <c r="G584" s="2">
        <v>28.3</v>
      </c>
      <c r="H584" s="2">
        <v>24.55</v>
      </c>
      <c r="I584" s="2">
        <f t="shared" si="50"/>
        <v>123.58078602620088</v>
      </c>
      <c r="J584" s="2">
        <f t="shared" ref="J584:J590" si="54">G584*100/H584</f>
        <v>115.27494908350305</v>
      </c>
    </row>
    <row r="585" spans="1:10" x14ac:dyDescent="0.35">
      <c r="A585" t="s">
        <v>405</v>
      </c>
      <c r="B585" s="10" t="s">
        <v>185</v>
      </c>
      <c r="C585" s="1" t="s">
        <v>3</v>
      </c>
      <c r="D585" s="1" t="s">
        <v>11</v>
      </c>
      <c r="E585" t="s">
        <v>546</v>
      </c>
      <c r="F585" s="2">
        <v>25.3</v>
      </c>
      <c r="G585" s="2">
        <v>28.2</v>
      </c>
      <c r="H585" s="2">
        <v>22.6</v>
      </c>
      <c r="I585" s="2">
        <f t="shared" si="50"/>
        <v>111.46245059288538</v>
      </c>
      <c r="J585" s="2">
        <f t="shared" si="54"/>
        <v>124.77876106194689</v>
      </c>
    </row>
    <row r="586" spans="1:10" x14ac:dyDescent="0.35">
      <c r="A586" t="s">
        <v>427</v>
      </c>
      <c r="B586" s="10" t="s">
        <v>185</v>
      </c>
      <c r="C586" s="1" t="s">
        <v>3</v>
      </c>
      <c r="D586" s="1" t="s">
        <v>11</v>
      </c>
      <c r="E586" t="s">
        <v>547</v>
      </c>
      <c r="F586" s="2">
        <v>24.7</v>
      </c>
      <c r="G586" s="2">
        <v>27.74</v>
      </c>
      <c r="H586" s="2">
        <v>22.05</v>
      </c>
      <c r="I586" s="2">
        <f t="shared" si="50"/>
        <v>112.30769230769231</v>
      </c>
      <c r="J586" s="2">
        <f t="shared" si="54"/>
        <v>125.80498866213152</v>
      </c>
    </row>
    <row r="587" spans="1:10" x14ac:dyDescent="0.35">
      <c r="A587" t="s">
        <v>419</v>
      </c>
      <c r="B587" s="10" t="s">
        <v>185</v>
      </c>
      <c r="C587" s="1" t="s">
        <v>4</v>
      </c>
      <c r="D587" s="1" t="s">
        <v>11</v>
      </c>
      <c r="E587" t="s">
        <v>546</v>
      </c>
      <c r="F587" s="2">
        <v>25.6</v>
      </c>
      <c r="G587" s="2">
        <v>26.5</v>
      </c>
      <c r="H587" s="2">
        <v>22.1</v>
      </c>
      <c r="I587" s="2">
        <f t="shared" si="50"/>
        <v>103.515625</v>
      </c>
      <c r="J587" s="2">
        <f t="shared" si="54"/>
        <v>119.90950226244343</v>
      </c>
    </row>
    <row r="588" spans="1:10" x14ac:dyDescent="0.35">
      <c r="A588" t="s">
        <v>423</v>
      </c>
      <c r="B588" s="10" t="s">
        <v>185</v>
      </c>
      <c r="C588" s="1" t="s">
        <v>4</v>
      </c>
      <c r="D588" s="1" t="s">
        <v>11</v>
      </c>
      <c r="E588" t="s">
        <v>547</v>
      </c>
      <c r="F588" s="2">
        <v>25.07</v>
      </c>
      <c r="G588" s="2">
        <v>29.11</v>
      </c>
      <c r="H588" s="2">
        <v>23.54</v>
      </c>
      <c r="I588" s="2">
        <f t="shared" si="50"/>
        <v>116.11487834064619</v>
      </c>
      <c r="J588" s="2">
        <f t="shared" si="54"/>
        <v>123.66185216652507</v>
      </c>
    </row>
    <row r="589" spans="1:10" x14ac:dyDescent="0.35">
      <c r="A589" t="s">
        <v>417</v>
      </c>
      <c r="B589" s="10" t="s">
        <v>185</v>
      </c>
      <c r="C589" s="1" t="s">
        <v>3</v>
      </c>
      <c r="D589" s="1" t="s">
        <v>11</v>
      </c>
      <c r="E589" t="s">
        <v>546</v>
      </c>
      <c r="F589" s="2">
        <v>25.3</v>
      </c>
      <c r="G589" s="2">
        <v>27.8</v>
      </c>
      <c r="H589" s="2">
        <v>22.3</v>
      </c>
      <c r="I589" s="2">
        <f t="shared" si="50"/>
        <v>109.88142292490119</v>
      </c>
      <c r="J589" s="2">
        <f t="shared" si="54"/>
        <v>124.66367713004485</v>
      </c>
    </row>
    <row r="590" spans="1:10" x14ac:dyDescent="0.35">
      <c r="A590" t="s">
        <v>418</v>
      </c>
      <c r="B590" s="10" t="s">
        <v>185</v>
      </c>
      <c r="C590" s="1" t="s">
        <v>4</v>
      </c>
      <c r="D590" s="1" t="s">
        <v>11</v>
      </c>
      <c r="E590" t="s">
        <v>546</v>
      </c>
      <c r="F590" s="2">
        <v>24.7</v>
      </c>
      <c r="G590" s="2">
        <v>26.8</v>
      </c>
      <c r="H590" s="2">
        <v>22.1</v>
      </c>
      <c r="I590" s="2">
        <f t="shared" si="50"/>
        <v>108.50202429149797</v>
      </c>
      <c r="J590" s="2">
        <f t="shared" si="54"/>
        <v>121.26696832579185</v>
      </c>
    </row>
    <row r="591" spans="1:10" x14ac:dyDescent="0.35">
      <c r="A591" t="s">
        <v>432</v>
      </c>
      <c r="B591" s="10" t="s">
        <v>185</v>
      </c>
      <c r="C591" s="1" t="s">
        <v>3</v>
      </c>
      <c r="D591" s="1" t="s">
        <v>11</v>
      </c>
      <c r="E591" t="s">
        <v>80</v>
      </c>
      <c r="F591" s="2">
        <v>26.96</v>
      </c>
      <c r="G591" s="2"/>
      <c r="H591" s="2">
        <v>25.84</v>
      </c>
    </row>
    <row r="592" spans="1:10" x14ac:dyDescent="0.35">
      <c r="A592" t="s">
        <v>408</v>
      </c>
      <c r="B592" s="10" t="s">
        <v>185</v>
      </c>
      <c r="C592" s="1" t="s">
        <v>3</v>
      </c>
      <c r="D592" s="1" t="s">
        <v>11</v>
      </c>
      <c r="E592" t="s">
        <v>547</v>
      </c>
      <c r="F592" s="2">
        <v>26.38</v>
      </c>
      <c r="G592" s="2">
        <v>28.85</v>
      </c>
      <c r="H592" s="2">
        <v>24.07</v>
      </c>
      <c r="I592" s="2">
        <f>MAX(G592,H592)*100/F592</f>
        <v>109.36315390447309</v>
      </c>
      <c r="J592" s="2">
        <f>G592*100/H592</f>
        <v>119.85874532613211</v>
      </c>
    </row>
    <row r="593" spans="1:10" x14ac:dyDescent="0.35">
      <c r="A593" t="s">
        <v>433</v>
      </c>
      <c r="B593" s="10" t="s">
        <v>185</v>
      </c>
      <c r="C593" s="1" t="s">
        <v>3</v>
      </c>
      <c r="D593" s="1" t="s">
        <v>11</v>
      </c>
      <c r="E593" t="s">
        <v>547</v>
      </c>
      <c r="F593" s="2">
        <v>25.3</v>
      </c>
      <c r="G593" s="2"/>
      <c r="H593" s="2"/>
    </row>
    <row r="594" spans="1:10" x14ac:dyDescent="0.35">
      <c r="A594" t="s">
        <v>407</v>
      </c>
      <c r="B594" s="10" t="s">
        <v>185</v>
      </c>
      <c r="C594" s="1" t="s">
        <v>3</v>
      </c>
      <c r="D594" s="1" t="s">
        <v>11</v>
      </c>
      <c r="E594" t="s">
        <v>547</v>
      </c>
      <c r="F594" s="2">
        <v>25.38</v>
      </c>
      <c r="G594" s="2">
        <v>28.9</v>
      </c>
      <c r="H594" s="2">
        <v>23.08</v>
      </c>
      <c r="I594" s="2">
        <f t="shared" ref="I594:I600" si="55">MAX(G594,H594)*100/F594</f>
        <v>113.86918833727344</v>
      </c>
      <c r="J594" s="2">
        <f t="shared" ref="J594:J601" si="56">G594*100/H594</f>
        <v>125.21663778162913</v>
      </c>
    </row>
    <row r="595" spans="1:10" x14ac:dyDescent="0.35">
      <c r="A595" t="s">
        <v>426</v>
      </c>
      <c r="B595" s="10" t="s">
        <v>185</v>
      </c>
      <c r="C595" s="1" t="s">
        <v>4</v>
      </c>
      <c r="D595" s="1" t="s">
        <v>11</v>
      </c>
      <c r="E595" t="s">
        <v>547</v>
      </c>
      <c r="F595" s="2">
        <v>25.05</v>
      </c>
      <c r="G595" s="2">
        <v>28.18</v>
      </c>
      <c r="H595" s="2">
        <v>22.46</v>
      </c>
      <c r="I595" s="2">
        <f t="shared" si="55"/>
        <v>112.49500998003991</v>
      </c>
      <c r="J595" s="2">
        <f t="shared" si="56"/>
        <v>125.46749777382011</v>
      </c>
    </row>
    <row r="596" spans="1:10" x14ac:dyDescent="0.35">
      <c r="A596" t="s">
        <v>409</v>
      </c>
      <c r="B596" s="10" t="s">
        <v>185</v>
      </c>
      <c r="C596" s="1" t="s">
        <v>4</v>
      </c>
      <c r="D596" s="1" t="s">
        <v>11</v>
      </c>
      <c r="E596" t="s">
        <v>547</v>
      </c>
      <c r="F596" s="2">
        <v>24.17</v>
      </c>
      <c r="G596" s="2">
        <v>26.68</v>
      </c>
      <c r="H596" s="2">
        <v>21.08</v>
      </c>
      <c r="I596" s="2">
        <f t="shared" si="55"/>
        <v>110.38477451386015</v>
      </c>
      <c r="J596" s="2">
        <f t="shared" si="56"/>
        <v>126.56546489563569</v>
      </c>
    </row>
    <row r="597" spans="1:10" x14ac:dyDescent="0.35">
      <c r="A597" t="s">
        <v>413</v>
      </c>
      <c r="B597" s="10" t="s">
        <v>185</v>
      </c>
      <c r="C597" s="1" t="s">
        <v>3</v>
      </c>
      <c r="D597" s="1" t="s">
        <v>11</v>
      </c>
      <c r="E597" t="s">
        <v>547</v>
      </c>
      <c r="F597" s="2">
        <v>25.36</v>
      </c>
      <c r="G597" s="2">
        <v>29.2</v>
      </c>
      <c r="H597" s="2">
        <v>23.9</v>
      </c>
      <c r="I597" s="2">
        <f t="shared" si="55"/>
        <v>115.14195583596215</v>
      </c>
      <c r="J597" s="2">
        <f t="shared" si="56"/>
        <v>122.17573221757323</v>
      </c>
    </row>
    <row r="598" spans="1:10" x14ac:dyDescent="0.35">
      <c r="A598" t="s">
        <v>415</v>
      </c>
      <c r="B598" s="10" t="s">
        <v>185</v>
      </c>
      <c r="C598" s="1" t="s">
        <v>3</v>
      </c>
      <c r="D598" s="1" t="s">
        <v>11</v>
      </c>
      <c r="E598" t="s">
        <v>547</v>
      </c>
      <c r="F598" s="2">
        <v>23.35</v>
      </c>
      <c r="G598" s="2">
        <v>27.52</v>
      </c>
      <c r="H598" s="2">
        <v>21.95</v>
      </c>
      <c r="I598" s="2">
        <f t="shared" si="55"/>
        <v>117.85867237687366</v>
      </c>
      <c r="J598" s="2">
        <f t="shared" si="56"/>
        <v>125.37585421412301</v>
      </c>
    </row>
    <row r="599" spans="1:10" x14ac:dyDescent="0.35">
      <c r="A599" t="s">
        <v>434</v>
      </c>
      <c r="B599" s="10" t="s">
        <v>185</v>
      </c>
      <c r="C599" s="1" t="s">
        <v>4</v>
      </c>
      <c r="D599" s="1" t="s">
        <v>11</v>
      </c>
      <c r="E599" t="s">
        <v>549</v>
      </c>
      <c r="F599" s="2">
        <v>26.2</v>
      </c>
      <c r="G599" s="2">
        <v>27.9</v>
      </c>
      <c r="H599" s="2">
        <v>23.6</v>
      </c>
      <c r="I599" s="2">
        <f t="shared" si="55"/>
        <v>106.48854961832062</v>
      </c>
      <c r="J599" s="2">
        <f t="shared" si="56"/>
        <v>118.22033898305084</v>
      </c>
    </row>
    <row r="600" spans="1:10" x14ac:dyDescent="0.35">
      <c r="A600" t="s">
        <v>79</v>
      </c>
      <c r="B600" s="10" t="s">
        <v>185</v>
      </c>
      <c r="C600" s="1" t="s">
        <v>4</v>
      </c>
      <c r="D600" s="1" t="s">
        <v>11</v>
      </c>
      <c r="E600" s="1" t="s">
        <v>548</v>
      </c>
      <c r="F600" s="2">
        <v>22.45</v>
      </c>
      <c r="G600" s="2">
        <v>25.95</v>
      </c>
      <c r="H600" s="2">
        <v>20.6</v>
      </c>
      <c r="I600" s="2">
        <f t="shared" si="55"/>
        <v>115.59020044543431</v>
      </c>
      <c r="J600" s="2">
        <f t="shared" si="56"/>
        <v>125.97087378640776</v>
      </c>
    </row>
    <row r="601" spans="1:10" x14ac:dyDescent="0.35">
      <c r="A601" t="s">
        <v>435</v>
      </c>
      <c r="B601" s="10" t="s">
        <v>185</v>
      </c>
      <c r="C601" s="1" t="s">
        <v>3</v>
      </c>
      <c r="D601" s="1" t="s">
        <v>11</v>
      </c>
      <c r="E601" t="s">
        <v>551</v>
      </c>
      <c r="F601" s="2"/>
      <c r="G601" s="2">
        <v>26.2</v>
      </c>
      <c r="H601" s="2">
        <v>22.3</v>
      </c>
      <c r="J601" s="2">
        <f t="shared" si="56"/>
        <v>117.48878923766816</v>
      </c>
    </row>
    <row r="602" spans="1:10" x14ac:dyDescent="0.35">
      <c r="A602" t="s">
        <v>436</v>
      </c>
      <c r="B602" s="10" t="s">
        <v>185</v>
      </c>
      <c r="C602" s="1" t="s">
        <v>3</v>
      </c>
      <c r="D602" s="1" t="s">
        <v>11</v>
      </c>
      <c r="E602" t="s">
        <v>549</v>
      </c>
      <c r="F602" s="2">
        <v>24.8</v>
      </c>
      <c r="G602" s="2">
        <v>28</v>
      </c>
      <c r="H602" s="2"/>
      <c r="I602" s="2">
        <f t="shared" ref="I602:I641" si="57">MAX(G602,H602)*100/F602</f>
        <v>112.90322580645162</v>
      </c>
    </row>
    <row r="603" spans="1:10" x14ac:dyDescent="0.35">
      <c r="A603" t="s">
        <v>419</v>
      </c>
      <c r="B603" s="10" t="s">
        <v>185</v>
      </c>
      <c r="C603" s="1" t="s">
        <v>3</v>
      </c>
      <c r="D603" s="1" t="s">
        <v>17</v>
      </c>
      <c r="E603" t="s">
        <v>546</v>
      </c>
      <c r="F603" s="2">
        <v>18.100000000000001</v>
      </c>
      <c r="G603" s="2"/>
      <c r="H603" s="2">
        <v>16.2</v>
      </c>
      <c r="I603" s="2">
        <f t="shared" si="57"/>
        <v>89.502762430939214</v>
      </c>
    </row>
    <row r="604" spans="1:10" x14ac:dyDescent="0.35">
      <c r="A604" t="s">
        <v>405</v>
      </c>
      <c r="B604" s="10" t="s">
        <v>185</v>
      </c>
      <c r="C604" s="1" t="s">
        <v>3</v>
      </c>
      <c r="D604" s="1" t="s">
        <v>17</v>
      </c>
      <c r="E604" t="s">
        <v>546</v>
      </c>
      <c r="F604" s="2">
        <v>18.5</v>
      </c>
      <c r="G604" s="2"/>
      <c r="H604" s="2">
        <v>17.399999999999999</v>
      </c>
      <c r="I604" s="2">
        <f t="shared" si="57"/>
        <v>94.054054054054035</v>
      </c>
    </row>
    <row r="605" spans="1:10" x14ac:dyDescent="0.35">
      <c r="A605" t="s">
        <v>418</v>
      </c>
      <c r="B605" s="10" t="s">
        <v>185</v>
      </c>
      <c r="C605" s="1" t="s">
        <v>4</v>
      </c>
      <c r="D605" s="1" t="s">
        <v>17</v>
      </c>
      <c r="E605" t="s">
        <v>546</v>
      </c>
      <c r="F605" s="2">
        <v>17.2</v>
      </c>
      <c r="G605" s="2"/>
      <c r="H605" s="2">
        <v>15.2</v>
      </c>
      <c r="I605" s="2">
        <f t="shared" si="57"/>
        <v>88.372093023255815</v>
      </c>
    </row>
    <row r="606" spans="1:10" x14ac:dyDescent="0.35">
      <c r="A606" t="s">
        <v>417</v>
      </c>
      <c r="B606" s="10" t="s">
        <v>185</v>
      </c>
      <c r="C606" s="1" t="s">
        <v>4</v>
      </c>
      <c r="D606" s="1" t="s">
        <v>17</v>
      </c>
      <c r="E606" t="s">
        <v>546</v>
      </c>
      <c r="F606" s="2">
        <v>19.25</v>
      </c>
      <c r="G606" s="2"/>
      <c r="H606" s="2">
        <v>15.8</v>
      </c>
      <c r="I606" s="2">
        <f t="shared" si="57"/>
        <v>82.077922077922082</v>
      </c>
    </row>
    <row r="607" spans="1:10" x14ac:dyDescent="0.35">
      <c r="A607" t="s">
        <v>423</v>
      </c>
      <c r="B607" s="10" t="s">
        <v>185</v>
      </c>
      <c r="C607" s="1" t="s">
        <v>4</v>
      </c>
      <c r="D607" s="1" t="s">
        <v>17</v>
      </c>
      <c r="E607" t="s">
        <v>547</v>
      </c>
      <c r="F607" s="2">
        <v>19.399999999999999</v>
      </c>
      <c r="G607" s="2"/>
      <c r="H607" s="2">
        <v>15.24</v>
      </c>
      <c r="I607" s="2">
        <f t="shared" si="57"/>
        <v>78.55670103092784</v>
      </c>
    </row>
    <row r="608" spans="1:10" x14ac:dyDescent="0.35">
      <c r="A608" t="s">
        <v>408</v>
      </c>
      <c r="B608" s="10" t="s">
        <v>185</v>
      </c>
      <c r="C608" s="1" t="s">
        <v>3</v>
      </c>
      <c r="D608" s="1" t="s">
        <v>17</v>
      </c>
      <c r="E608" t="s">
        <v>547</v>
      </c>
      <c r="F608" s="2">
        <v>19.78</v>
      </c>
      <c r="G608" s="2"/>
      <c r="H608" s="2">
        <v>16.899999999999999</v>
      </c>
      <c r="I608" s="2">
        <f t="shared" si="57"/>
        <v>85.439838220424662</v>
      </c>
    </row>
    <row r="609" spans="1:10" x14ac:dyDescent="0.35">
      <c r="A609" t="s">
        <v>427</v>
      </c>
      <c r="B609" s="10" t="s">
        <v>185</v>
      </c>
      <c r="C609" s="1" t="s">
        <v>3</v>
      </c>
      <c r="D609" s="1" t="s">
        <v>17</v>
      </c>
      <c r="E609" t="s">
        <v>547</v>
      </c>
      <c r="F609" s="2">
        <v>19.399999999999999</v>
      </c>
      <c r="G609" s="2"/>
      <c r="H609" s="2">
        <v>17.760000000000002</v>
      </c>
      <c r="I609" s="2">
        <f t="shared" si="57"/>
        <v>91.546391752577335</v>
      </c>
    </row>
    <row r="610" spans="1:10" x14ac:dyDescent="0.35">
      <c r="A610" t="s">
        <v>426</v>
      </c>
      <c r="B610" s="10" t="s">
        <v>185</v>
      </c>
      <c r="C610" s="1" t="s">
        <v>3</v>
      </c>
      <c r="D610" s="1" t="s">
        <v>17</v>
      </c>
      <c r="E610" t="s">
        <v>547</v>
      </c>
      <c r="F610" s="2">
        <v>18.920000000000002</v>
      </c>
      <c r="G610" s="2"/>
      <c r="H610" s="2">
        <v>16.97</v>
      </c>
      <c r="I610" s="2">
        <f t="shared" si="57"/>
        <v>89.693446088794914</v>
      </c>
    </row>
    <row r="611" spans="1:10" x14ac:dyDescent="0.35">
      <c r="A611" t="s">
        <v>414</v>
      </c>
      <c r="B611" s="10" t="s">
        <v>185</v>
      </c>
      <c r="C611" s="1" t="s">
        <v>3</v>
      </c>
      <c r="D611" s="1" t="s">
        <v>17</v>
      </c>
      <c r="E611" t="s">
        <v>547</v>
      </c>
      <c r="F611" s="2">
        <v>17.760000000000002</v>
      </c>
      <c r="G611" s="2"/>
      <c r="H611" s="2">
        <v>17.47</v>
      </c>
      <c r="I611" s="2">
        <f t="shared" si="57"/>
        <v>98.367117117117104</v>
      </c>
    </row>
    <row r="612" spans="1:10" x14ac:dyDescent="0.35">
      <c r="A612" t="s">
        <v>407</v>
      </c>
      <c r="B612" s="10" t="s">
        <v>185</v>
      </c>
      <c r="C612" s="1" t="s">
        <v>3</v>
      </c>
      <c r="D612" s="1" t="s">
        <v>17</v>
      </c>
      <c r="E612" t="s">
        <v>547</v>
      </c>
      <c r="F612" s="2">
        <v>19.29</v>
      </c>
      <c r="G612" s="2"/>
      <c r="H612" s="2">
        <v>18.100000000000001</v>
      </c>
      <c r="I612" s="2">
        <f t="shared" si="57"/>
        <v>93.831000518403329</v>
      </c>
    </row>
    <row r="613" spans="1:10" x14ac:dyDescent="0.35">
      <c r="A613" t="s">
        <v>409</v>
      </c>
      <c r="B613" s="10" t="s">
        <v>185</v>
      </c>
      <c r="C613" s="1" t="s">
        <v>4</v>
      </c>
      <c r="D613" s="1" t="s">
        <v>17</v>
      </c>
      <c r="E613" t="s">
        <v>547</v>
      </c>
      <c r="F613" s="2">
        <v>18.25</v>
      </c>
      <c r="G613" s="2"/>
      <c r="H613" s="2">
        <v>18.37</v>
      </c>
      <c r="I613" s="2">
        <f t="shared" si="57"/>
        <v>100.65753424657534</v>
      </c>
    </row>
    <row r="614" spans="1:10" x14ac:dyDescent="0.35">
      <c r="A614" t="s">
        <v>420</v>
      </c>
      <c r="B614" s="10" t="s">
        <v>185</v>
      </c>
      <c r="C614" s="1" t="s">
        <v>4</v>
      </c>
      <c r="D614" s="1" t="s">
        <v>17</v>
      </c>
      <c r="E614" t="s">
        <v>547</v>
      </c>
      <c r="F614" s="2">
        <v>19.649999999999999</v>
      </c>
      <c r="G614" s="2"/>
      <c r="H614" s="2">
        <v>17.88</v>
      </c>
      <c r="I614" s="2">
        <f t="shared" si="57"/>
        <v>90.992366412213741</v>
      </c>
    </row>
    <row r="615" spans="1:10" x14ac:dyDescent="0.35">
      <c r="A615" t="s">
        <v>415</v>
      </c>
      <c r="B615" s="10" t="s">
        <v>185</v>
      </c>
      <c r="C615" s="1" t="s">
        <v>3</v>
      </c>
      <c r="D615" s="1" t="s">
        <v>17</v>
      </c>
      <c r="E615" t="s">
        <v>547</v>
      </c>
      <c r="F615" s="2">
        <v>17.8</v>
      </c>
      <c r="G615" s="2"/>
      <c r="H615" s="2">
        <v>17.53</v>
      </c>
      <c r="I615" s="2">
        <f t="shared" si="57"/>
        <v>98.483146067415731</v>
      </c>
    </row>
    <row r="616" spans="1:10" x14ac:dyDescent="0.35">
      <c r="A616" t="s">
        <v>421</v>
      </c>
      <c r="B616" s="10" t="s">
        <v>185</v>
      </c>
      <c r="C616" s="1" t="s">
        <v>3</v>
      </c>
      <c r="D616" s="1" t="s">
        <v>17</v>
      </c>
      <c r="E616" t="s">
        <v>547</v>
      </c>
      <c r="F616" s="2">
        <v>18.309999999999999</v>
      </c>
      <c r="G616" s="2"/>
      <c r="H616" s="2">
        <v>17.97</v>
      </c>
      <c r="I616" s="2">
        <f t="shared" si="57"/>
        <v>98.143091206990718</v>
      </c>
    </row>
    <row r="617" spans="1:10" x14ac:dyDescent="0.35">
      <c r="A617" t="s">
        <v>437</v>
      </c>
      <c r="B617" s="10" t="s">
        <v>185</v>
      </c>
      <c r="C617" s="1" t="s">
        <v>3</v>
      </c>
      <c r="D617" s="1" t="s">
        <v>17</v>
      </c>
      <c r="E617" t="s">
        <v>550</v>
      </c>
      <c r="F617" s="2">
        <v>18.3</v>
      </c>
      <c r="G617" s="2"/>
      <c r="H617" s="2">
        <v>16.3</v>
      </c>
      <c r="I617" s="2">
        <f t="shared" si="57"/>
        <v>89.071038251366119</v>
      </c>
    </row>
    <row r="618" spans="1:10" x14ac:dyDescent="0.35">
      <c r="A618" t="s">
        <v>438</v>
      </c>
      <c r="B618" s="10" t="s">
        <v>185</v>
      </c>
      <c r="C618" s="1" t="s">
        <v>4</v>
      </c>
      <c r="D618" s="1" t="s">
        <v>17</v>
      </c>
      <c r="E618" t="s">
        <v>484</v>
      </c>
      <c r="F618" s="2">
        <v>17</v>
      </c>
      <c r="G618" s="2"/>
      <c r="H618" s="2">
        <v>16.899999999999999</v>
      </c>
      <c r="I618" s="2">
        <f t="shared" si="57"/>
        <v>99.411764705882334</v>
      </c>
    </row>
    <row r="619" spans="1:10" x14ac:dyDescent="0.35">
      <c r="A619" t="s">
        <v>405</v>
      </c>
      <c r="B619" s="10" t="s">
        <v>185</v>
      </c>
      <c r="C619" s="1" t="s">
        <v>3</v>
      </c>
      <c r="D619" s="1" t="s">
        <v>18</v>
      </c>
      <c r="E619" t="s">
        <v>546</v>
      </c>
      <c r="F619" s="2">
        <v>19.100000000000001</v>
      </c>
      <c r="G619" s="2">
        <v>21.3</v>
      </c>
      <c r="H619" s="2">
        <v>22.4</v>
      </c>
      <c r="I619" s="2">
        <f t="shared" si="57"/>
        <v>117.27748691099475</v>
      </c>
      <c r="J619" s="2">
        <f t="shared" ref="J619:J641" si="58">G619*100/H619</f>
        <v>95.089285714285722</v>
      </c>
    </row>
    <row r="620" spans="1:10" x14ac:dyDescent="0.35">
      <c r="A620" t="s">
        <v>419</v>
      </c>
      <c r="B620" s="10" t="s">
        <v>185</v>
      </c>
      <c r="C620" s="1" t="s">
        <v>3</v>
      </c>
      <c r="D620" s="1" t="s">
        <v>18</v>
      </c>
      <c r="E620" t="s">
        <v>546</v>
      </c>
      <c r="F620" s="2">
        <v>19.399999999999999</v>
      </c>
      <c r="G620" s="2">
        <v>20.6</v>
      </c>
      <c r="H620" s="2">
        <v>22.2</v>
      </c>
      <c r="I620" s="2">
        <f t="shared" si="57"/>
        <v>114.43298969072166</v>
      </c>
      <c r="J620" s="2">
        <f t="shared" si="58"/>
        <v>92.792792792792795</v>
      </c>
    </row>
    <row r="621" spans="1:10" x14ac:dyDescent="0.35">
      <c r="A621" t="s">
        <v>423</v>
      </c>
      <c r="B621" s="10" t="s">
        <v>185</v>
      </c>
      <c r="C621" s="1" t="s">
        <v>4</v>
      </c>
      <c r="D621" s="1" t="s">
        <v>18</v>
      </c>
      <c r="E621" t="s">
        <v>547</v>
      </c>
      <c r="F621" s="2">
        <v>21.55</v>
      </c>
      <c r="G621" s="2">
        <v>22.7</v>
      </c>
      <c r="H621" s="2">
        <v>24.25</v>
      </c>
      <c r="I621" s="2">
        <f t="shared" si="57"/>
        <v>112.52900232018561</v>
      </c>
      <c r="J621" s="2">
        <f t="shared" si="58"/>
        <v>93.608247422680407</v>
      </c>
    </row>
    <row r="622" spans="1:10" x14ac:dyDescent="0.35">
      <c r="A622" t="s">
        <v>409</v>
      </c>
      <c r="B622" s="10" t="s">
        <v>185</v>
      </c>
      <c r="C622" s="1" t="s">
        <v>4</v>
      </c>
      <c r="D622" s="1" t="s">
        <v>18</v>
      </c>
      <c r="E622" t="s">
        <v>547</v>
      </c>
      <c r="F622" s="2">
        <v>19.14</v>
      </c>
      <c r="G622" s="2">
        <v>21.94</v>
      </c>
      <c r="H622" s="2">
        <v>23.72</v>
      </c>
      <c r="I622" s="2">
        <f t="shared" si="57"/>
        <v>123.92894461859979</v>
      </c>
      <c r="J622" s="2">
        <f t="shared" si="58"/>
        <v>92.495784148397988</v>
      </c>
    </row>
    <row r="623" spans="1:10" x14ac:dyDescent="0.35">
      <c r="A623" t="s">
        <v>408</v>
      </c>
      <c r="B623" s="10" t="s">
        <v>185</v>
      </c>
      <c r="C623" s="1" t="s">
        <v>3</v>
      </c>
      <c r="D623" s="1" t="s">
        <v>18</v>
      </c>
      <c r="E623" t="s">
        <v>547</v>
      </c>
      <c r="F623" s="2">
        <v>18.5</v>
      </c>
      <c r="G623" s="2">
        <v>22.5</v>
      </c>
      <c r="H623" s="2">
        <v>23.7</v>
      </c>
      <c r="I623" s="2">
        <f t="shared" si="57"/>
        <v>128.1081081081081</v>
      </c>
      <c r="J623" s="2">
        <f t="shared" si="58"/>
        <v>94.936708860759495</v>
      </c>
    </row>
    <row r="624" spans="1:10" x14ac:dyDescent="0.35">
      <c r="A624" t="s">
        <v>439</v>
      </c>
      <c r="B624" s="10" t="s">
        <v>185</v>
      </c>
      <c r="C624" s="1" t="s">
        <v>3</v>
      </c>
      <c r="D624" s="1" t="s">
        <v>18</v>
      </c>
      <c r="E624" t="s">
        <v>545</v>
      </c>
      <c r="F624" s="2">
        <v>21.15</v>
      </c>
      <c r="G624" s="2">
        <v>22.9</v>
      </c>
      <c r="H624" s="2">
        <v>24.5</v>
      </c>
      <c r="I624" s="2">
        <f t="shared" si="57"/>
        <v>115.83924349881798</v>
      </c>
      <c r="J624" s="2">
        <f t="shared" si="58"/>
        <v>93.469387755102048</v>
      </c>
    </row>
    <row r="625" spans="1:10" x14ac:dyDescent="0.35">
      <c r="A625" t="s">
        <v>417</v>
      </c>
      <c r="B625" s="10" t="s">
        <v>185</v>
      </c>
      <c r="C625" s="1" t="s">
        <v>3</v>
      </c>
      <c r="D625" s="1" t="s">
        <v>18</v>
      </c>
      <c r="E625" t="s">
        <v>546</v>
      </c>
      <c r="F625" s="2">
        <v>19.260000000000002</v>
      </c>
      <c r="G625" s="2">
        <v>21.75</v>
      </c>
      <c r="H625" s="2">
        <v>24.1</v>
      </c>
      <c r="I625" s="2">
        <f t="shared" si="57"/>
        <v>125.12980269989615</v>
      </c>
      <c r="J625" s="2">
        <f t="shared" si="58"/>
        <v>90.248962655601659</v>
      </c>
    </row>
    <row r="626" spans="1:10" x14ac:dyDescent="0.35">
      <c r="A626" t="s">
        <v>407</v>
      </c>
      <c r="B626" s="10" t="s">
        <v>185</v>
      </c>
      <c r="C626" s="1" t="s">
        <v>4</v>
      </c>
      <c r="D626" s="1" t="s">
        <v>18</v>
      </c>
      <c r="E626" t="s">
        <v>547</v>
      </c>
      <c r="F626" s="2">
        <v>20</v>
      </c>
      <c r="G626" s="2">
        <v>21.94</v>
      </c>
      <c r="H626" s="2">
        <v>25.1</v>
      </c>
      <c r="I626" s="2">
        <f t="shared" si="57"/>
        <v>125.5</v>
      </c>
      <c r="J626" s="2">
        <f t="shared" si="58"/>
        <v>87.410358565737042</v>
      </c>
    </row>
    <row r="627" spans="1:10" x14ac:dyDescent="0.35">
      <c r="A627" t="s">
        <v>421</v>
      </c>
      <c r="B627" s="10" t="s">
        <v>185</v>
      </c>
      <c r="C627" s="1" t="s">
        <v>3</v>
      </c>
      <c r="D627" s="1" t="s">
        <v>18</v>
      </c>
      <c r="E627" t="s">
        <v>547</v>
      </c>
      <c r="F627" s="2">
        <v>18.95</v>
      </c>
      <c r="G627" s="2">
        <v>21.87</v>
      </c>
      <c r="H627" s="2">
        <v>22.74</v>
      </c>
      <c r="I627" s="2">
        <f t="shared" si="57"/>
        <v>120</v>
      </c>
      <c r="J627" s="2">
        <f t="shared" si="58"/>
        <v>96.174142480211088</v>
      </c>
    </row>
    <row r="628" spans="1:10" x14ac:dyDescent="0.35">
      <c r="A628" t="s">
        <v>426</v>
      </c>
      <c r="B628" s="10" t="s">
        <v>185</v>
      </c>
      <c r="C628" s="1" t="s">
        <v>3</v>
      </c>
      <c r="D628" s="1" t="s">
        <v>18</v>
      </c>
      <c r="E628" t="s">
        <v>547</v>
      </c>
      <c r="F628" s="2">
        <v>19.63</v>
      </c>
      <c r="G628" s="2">
        <v>20.66</v>
      </c>
      <c r="H628" s="2">
        <v>24.3</v>
      </c>
      <c r="I628" s="2">
        <f t="shared" si="57"/>
        <v>123.79011716760061</v>
      </c>
      <c r="J628" s="2">
        <f t="shared" si="58"/>
        <v>85.020576131687235</v>
      </c>
    </row>
    <row r="629" spans="1:10" x14ac:dyDescent="0.35">
      <c r="A629" t="s">
        <v>427</v>
      </c>
      <c r="B629" s="10" t="s">
        <v>185</v>
      </c>
      <c r="C629" s="1" t="s">
        <v>3</v>
      </c>
      <c r="D629" s="1" t="s">
        <v>18</v>
      </c>
      <c r="E629" t="s">
        <v>547</v>
      </c>
      <c r="F629" s="2">
        <v>19.239999999999998</v>
      </c>
      <c r="G629" s="2">
        <v>22.04</v>
      </c>
      <c r="H629" s="2">
        <v>24.95</v>
      </c>
      <c r="I629" s="2">
        <f t="shared" si="57"/>
        <v>129.67775467775468</v>
      </c>
      <c r="J629" s="2">
        <f t="shared" si="58"/>
        <v>88.336673346693388</v>
      </c>
    </row>
    <row r="630" spans="1:10" x14ac:dyDescent="0.35">
      <c r="A630" t="s">
        <v>440</v>
      </c>
      <c r="B630" s="10" t="s">
        <v>185</v>
      </c>
      <c r="C630" s="1" t="s">
        <v>3</v>
      </c>
      <c r="D630" s="1" t="s">
        <v>18</v>
      </c>
      <c r="E630" t="s">
        <v>547</v>
      </c>
      <c r="F630" s="2">
        <v>19.38</v>
      </c>
      <c r="G630" s="2">
        <v>20.49</v>
      </c>
      <c r="H630" s="2">
        <v>23.52</v>
      </c>
      <c r="I630" s="2">
        <f t="shared" si="57"/>
        <v>121.36222910216719</v>
      </c>
      <c r="J630" s="2">
        <f t="shared" si="58"/>
        <v>87.117346938775512</v>
      </c>
    </row>
    <row r="631" spans="1:10" x14ac:dyDescent="0.35">
      <c r="A631" t="s">
        <v>441</v>
      </c>
      <c r="B631" s="10" t="s">
        <v>185</v>
      </c>
      <c r="C631" s="1" t="s">
        <v>3</v>
      </c>
      <c r="D631" s="1" t="s">
        <v>18</v>
      </c>
      <c r="E631" t="s">
        <v>547</v>
      </c>
      <c r="F631" s="2">
        <v>18.97</v>
      </c>
      <c r="G631" s="2">
        <v>21.92</v>
      </c>
      <c r="H631" s="2">
        <v>22.89</v>
      </c>
      <c r="I631" s="2">
        <f t="shared" si="57"/>
        <v>120.66420664206643</v>
      </c>
      <c r="J631" s="2">
        <f t="shared" si="58"/>
        <v>95.762341633901258</v>
      </c>
    </row>
    <row r="632" spans="1:10" x14ac:dyDescent="0.35">
      <c r="A632" t="s">
        <v>420</v>
      </c>
      <c r="B632" s="10" t="s">
        <v>185</v>
      </c>
      <c r="C632" s="1" t="s">
        <v>3</v>
      </c>
      <c r="D632" s="1" t="s">
        <v>18</v>
      </c>
      <c r="E632" t="s">
        <v>547</v>
      </c>
      <c r="F632" s="2">
        <v>19.48</v>
      </c>
      <c r="G632" s="2">
        <v>21.46</v>
      </c>
      <c r="H632" s="2">
        <v>23.48</v>
      </c>
      <c r="I632" s="2">
        <f t="shared" si="57"/>
        <v>120.53388090349075</v>
      </c>
      <c r="J632" s="2">
        <f t="shared" si="58"/>
        <v>91.396933560476995</v>
      </c>
    </row>
    <row r="633" spans="1:10" x14ac:dyDescent="0.35">
      <c r="A633" t="s">
        <v>415</v>
      </c>
      <c r="B633" s="10" t="s">
        <v>185</v>
      </c>
      <c r="C633" s="1" t="s">
        <v>3</v>
      </c>
      <c r="D633" s="1" t="s">
        <v>18</v>
      </c>
      <c r="E633" t="s">
        <v>547</v>
      </c>
      <c r="F633" s="2">
        <v>18.010000000000002</v>
      </c>
      <c r="G633" s="2">
        <v>19.66</v>
      </c>
      <c r="H633" s="2">
        <v>22.6</v>
      </c>
      <c r="I633" s="2">
        <f t="shared" si="57"/>
        <v>125.48584119933369</v>
      </c>
      <c r="J633" s="2">
        <f t="shared" si="58"/>
        <v>86.991150442477874</v>
      </c>
    </row>
    <row r="634" spans="1:10" x14ac:dyDescent="0.35">
      <c r="A634" t="s">
        <v>414</v>
      </c>
      <c r="B634" s="10" t="s">
        <v>185</v>
      </c>
      <c r="C634" s="1" t="s">
        <v>4</v>
      </c>
      <c r="D634" s="1" t="s">
        <v>18</v>
      </c>
      <c r="E634" t="s">
        <v>547</v>
      </c>
      <c r="F634" s="2">
        <v>19.66</v>
      </c>
      <c r="G634" s="2">
        <v>21.14</v>
      </c>
      <c r="H634" s="2">
        <v>23.01</v>
      </c>
      <c r="I634" s="2">
        <f t="shared" si="57"/>
        <v>117.03967446592065</v>
      </c>
      <c r="J634" s="2">
        <f t="shared" si="58"/>
        <v>91.873098652759666</v>
      </c>
    </row>
    <row r="635" spans="1:10" x14ac:dyDescent="0.35">
      <c r="A635" t="s">
        <v>418</v>
      </c>
      <c r="B635" s="10" t="s">
        <v>185</v>
      </c>
      <c r="C635" s="1" t="s">
        <v>4</v>
      </c>
      <c r="D635" s="1" t="s">
        <v>18</v>
      </c>
      <c r="E635" t="s">
        <v>546</v>
      </c>
      <c r="F635" s="2">
        <v>19.8</v>
      </c>
      <c r="G635" s="2">
        <v>21.2</v>
      </c>
      <c r="H635" s="2">
        <v>22.9</v>
      </c>
      <c r="I635" s="2">
        <f t="shared" si="57"/>
        <v>115.65656565656565</v>
      </c>
      <c r="J635" s="2">
        <f t="shared" si="58"/>
        <v>92.576419213973807</v>
      </c>
    </row>
    <row r="636" spans="1:10" x14ac:dyDescent="0.35">
      <c r="A636" t="s">
        <v>438</v>
      </c>
      <c r="B636" s="10" t="s">
        <v>185</v>
      </c>
      <c r="C636" s="1" t="s">
        <v>4</v>
      </c>
      <c r="D636" s="1" t="s">
        <v>18</v>
      </c>
      <c r="E636" t="s">
        <v>484</v>
      </c>
      <c r="F636" s="2">
        <v>18.7</v>
      </c>
      <c r="G636" s="2">
        <v>20</v>
      </c>
      <c r="H636" s="2">
        <v>22.9</v>
      </c>
      <c r="I636" s="2">
        <f t="shared" si="57"/>
        <v>122.45989304812835</v>
      </c>
      <c r="J636" s="2">
        <f t="shared" si="58"/>
        <v>87.336244541484717</v>
      </c>
    </row>
    <row r="637" spans="1:10" x14ac:dyDescent="0.35">
      <c r="A637" t="s">
        <v>405</v>
      </c>
      <c r="B637" s="10" t="s">
        <v>185</v>
      </c>
      <c r="C637" s="1" t="s">
        <v>3</v>
      </c>
      <c r="D637" s="1" t="s">
        <v>20</v>
      </c>
      <c r="E637" t="s">
        <v>546</v>
      </c>
      <c r="F637" s="2">
        <v>19.399999999999999</v>
      </c>
      <c r="G637" s="2">
        <v>23.7</v>
      </c>
      <c r="H637" s="2">
        <v>23</v>
      </c>
      <c r="I637" s="2">
        <f t="shared" si="57"/>
        <v>122.16494845360826</v>
      </c>
      <c r="J637" s="2">
        <f t="shared" si="58"/>
        <v>103.04347826086956</v>
      </c>
    </row>
    <row r="638" spans="1:10" x14ac:dyDescent="0.35">
      <c r="A638" t="s">
        <v>421</v>
      </c>
      <c r="B638" s="10" t="s">
        <v>185</v>
      </c>
      <c r="C638" s="1" t="s">
        <v>3</v>
      </c>
      <c r="D638" s="1" t="s">
        <v>20</v>
      </c>
      <c r="E638" t="s">
        <v>547</v>
      </c>
      <c r="F638" s="2">
        <v>20.11</v>
      </c>
      <c r="G638" s="2">
        <v>24.72</v>
      </c>
      <c r="H638" s="2">
        <v>23.59</v>
      </c>
      <c r="I638" s="2">
        <f t="shared" si="57"/>
        <v>122.92391844853307</v>
      </c>
      <c r="J638" s="2">
        <f t="shared" si="58"/>
        <v>104.79016532428996</v>
      </c>
    </row>
    <row r="639" spans="1:10" x14ac:dyDescent="0.35">
      <c r="A639" t="s">
        <v>419</v>
      </c>
      <c r="B639" s="10" t="s">
        <v>185</v>
      </c>
      <c r="C639" s="1" t="s">
        <v>3</v>
      </c>
      <c r="D639" s="1" t="s">
        <v>20</v>
      </c>
      <c r="E639" t="s">
        <v>546</v>
      </c>
      <c r="F639" s="2">
        <v>19.899999999999999</v>
      </c>
      <c r="G639" s="2">
        <v>24.1</v>
      </c>
      <c r="H639" s="2">
        <v>22.7</v>
      </c>
      <c r="I639" s="2">
        <f t="shared" si="57"/>
        <v>121.10552763819096</v>
      </c>
      <c r="J639" s="2">
        <f t="shared" si="58"/>
        <v>106.16740088105728</v>
      </c>
    </row>
    <row r="640" spans="1:10" x14ac:dyDescent="0.35">
      <c r="A640" t="s">
        <v>417</v>
      </c>
      <c r="B640" s="10" t="s">
        <v>185</v>
      </c>
      <c r="C640" s="1" t="s">
        <v>3</v>
      </c>
      <c r="D640" s="1" t="s">
        <v>20</v>
      </c>
      <c r="E640" t="s">
        <v>546</v>
      </c>
      <c r="F640" s="2">
        <v>20.100000000000001</v>
      </c>
      <c r="G640" s="2">
        <v>25.3</v>
      </c>
      <c r="H640" s="2">
        <v>24.45</v>
      </c>
      <c r="I640" s="2">
        <f t="shared" si="57"/>
        <v>125.87064676616914</v>
      </c>
      <c r="J640" s="2">
        <f t="shared" si="58"/>
        <v>103.47648261758691</v>
      </c>
    </row>
    <row r="641" spans="1:10" x14ac:dyDescent="0.35">
      <c r="A641" t="s">
        <v>418</v>
      </c>
      <c r="B641" s="10" t="s">
        <v>185</v>
      </c>
      <c r="C641" s="1" t="s">
        <v>4</v>
      </c>
      <c r="D641" s="1" t="s">
        <v>20</v>
      </c>
      <c r="E641" t="s">
        <v>546</v>
      </c>
      <c r="F641" s="2">
        <v>20.2</v>
      </c>
      <c r="G641" s="2">
        <v>23.8</v>
      </c>
      <c r="H641" s="2">
        <v>23.4</v>
      </c>
      <c r="I641" s="2">
        <f t="shared" si="57"/>
        <v>117.82178217821783</v>
      </c>
      <c r="J641" s="2">
        <f t="shared" si="58"/>
        <v>101.70940170940172</v>
      </c>
    </row>
    <row r="642" spans="1:10" x14ac:dyDescent="0.35">
      <c r="A642" t="s">
        <v>441</v>
      </c>
      <c r="B642" s="10" t="s">
        <v>185</v>
      </c>
      <c r="C642" s="1" t="s">
        <v>3</v>
      </c>
      <c r="D642" s="1" t="s">
        <v>20</v>
      </c>
      <c r="E642" t="s">
        <v>547</v>
      </c>
      <c r="F642" s="2">
        <v>20.49</v>
      </c>
      <c r="G642" s="2"/>
      <c r="H642" s="2">
        <v>24.02</v>
      </c>
    </row>
    <row r="643" spans="1:10" x14ac:dyDescent="0.35">
      <c r="A643" t="s">
        <v>442</v>
      </c>
      <c r="B643" s="10" t="s">
        <v>185</v>
      </c>
      <c r="C643" s="1" t="s">
        <v>4</v>
      </c>
      <c r="D643" s="1" t="s">
        <v>20</v>
      </c>
      <c r="E643" t="s">
        <v>546</v>
      </c>
      <c r="F643" s="2">
        <v>20.47</v>
      </c>
      <c r="G643" s="2"/>
      <c r="H643" s="2"/>
    </row>
    <row r="644" spans="1:10" x14ac:dyDescent="0.35">
      <c r="A644" t="s">
        <v>408</v>
      </c>
      <c r="B644" s="10" t="s">
        <v>185</v>
      </c>
      <c r="C644" s="1" t="s">
        <v>4</v>
      </c>
      <c r="D644" s="1" t="s">
        <v>20</v>
      </c>
      <c r="E644" t="s">
        <v>547</v>
      </c>
      <c r="F644" s="2">
        <v>20.41</v>
      </c>
      <c r="G644" s="2">
        <v>25.02</v>
      </c>
      <c r="H644" s="2">
        <v>24.93</v>
      </c>
      <c r="I644" s="2">
        <f>MAX(G644,H644)*100/F644</f>
        <v>122.58696717295443</v>
      </c>
      <c r="J644" s="2">
        <f>G644*100/H644</f>
        <v>100.36101083032491</v>
      </c>
    </row>
    <row r="645" spans="1:10" x14ac:dyDescent="0.35">
      <c r="A645" t="s">
        <v>407</v>
      </c>
      <c r="B645" s="10" t="s">
        <v>185</v>
      </c>
      <c r="C645" s="1" t="s">
        <v>3</v>
      </c>
      <c r="D645" s="1" t="s">
        <v>20</v>
      </c>
      <c r="E645" t="s">
        <v>547</v>
      </c>
      <c r="F645" s="2">
        <v>19.88</v>
      </c>
      <c r="G645" s="2"/>
      <c r="H645" s="2"/>
    </row>
    <row r="646" spans="1:10" x14ac:dyDescent="0.35">
      <c r="A646" t="s">
        <v>423</v>
      </c>
      <c r="B646" s="10" t="s">
        <v>185</v>
      </c>
      <c r="C646" s="1" t="s">
        <v>4</v>
      </c>
      <c r="D646" s="1" t="s">
        <v>20</v>
      </c>
      <c r="E646" t="s">
        <v>547</v>
      </c>
      <c r="F646" s="2">
        <v>20.7</v>
      </c>
      <c r="G646" s="2">
        <v>25.29</v>
      </c>
      <c r="H646" s="2">
        <v>25.3</v>
      </c>
      <c r="I646" s="2">
        <f t="shared" ref="I646:I654" si="59">MAX(G646,H646)*100/F646</f>
        <v>122.22222222222223</v>
      </c>
      <c r="J646" s="2">
        <f t="shared" ref="J646:J654" si="60">G646*100/H646</f>
        <v>99.960474308300391</v>
      </c>
    </row>
    <row r="647" spans="1:10" x14ac:dyDescent="0.35">
      <c r="A647" t="s">
        <v>420</v>
      </c>
      <c r="B647" s="10" t="s">
        <v>185</v>
      </c>
      <c r="C647" s="1" t="s">
        <v>4</v>
      </c>
      <c r="D647" s="1" t="s">
        <v>20</v>
      </c>
      <c r="E647" t="s">
        <v>547</v>
      </c>
      <c r="F647" s="2">
        <v>20.68</v>
      </c>
      <c r="G647" s="2">
        <v>25.1</v>
      </c>
      <c r="H647" s="2">
        <v>23.8</v>
      </c>
      <c r="I647" s="2">
        <f t="shared" si="59"/>
        <v>121.37330754352031</v>
      </c>
      <c r="J647" s="2">
        <f t="shared" si="60"/>
        <v>105.46218487394958</v>
      </c>
    </row>
    <row r="648" spans="1:10" x14ac:dyDescent="0.35">
      <c r="A648" t="s">
        <v>409</v>
      </c>
      <c r="B648" s="10" t="s">
        <v>185</v>
      </c>
      <c r="C648" s="1" t="s">
        <v>4</v>
      </c>
      <c r="D648" s="1" t="s">
        <v>20</v>
      </c>
      <c r="E648" t="s">
        <v>547</v>
      </c>
      <c r="F648" s="2">
        <v>19.440000000000001</v>
      </c>
      <c r="G648" s="2">
        <v>25.45</v>
      </c>
      <c r="H648" s="2">
        <v>24.51</v>
      </c>
      <c r="I648" s="2">
        <f t="shared" si="59"/>
        <v>130.91563786008228</v>
      </c>
      <c r="J648" s="2">
        <f t="shared" si="60"/>
        <v>103.83516931864544</v>
      </c>
    </row>
    <row r="649" spans="1:10" x14ac:dyDescent="0.35">
      <c r="A649" t="s">
        <v>414</v>
      </c>
      <c r="B649" s="10" t="s">
        <v>185</v>
      </c>
      <c r="C649" s="1" t="s">
        <v>4</v>
      </c>
      <c r="D649" s="1" t="s">
        <v>20</v>
      </c>
      <c r="E649" t="s">
        <v>547</v>
      </c>
      <c r="F649" s="2">
        <v>19.809999999999999</v>
      </c>
      <c r="G649" s="2">
        <v>23.76</v>
      </c>
      <c r="H649" s="2">
        <v>24.82</v>
      </c>
      <c r="I649" s="2">
        <f t="shared" si="59"/>
        <v>125.29025744573448</v>
      </c>
      <c r="J649" s="2">
        <f t="shared" si="60"/>
        <v>95.729250604351321</v>
      </c>
    </row>
    <row r="650" spans="1:10" x14ac:dyDescent="0.35">
      <c r="A650" t="s">
        <v>427</v>
      </c>
      <c r="B650" s="10" t="s">
        <v>185</v>
      </c>
      <c r="C650" s="1" t="s">
        <v>3</v>
      </c>
      <c r="D650" s="1" t="s">
        <v>20</v>
      </c>
      <c r="E650" t="s">
        <v>547</v>
      </c>
      <c r="F650" s="2">
        <v>20.350000000000001</v>
      </c>
      <c r="G650" s="2">
        <v>26.13</v>
      </c>
      <c r="H650" s="2">
        <v>24.89</v>
      </c>
      <c r="I650" s="2">
        <f t="shared" si="59"/>
        <v>128.4029484029484</v>
      </c>
      <c r="J650" s="2">
        <f t="shared" si="60"/>
        <v>104.98192044997991</v>
      </c>
    </row>
    <row r="651" spans="1:10" x14ac:dyDescent="0.35">
      <c r="A651" t="s">
        <v>426</v>
      </c>
      <c r="B651" s="10" t="s">
        <v>185</v>
      </c>
      <c r="C651" s="1" t="s">
        <v>3</v>
      </c>
      <c r="D651" s="1" t="s">
        <v>20</v>
      </c>
      <c r="E651" t="s">
        <v>547</v>
      </c>
      <c r="F651" s="2">
        <v>19.91</v>
      </c>
      <c r="G651" s="2">
        <v>25.15</v>
      </c>
      <c r="H651" s="2">
        <v>25.67</v>
      </c>
      <c r="I651" s="2">
        <f t="shared" si="59"/>
        <v>128.93018583626318</v>
      </c>
      <c r="J651" s="2">
        <f t="shared" si="60"/>
        <v>97.974289053369688</v>
      </c>
    </row>
    <row r="652" spans="1:10" x14ac:dyDescent="0.35">
      <c r="A652" t="s">
        <v>443</v>
      </c>
      <c r="B652" s="10" t="s">
        <v>185</v>
      </c>
      <c r="C652" s="1" t="s">
        <v>3</v>
      </c>
      <c r="D652" s="1" t="s">
        <v>20</v>
      </c>
      <c r="E652" t="s">
        <v>547</v>
      </c>
      <c r="F652" s="2">
        <v>19.55</v>
      </c>
      <c r="G652" s="2">
        <v>23.9</v>
      </c>
      <c r="H652" s="2">
        <v>23.4</v>
      </c>
      <c r="I652" s="2">
        <f t="shared" si="59"/>
        <v>122.25063938618925</v>
      </c>
      <c r="J652" s="2">
        <f t="shared" si="60"/>
        <v>102.13675213675214</v>
      </c>
    </row>
    <row r="653" spans="1:10" x14ac:dyDescent="0.35">
      <c r="A653" t="s">
        <v>438</v>
      </c>
      <c r="B653" s="10" t="s">
        <v>185</v>
      </c>
      <c r="C653" s="1" t="s">
        <v>4</v>
      </c>
      <c r="D653" s="1" t="s">
        <v>20</v>
      </c>
      <c r="E653" t="s">
        <v>484</v>
      </c>
      <c r="F653" s="2">
        <v>19.399999999999999</v>
      </c>
      <c r="G653" s="2">
        <v>24.4</v>
      </c>
      <c r="H653" s="2">
        <v>23.8</v>
      </c>
      <c r="I653" s="2">
        <f t="shared" si="59"/>
        <v>125.77319587628867</v>
      </c>
      <c r="J653" s="2">
        <f t="shared" si="60"/>
        <v>102.52100840336134</v>
      </c>
    </row>
    <row r="654" spans="1:10" x14ac:dyDescent="0.35">
      <c r="A654" t="s">
        <v>415</v>
      </c>
      <c r="B654" s="10" t="s">
        <v>185</v>
      </c>
      <c r="C654" s="1" t="s">
        <v>3</v>
      </c>
      <c r="D654" s="1" t="s">
        <v>20</v>
      </c>
      <c r="E654" t="s">
        <v>547</v>
      </c>
      <c r="F654" s="2">
        <v>18.57</v>
      </c>
      <c r="G654" s="2">
        <v>23.78</v>
      </c>
      <c r="H654" s="2">
        <v>23.02</v>
      </c>
      <c r="I654" s="2">
        <f t="shared" si="59"/>
        <v>128.05600430802369</v>
      </c>
      <c r="J654" s="2">
        <f t="shared" si="60"/>
        <v>103.30147697654213</v>
      </c>
    </row>
    <row r="655" spans="1:10" x14ac:dyDescent="0.35">
      <c r="A655" t="s">
        <v>405</v>
      </c>
      <c r="B655" s="10" t="s">
        <v>185</v>
      </c>
      <c r="C655" s="1" t="s">
        <v>3</v>
      </c>
      <c r="D655" s="1" t="s">
        <v>21</v>
      </c>
      <c r="E655" t="s">
        <v>546</v>
      </c>
      <c r="F655" s="2">
        <v>20.8</v>
      </c>
      <c r="G655" s="2">
        <v>25.6</v>
      </c>
      <c r="H655" s="2">
        <v>24.5</v>
      </c>
      <c r="I655" s="2">
        <f>MAX(G655,H655)*100/F655</f>
        <v>123.07692307692307</v>
      </c>
      <c r="J655" s="2">
        <f>G655*100/H655</f>
        <v>104.48979591836735</v>
      </c>
    </row>
    <row r="656" spans="1:10" x14ac:dyDescent="0.35">
      <c r="A656" t="s">
        <v>423</v>
      </c>
      <c r="B656" s="10" t="s">
        <v>185</v>
      </c>
      <c r="C656" s="1" t="s">
        <v>4</v>
      </c>
      <c r="D656" s="1" t="s">
        <v>21</v>
      </c>
      <c r="E656" t="s">
        <v>547</v>
      </c>
      <c r="F656" s="2">
        <v>21.52</v>
      </c>
      <c r="G656" s="2">
        <v>27.43</v>
      </c>
      <c r="H656" s="2">
        <v>25.7</v>
      </c>
      <c r="I656" s="2">
        <f>MAX(G656,H656)*100/F656</f>
        <v>127.46282527881041</v>
      </c>
      <c r="J656" s="2">
        <f>G656*100/H656</f>
        <v>106.73151750972762</v>
      </c>
    </row>
    <row r="657" spans="1:10" x14ac:dyDescent="0.35">
      <c r="A657" t="s">
        <v>417</v>
      </c>
      <c r="B657" s="10" t="s">
        <v>185</v>
      </c>
      <c r="C657" s="1" t="s">
        <v>3</v>
      </c>
      <c r="D657" s="1" t="s">
        <v>21</v>
      </c>
      <c r="E657" t="s">
        <v>546</v>
      </c>
      <c r="F657" s="2">
        <v>21.2</v>
      </c>
      <c r="G657" s="2">
        <v>26.6</v>
      </c>
      <c r="H657" s="2">
        <v>25.5</v>
      </c>
      <c r="I657" s="2">
        <f>MAX(G657,H657)*100/F657</f>
        <v>125.47169811320755</v>
      </c>
      <c r="J657" s="2">
        <f>G657*100/H657</f>
        <v>104.31372549019608</v>
      </c>
    </row>
    <row r="658" spans="1:10" x14ac:dyDescent="0.35">
      <c r="A658" t="s">
        <v>407</v>
      </c>
      <c r="B658" s="10" t="s">
        <v>185</v>
      </c>
      <c r="C658" s="1" t="s">
        <v>3</v>
      </c>
      <c r="D658" s="1" t="s">
        <v>21</v>
      </c>
      <c r="E658" t="s">
        <v>547</v>
      </c>
      <c r="F658" s="2">
        <v>22.01</v>
      </c>
      <c r="G658" s="2"/>
      <c r="H658" s="2"/>
    </row>
    <row r="659" spans="1:10" x14ac:dyDescent="0.35">
      <c r="A659" t="s">
        <v>420</v>
      </c>
      <c r="B659" s="10" t="s">
        <v>185</v>
      </c>
      <c r="C659" s="1" t="s">
        <v>3</v>
      </c>
      <c r="D659" s="1" t="s">
        <v>21</v>
      </c>
      <c r="E659" t="s">
        <v>547</v>
      </c>
      <c r="F659" s="2">
        <v>21.59</v>
      </c>
      <c r="G659" s="2">
        <v>26.67</v>
      </c>
      <c r="H659" s="2">
        <v>24.79</v>
      </c>
      <c r="I659" s="2">
        <f t="shared" ref="I659:I670" si="61">MAX(G659,H659)*100/F659</f>
        <v>123.52941176470588</v>
      </c>
      <c r="J659" s="2">
        <f t="shared" ref="J659:J670" si="62">G659*100/H659</f>
        <v>107.58370310609116</v>
      </c>
    </row>
    <row r="660" spans="1:10" x14ac:dyDescent="0.35">
      <c r="A660" t="s">
        <v>421</v>
      </c>
      <c r="B660" s="10" t="s">
        <v>185</v>
      </c>
      <c r="C660" s="1" t="s">
        <v>3</v>
      </c>
      <c r="D660" s="1" t="s">
        <v>21</v>
      </c>
      <c r="E660" t="s">
        <v>547</v>
      </c>
      <c r="F660" s="2">
        <v>20.94</v>
      </c>
      <c r="G660" s="2">
        <v>26.1</v>
      </c>
      <c r="H660" s="2">
        <v>24.35</v>
      </c>
      <c r="I660" s="2">
        <f t="shared" si="61"/>
        <v>124.64183381088824</v>
      </c>
      <c r="J660" s="2">
        <f t="shared" si="62"/>
        <v>107.18685831622176</v>
      </c>
    </row>
    <row r="661" spans="1:10" x14ac:dyDescent="0.35">
      <c r="A661" t="s">
        <v>409</v>
      </c>
      <c r="B661" s="10" t="s">
        <v>185</v>
      </c>
      <c r="C661" s="1" t="s">
        <v>4</v>
      </c>
      <c r="D661" s="1" t="s">
        <v>21</v>
      </c>
      <c r="E661" t="s">
        <v>547</v>
      </c>
      <c r="F661" s="2">
        <v>21.22</v>
      </c>
      <c r="G661" s="2">
        <v>26.96</v>
      </c>
      <c r="H661" s="2">
        <v>24.9</v>
      </c>
      <c r="I661" s="2">
        <f t="shared" si="61"/>
        <v>127.04995287464656</v>
      </c>
      <c r="J661" s="2">
        <f t="shared" si="62"/>
        <v>108.27309236947792</v>
      </c>
    </row>
    <row r="662" spans="1:10" x14ac:dyDescent="0.35">
      <c r="A662" t="s">
        <v>414</v>
      </c>
      <c r="B662" s="10" t="s">
        <v>185</v>
      </c>
      <c r="C662" s="1" t="s">
        <v>3</v>
      </c>
      <c r="D662" s="1" t="s">
        <v>21</v>
      </c>
      <c r="E662" t="s">
        <v>547</v>
      </c>
      <c r="F662" s="2">
        <v>21.17</v>
      </c>
      <c r="G662" s="2">
        <v>26.44</v>
      </c>
      <c r="H662" s="2">
        <v>25.62</v>
      </c>
      <c r="I662" s="2">
        <f t="shared" si="61"/>
        <v>124.89371752479923</v>
      </c>
      <c r="J662" s="2">
        <f t="shared" si="62"/>
        <v>103.20062451209992</v>
      </c>
    </row>
    <row r="663" spans="1:10" x14ac:dyDescent="0.35">
      <c r="A663" t="s">
        <v>429</v>
      </c>
      <c r="B663" s="10" t="s">
        <v>185</v>
      </c>
      <c r="C663" s="1" t="s">
        <v>4</v>
      </c>
      <c r="D663" s="1" t="s">
        <v>21</v>
      </c>
      <c r="E663" t="s">
        <v>547</v>
      </c>
      <c r="F663" s="2">
        <v>22.06</v>
      </c>
      <c r="G663" s="2">
        <v>26.56</v>
      </c>
      <c r="H663" s="2">
        <v>26.18</v>
      </c>
      <c r="I663" s="2">
        <f t="shared" si="61"/>
        <v>120.39891205802358</v>
      </c>
      <c r="J663" s="2">
        <f t="shared" si="62"/>
        <v>101.4514896867838</v>
      </c>
    </row>
    <row r="664" spans="1:10" x14ac:dyDescent="0.35">
      <c r="A664" t="s">
        <v>444</v>
      </c>
      <c r="B664" s="10" t="s">
        <v>185</v>
      </c>
      <c r="C664" s="1" t="s">
        <v>3</v>
      </c>
      <c r="D664" s="1" t="s">
        <v>21</v>
      </c>
      <c r="E664" t="s">
        <v>547</v>
      </c>
      <c r="F664" s="2">
        <v>21.74</v>
      </c>
      <c r="G664" s="2">
        <v>27.5</v>
      </c>
      <c r="H664" s="2">
        <v>25.6</v>
      </c>
      <c r="I664" s="2">
        <f t="shared" si="61"/>
        <v>126.49494020239192</v>
      </c>
      <c r="J664" s="2">
        <f t="shared" si="62"/>
        <v>107.421875</v>
      </c>
    </row>
    <row r="665" spans="1:10" x14ac:dyDescent="0.35">
      <c r="A665" t="s">
        <v>427</v>
      </c>
      <c r="B665" s="10" t="s">
        <v>185</v>
      </c>
      <c r="C665" s="1" t="s">
        <v>3</v>
      </c>
      <c r="D665" s="1" t="s">
        <v>21</v>
      </c>
      <c r="E665" t="s">
        <v>547</v>
      </c>
      <c r="F665" s="2">
        <v>21.4</v>
      </c>
      <c r="G665" s="2">
        <v>27.41</v>
      </c>
      <c r="H665" s="2">
        <v>25.86</v>
      </c>
      <c r="I665" s="2">
        <f t="shared" si="61"/>
        <v>128.08411214953273</v>
      </c>
      <c r="J665" s="2">
        <f t="shared" si="62"/>
        <v>105.9938128383604</v>
      </c>
    </row>
    <row r="666" spans="1:10" x14ac:dyDescent="0.35">
      <c r="A666" t="s">
        <v>408</v>
      </c>
      <c r="B666" s="10" t="s">
        <v>185</v>
      </c>
      <c r="C666" s="1" t="s">
        <v>3</v>
      </c>
      <c r="D666" s="1" t="s">
        <v>21</v>
      </c>
      <c r="E666" t="s">
        <v>547</v>
      </c>
      <c r="F666" s="2">
        <v>21.95</v>
      </c>
      <c r="G666" s="2">
        <v>27.44</v>
      </c>
      <c r="H666" s="2">
        <v>26.39</v>
      </c>
      <c r="I666" s="2">
        <f t="shared" si="61"/>
        <v>125.0113895216401</v>
      </c>
      <c r="J666" s="2">
        <f t="shared" si="62"/>
        <v>103.9787798408488</v>
      </c>
    </row>
    <row r="667" spans="1:10" x14ac:dyDescent="0.35">
      <c r="A667" t="s">
        <v>79</v>
      </c>
      <c r="B667" s="10" t="s">
        <v>185</v>
      </c>
      <c r="C667" s="1" t="s">
        <v>4</v>
      </c>
      <c r="D667" s="1" t="s">
        <v>21</v>
      </c>
      <c r="E667" s="1" t="s">
        <v>548</v>
      </c>
      <c r="F667" s="2">
        <v>19.5</v>
      </c>
      <c r="G667" s="2">
        <v>25.2</v>
      </c>
      <c r="H667" s="2">
        <v>23.6</v>
      </c>
      <c r="I667" s="2">
        <f t="shared" si="61"/>
        <v>129.23076923076923</v>
      </c>
      <c r="J667" s="2">
        <f t="shared" si="62"/>
        <v>106.77966101694915</v>
      </c>
    </row>
    <row r="668" spans="1:10" x14ac:dyDescent="0.35">
      <c r="A668" t="s">
        <v>426</v>
      </c>
      <c r="B668" s="10" t="s">
        <v>185</v>
      </c>
      <c r="C668" s="1" t="s">
        <v>3</v>
      </c>
      <c r="D668" s="1" t="s">
        <v>21</v>
      </c>
      <c r="E668" t="s">
        <v>547</v>
      </c>
      <c r="F668" s="2">
        <v>21.5</v>
      </c>
      <c r="G668" s="2">
        <v>27.35</v>
      </c>
      <c r="H668" s="2">
        <v>26.93</v>
      </c>
      <c r="I668" s="2">
        <f t="shared" si="61"/>
        <v>127.20930232558139</v>
      </c>
      <c r="J668" s="2">
        <f t="shared" si="62"/>
        <v>101.55959896026737</v>
      </c>
    </row>
    <row r="669" spans="1:10" x14ac:dyDescent="0.35">
      <c r="A669" t="s">
        <v>418</v>
      </c>
      <c r="B669" s="10" t="s">
        <v>185</v>
      </c>
      <c r="C669" s="1" t="s">
        <v>4</v>
      </c>
      <c r="D669" s="1" t="s">
        <v>21</v>
      </c>
      <c r="E669" t="s">
        <v>546</v>
      </c>
      <c r="F669" s="2">
        <v>21.3</v>
      </c>
      <c r="G669" s="2">
        <v>24.25</v>
      </c>
      <c r="H669" s="2">
        <v>23.8</v>
      </c>
      <c r="I669" s="2">
        <f t="shared" si="61"/>
        <v>113.84976525821595</v>
      </c>
      <c r="J669" s="2">
        <f t="shared" si="62"/>
        <v>101.89075630252101</v>
      </c>
    </row>
    <row r="670" spans="1:10" x14ac:dyDescent="0.35">
      <c r="A670" t="s">
        <v>415</v>
      </c>
      <c r="B670" s="10" t="s">
        <v>185</v>
      </c>
      <c r="C670" s="1" t="s">
        <v>3</v>
      </c>
      <c r="D670" s="1" t="s">
        <v>21</v>
      </c>
      <c r="E670" t="s">
        <v>547</v>
      </c>
      <c r="F670" s="2">
        <v>19.93</v>
      </c>
      <c r="G670" s="2">
        <v>26.48</v>
      </c>
      <c r="H670" s="2">
        <v>24.98</v>
      </c>
      <c r="I670" s="2">
        <f t="shared" si="61"/>
        <v>132.86502759658805</v>
      </c>
      <c r="J670" s="2">
        <f t="shared" si="62"/>
        <v>106.00480384307446</v>
      </c>
    </row>
    <row r="671" spans="1:10" x14ac:dyDescent="0.35">
      <c r="A671" t="s">
        <v>413</v>
      </c>
      <c r="B671" s="10" t="s">
        <v>185</v>
      </c>
      <c r="C671" s="1" t="s">
        <v>3</v>
      </c>
      <c r="D671" s="1" t="s">
        <v>21</v>
      </c>
      <c r="E671" t="s">
        <v>547</v>
      </c>
      <c r="F671" s="2">
        <v>22.2</v>
      </c>
      <c r="G671" s="2"/>
      <c r="H671" s="2">
        <v>25.3</v>
      </c>
    </row>
    <row r="672" spans="1:10" x14ac:dyDescent="0.35">
      <c r="A672" t="s">
        <v>438</v>
      </c>
      <c r="B672" s="10" t="s">
        <v>185</v>
      </c>
      <c r="C672" s="1" t="s">
        <v>4</v>
      </c>
      <c r="D672" s="1" t="s">
        <v>21</v>
      </c>
      <c r="E672" t="s">
        <v>484</v>
      </c>
      <c r="F672" s="2">
        <v>20.399999999999999</v>
      </c>
      <c r="G672" s="2">
        <v>26.2</v>
      </c>
      <c r="H672" s="2">
        <v>24.8</v>
      </c>
      <c r="I672" s="2">
        <f>MAX(G672,H672)*100/F672</f>
        <v>128.43137254901961</v>
      </c>
      <c r="J672" s="2">
        <f>G672*100/H672</f>
        <v>105.64516129032258</v>
      </c>
    </row>
    <row r="673" spans="1:10" x14ac:dyDescent="0.35">
      <c r="F673" s="2"/>
      <c r="G673" s="2"/>
      <c r="H673" s="2"/>
    </row>
    <row r="674" spans="1:10" x14ac:dyDescent="0.35">
      <c r="A674" t="s">
        <v>90</v>
      </c>
      <c r="B674" s="10" t="s">
        <v>186</v>
      </c>
      <c r="C674" s="1" t="s">
        <v>3</v>
      </c>
      <c r="D674" s="1" t="s">
        <v>5</v>
      </c>
      <c r="E674" t="s">
        <v>552</v>
      </c>
      <c r="F674" s="2">
        <v>16.52</v>
      </c>
      <c r="G674" s="2">
        <v>11.39</v>
      </c>
      <c r="H674" s="2">
        <v>12.1</v>
      </c>
      <c r="I674" s="2">
        <f t="shared" ref="I674:I681" si="63">MAX(G674,H674)*100/F674</f>
        <v>73.244552058111381</v>
      </c>
      <c r="J674" s="2">
        <f t="shared" ref="J674:J681" si="64">G674*100/H674</f>
        <v>94.132231404958674</v>
      </c>
    </row>
    <row r="675" spans="1:10" x14ac:dyDescent="0.35">
      <c r="A675" t="s">
        <v>198</v>
      </c>
      <c r="B675" s="10" t="s">
        <v>186</v>
      </c>
      <c r="C675" s="1" t="s">
        <v>3</v>
      </c>
      <c r="D675" s="1" t="s">
        <v>5</v>
      </c>
      <c r="E675" t="s">
        <v>552</v>
      </c>
      <c r="F675" s="2">
        <v>15.83</v>
      </c>
      <c r="G675" s="2">
        <v>10.68</v>
      </c>
      <c r="H675" s="2">
        <v>11.67</v>
      </c>
      <c r="I675" s="2">
        <f t="shared" si="63"/>
        <v>73.720783322804806</v>
      </c>
      <c r="J675" s="2">
        <f t="shared" si="64"/>
        <v>91.516709511568124</v>
      </c>
    </row>
    <row r="676" spans="1:10" x14ac:dyDescent="0.35">
      <c r="A676" t="s">
        <v>197</v>
      </c>
      <c r="B676" s="10" t="s">
        <v>186</v>
      </c>
      <c r="C676" s="1" t="s">
        <v>4</v>
      </c>
      <c r="D676" s="1" t="s">
        <v>5</v>
      </c>
      <c r="E676" t="s">
        <v>552</v>
      </c>
      <c r="F676" s="2">
        <v>16.32</v>
      </c>
      <c r="G676" s="2">
        <v>12.19</v>
      </c>
      <c r="H676" s="2">
        <v>14.88</v>
      </c>
      <c r="I676" s="2">
        <f t="shared" si="63"/>
        <v>91.17647058823529</v>
      </c>
      <c r="J676" s="2">
        <f t="shared" si="64"/>
        <v>81.922043010752688</v>
      </c>
    </row>
    <row r="677" spans="1:10" x14ac:dyDescent="0.35">
      <c r="A677" t="s">
        <v>203</v>
      </c>
      <c r="B677" s="10" t="s">
        <v>186</v>
      </c>
      <c r="C677" s="1" t="s">
        <v>4</v>
      </c>
      <c r="D677" s="1" t="s">
        <v>5</v>
      </c>
      <c r="E677" t="s">
        <v>552</v>
      </c>
      <c r="F677" s="2">
        <v>14.79</v>
      </c>
      <c r="G677" s="2">
        <v>12.42</v>
      </c>
      <c r="H677" s="2">
        <v>13.33</v>
      </c>
      <c r="I677" s="2">
        <f t="shared" si="63"/>
        <v>90.128465179175123</v>
      </c>
      <c r="J677" s="2">
        <f t="shared" si="64"/>
        <v>93.173293323330839</v>
      </c>
    </row>
    <row r="678" spans="1:10" x14ac:dyDescent="0.35">
      <c r="A678" t="s">
        <v>99</v>
      </c>
      <c r="B678" s="10" t="s">
        <v>186</v>
      </c>
      <c r="C678" s="1" t="s">
        <v>54</v>
      </c>
      <c r="D678" s="1" t="s">
        <v>5</v>
      </c>
      <c r="E678" t="s">
        <v>552</v>
      </c>
      <c r="F678" s="2">
        <v>15.25</v>
      </c>
      <c r="G678" s="2">
        <v>12.2</v>
      </c>
      <c r="H678" s="2">
        <v>13</v>
      </c>
      <c r="I678" s="2">
        <f t="shared" si="63"/>
        <v>85.245901639344268</v>
      </c>
      <c r="J678" s="2">
        <f t="shared" si="64"/>
        <v>93.84615384615384</v>
      </c>
    </row>
    <row r="679" spans="1:10" x14ac:dyDescent="0.35">
      <c r="A679" t="s">
        <v>113</v>
      </c>
      <c r="B679" s="10" t="s">
        <v>186</v>
      </c>
      <c r="C679" s="1" t="s">
        <v>4</v>
      </c>
      <c r="D679" s="1" t="s">
        <v>5</v>
      </c>
      <c r="E679" t="s">
        <v>552</v>
      </c>
      <c r="F679" s="2">
        <v>15.5</v>
      </c>
      <c r="G679" s="2">
        <v>11.4</v>
      </c>
      <c r="H679" s="2">
        <v>13.7</v>
      </c>
      <c r="I679" s="2">
        <f t="shared" si="63"/>
        <v>88.387096774193552</v>
      </c>
      <c r="J679" s="2">
        <f t="shared" si="64"/>
        <v>83.211678832116789</v>
      </c>
    </row>
    <row r="680" spans="1:10" x14ac:dyDescent="0.35">
      <c r="A680" t="s">
        <v>114</v>
      </c>
      <c r="B680" s="10" t="s">
        <v>186</v>
      </c>
      <c r="C680" s="1" t="s">
        <v>54</v>
      </c>
      <c r="D680" s="1" t="s">
        <v>5</v>
      </c>
      <c r="E680" t="s">
        <v>552</v>
      </c>
      <c r="F680" s="2">
        <v>15.6</v>
      </c>
      <c r="G680" s="2">
        <v>12.3</v>
      </c>
      <c r="H680" s="2">
        <v>13.6</v>
      </c>
      <c r="I680" s="2">
        <f t="shared" si="63"/>
        <v>87.179487179487182</v>
      </c>
      <c r="J680" s="2">
        <f t="shared" si="64"/>
        <v>90.441176470588232</v>
      </c>
    </row>
    <row r="681" spans="1:10" x14ac:dyDescent="0.35">
      <c r="A681" t="s">
        <v>96</v>
      </c>
      <c r="B681" s="10" t="s">
        <v>186</v>
      </c>
      <c r="C681" s="1" t="s">
        <v>4</v>
      </c>
      <c r="D681" s="1" t="s">
        <v>5</v>
      </c>
      <c r="E681" t="s">
        <v>552</v>
      </c>
      <c r="F681" s="2">
        <v>15.6</v>
      </c>
      <c r="G681" s="2">
        <v>12.3</v>
      </c>
      <c r="H681" s="2">
        <v>14.2</v>
      </c>
      <c r="I681" s="2">
        <f t="shared" si="63"/>
        <v>91.025641025641022</v>
      </c>
      <c r="J681" s="2">
        <f t="shared" si="64"/>
        <v>86.619718309859152</v>
      </c>
    </row>
    <row r="682" spans="1:10" x14ac:dyDescent="0.35">
      <c r="A682" t="s">
        <v>95</v>
      </c>
      <c r="B682" s="10" t="s">
        <v>186</v>
      </c>
      <c r="C682" s="1" t="s">
        <v>4</v>
      </c>
      <c r="D682" s="1" t="s">
        <v>5</v>
      </c>
      <c r="E682" t="s">
        <v>552</v>
      </c>
      <c r="F682" s="2">
        <v>15.7</v>
      </c>
      <c r="G682" s="2"/>
      <c r="H682" s="2">
        <v>13.6</v>
      </c>
    </row>
    <row r="683" spans="1:10" x14ac:dyDescent="0.35">
      <c r="A683" t="s">
        <v>97</v>
      </c>
      <c r="B683" s="10" t="s">
        <v>186</v>
      </c>
      <c r="C683" s="1" t="s">
        <v>54</v>
      </c>
      <c r="D683" s="1" t="s">
        <v>5</v>
      </c>
      <c r="E683" t="s">
        <v>552</v>
      </c>
      <c r="F683" s="2">
        <v>16.05</v>
      </c>
      <c r="G683" s="2">
        <v>12.25</v>
      </c>
      <c r="H683" s="2">
        <v>14.05</v>
      </c>
      <c r="I683" s="2">
        <f t="shared" ref="I683:I689" si="65">MAX(G683,H683)*100/F683</f>
        <v>87.53894080996885</v>
      </c>
      <c r="J683" s="2">
        <f t="shared" ref="J683:J689" si="66">G683*100/H683</f>
        <v>87.188612099644118</v>
      </c>
    </row>
    <row r="684" spans="1:10" x14ac:dyDescent="0.35">
      <c r="A684" t="s">
        <v>111</v>
      </c>
      <c r="B684" s="10" t="s">
        <v>186</v>
      </c>
      <c r="C684" s="1" t="s">
        <v>4</v>
      </c>
      <c r="D684" s="1" t="s">
        <v>5</v>
      </c>
      <c r="E684" t="s">
        <v>552</v>
      </c>
      <c r="F684" s="2">
        <v>16.399999999999999</v>
      </c>
      <c r="G684" s="2">
        <v>12.9</v>
      </c>
      <c r="H684" s="2">
        <v>15.1</v>
      </c>
      <c r="I684" s="2">
        <f t="shared" si="65"/>
        <v>92.073170731707322</v>
      </c>
      <c r="J684" s="2">
        <f t="shared" si="66"/>
        <v>85.430463576158942</v>
      </c>
    </row>
    <row r="685" spans="1:10" x14ac:dyDescent="0.35">
      <c r="A685" t="s">
        <v>101</v>
      </c>
      <c r="B685" s="10" t="s">
        <v>186</v>
      </c>
      <c r="C685" s="1" t="s">
        <v>54</v>
      </c>
      <c r="D685" s="1" t="s">
        <v>5</v>
      </c>
      <c r="E685" t="s">
        <v>552</v>
      </c>
      <c r="F685" s="2">
        <v>16.75</v>
      </c>
      <c r="G685" s="2">
        <v>12.75</v>
      </c>
      <c r="H685" s="2">
        <v>14.7</v>
      </c>
      <c r="I685" s="2">
        <f t="shared" si="65"/>
        <v>87.761194029850742</v>
      </c>
      <c r="J685" s="2">
        <f t="shared" si="66"/>
        <v>86.734693877551024</v>
      </c>
    </row>
    <row r="686" spans="1:10" x14ac:dyDescent="0.35">
      <c r="A686" t="s">
        <v>100</v>
      </c>
      <c r="B686" s="10" t="s">
        <v>186</v>
      </c>
      <c r="C686" s="1" t="s">
        <v>54</v>
      </c>
      <c r="D686" s="1" t="s">
        <v>5</v>
      </c>
      <c r="E686" t="s">
        <v>552</v>
      </c>
      <c r="F686" s="2">
        <v>16.95</v>
      </c>
      <c r="G686" s="2">
        <v>12.5</v>
      </c>
      <c r="H686" s="2">
        <v>14.4</v>
      </c>
      <c r="I686" s="2">
        <f t="shared" si="65"/>
        <v>84.955752212389385</v>
      </c>
      <c r="J686" s="2">
        <f t="shared" si="66"/>
        <v>86.805555555555557</v>
      </c>
    </row>
    <row r="687" spans="1:10" x14ac:dyDescent="0.35">
      <c r="A687" t="s">
        <v>102</v>
      </c>
      <c r="B687" s="10" t="s">
        <v>186</v>
      </c>
      <c r="C687" s="1" t="s">
        <v>3</v>
      </c>
      <c r="D687" s="1" t="s">
        <v>5</v>
      </c>
      <c r="E687" t="s">
        <v>552</v>
      </c>
      <c r="F687" s="2">
        <v>17.600000000000001</v>
      </c>
      <c r="G687" s="2">
        <v>12.5</v>
      </c>
      <c r="H687" s="2">
        <v>13.3</v>
      </c>
      <c r="I687" s="2">
        <f t="shared" si="65"/>
        <v>75.568181818181813</v>
      </c>
      <c r="J687" s="2">
        <f t="shared" si="66"/>
        <v>93.984962406015029</v>
      </c>
    </row>
    <row r="688" spans="1:10" x14ac:dyDescent="0.35">
      <c r="A688" t="s">
        <v>115</v>
      </c>
      <c r="B688" s="10" t="s">
        <v>186</v>
      </c>
      <c r="C688" s="1" t="s">
        <v>3</v>
      </c>
      <c r="D688" s="1" t="s">
        <v>5</v>
      </c>
      <c r="E688" t="s">
        <v>552</v>
      </c>
      <c r="F688" s="2">
        <v>17.7</v>
      </c>
      <c r="G688" s="2">
        <v>13.8</v>
      </c>
      <c r="H688" s="2">
        <v>14.5</v>
      </c>
      <c r="I688" s="2">
        <f t="shared" si="65"/>
        <v>81.92090395480227</v>
      </c>
      <c r="J688" s="2">
        <f t="shared" si="66"/>
        <v>95.172413793103445</v>
      </c>
    </row>
    <row r="689" spans="1:10" x14ac:dyDescent="0.35">
      <c r="A689" t="s">
        <v>116</v>
      </c>
      <c r="B689" s="10" t="s">
        <v>186</v>
      </c>
      <c r="C689" s="1" t="s">
        <v>4</v>
      </c>
      <c r="D689" s="1" t="s">
        <v>5</v>
      </c>
      <c r="E689" t="s">
        <v>552</v>
      </c>
      <c r="F689" s="2">
        <v>15.28</v>
      </c>
      <c r="G689" s="2">
        <v>11.57</v>
      </c>
      <c r="H689" s="2">
        <v>13.31</v>
      </c>
      <c r="I689" s="2">
        <f t="shared" si="65"/>
        <v>87.107329842931946</v>
      </c>
      <c r="J689" s="2">
        <f t="shared" si="66"/>
        <v>86.927122464312546</v>
      </c>
    </row>
    <row r="690" spans="1:10" x14ac:dyDescent="0.35">
      <c r="A690" t="s">
        <v>112</v>
      </c>
      <c r="B690" s="10" t="s">
        <v>186</v>
      </c>
      <c r="C690" s="1" t="s">
        <v>4</v>
      </c>
      <c r="D690" s="1" t="s">
        <v>5</v>
      </c>
      <c r="E690" t="s">
        <v>552</v>
      </c>
      <c r="F690" s="2">
        <v>18.18</v>
      </c>
      <c r="G690" s="2"/>
      <c r="H690" s="2">
        <v>13.81</v>
      </c>
    </row>
    <row r="691" spans="1:10" x14ac:dyDescent="0.35">
      <c r="A691" t="s">
        <v>117</v>
      </c>
      <c r="B691" s="10" t="s">
        <v>186</v>
      </c>
      <c r="C691" s="1" t="s">
        <v>4</v>
      </c>
      <c r="D691" s="1" t="s">
        <v>5</v>
      </c>
      <c r="E691" t="s">
        <v>552</v>
      </c>
      <c r="F691" s="2">
        <v>15.66</v>
      </c>
      <c r="G691" s="2">
        <v>12.2</v>
      </c>
      <c r="H691" s="2">
        <v>14.02</v>
      </c>
      <c r="I691" s="2">
        <f>MAX(G691,H691)*100/F691</f>
        <v>89.52745849297574</v>
      </c>
      <c r="J691" s="2">
        <f>G691*100/H691</f>
        <v>87.018544935805991</v>
      </c>
    </row>
    <row r="692" spans="1:10" x14ac:dyDescent="0.35">
      <c r="A692" t="s">
        <v>118</v>
      </c>
      <c r="B692" s="10" t="s">
        <v>186</v>
      </c>
      <c r="C692" s="1" t="s">
        <v>3</v>
      </c>
      <c r="D692" s="1" t="s">
        <v>5</v>
      </c>
      <c r="E692" t="s">
        <v>552</v>
      </c>
      <c r="F692" s="2">
        <v>17.440000000000001</v>
      </c>
      <c r="G692" s="2">
        <v>12.66</v>
      </c>
      <c r="H692" s="2">
        <v>14.02</v>
      </c>
      <c r="I692" s="2">
        <f>MAX(G692,H692)*100/F692</f>
        <v>80.38990825688073</v>
      </c>
      <c r="J692" s="2">
        <f>G692*100/H692</f>
        <v>90.299572039942944</v>
      </c>
    </row>
    <row r="693" spans="1:10" x14ac:dyDescent="0.35">
      <c r="A693" t="s">
        <v>119</v>
      </c>
      <c r="B693" s="10" t="s">
        <v>186</v>
      </c>
      <c r="C693" s="1" t="s">
        <v>3</v>
      </c>
      <c r="D693" s="1" t="s">
        <v>5</v>
      </c>
      <c r="E693" t="s">
        <v>552</v>
      </c>
      <c r="F693" s="2">
        <v>16.510000000000002</v>
      </c>
      <c r="G693" s="2">
        <v>12.27</v>
      </c>
      <c r="H693" s="2">
        <v>13.15</v>
      </c>
      <c r="I693" s="2">
        <f>MAX(G693,H693)*100/F693</f>
        <v>79.648697758933977</v>
      </c>
      <c r="J693" s="2">
        <f>G693*100/H693</f>
        <v>93.307984790874528</v>
      </c>
    </row>
    <row r="694" spans="1:10" x14ac:dyDescent="0.35">
      <c r="A694" t="s">
        <v>104</v>
      </c>
      <c r="B694" s="10" t="s">
        <v>186</v>
      </c>
      <c r="C694" s="1" t="s">
        <v>3</v>
      </c>
      <c r="D694" s="1" t="s">
        <v>5</v>
      </c>
      <c r="E694" t="s">
        <v>552</v>
      </c>
      <c r="F694" s="2">
        <v>17.63</v>
      </c>
      <c r="G694" s="2">
        <v>12.77</v>
      </c>
      <c r="H694" s="2">
        <v>14.64</v>
      </c>
      <c r="I694" s="2">
        <f>MAX(G694,H694)*100/F694</f>
        <v>83.040272263187759</v>
      </c>
      <c r="J694" s="2">
        <f>G694*100/H694</f>
        <v>87.226775956284143</v>
      </c>
    </row>
    <row r="695" spans="1:10" x14ac:dyDescent="0.35">
      <c r="A695" t="s">
        <v>103</v>
      </c>
      <c r="B695" s="10" t="s">
        <v>186</v>
      </c>
      <c r="C695" s="1" t="s">
        <v>4</v>
      </c>
      <c r="D695" s="1" t="s">
        <v>5</v>
      </c>
      <c r="E695" t="s">
        <v>552</v>
      </c>
      <c r="F695" s="2"/>
      <c r="G695" s="2"/>
      <c r="H695" s="2">
        <v>12.91</v>
      </c>
    </row>
    <row r="696" spans="1:10" x14ac:dyDescent="0.35">
      <c r="A696" t="s">
        <v>88</v>
      </c>
      <c r="B696" s="10" t="s">
        <v>186</v>
      </c>
      <c r="C696" s="1" t="s">
        <v>4</v>
      </c>
      <c r="D696" s="1" t="s">
        <v>5</v>
      </c>
      <c r="E696" t="s">
        <v>552</v>
      </c>
      <c r="F696" s="2">
        <v>17.39</v>
      </c>
      <c r="G696" s="2">
        <v>11.76</v>
      </c>
      <c r="H696" s="2">
        <v>13.55</v>
      </c>
      <c r="I696" s="2">
        <f t="shared" ref="I696:I708" si="67">MAX(G696,H696)*100/F696</f>
        <v>77.918343875790683</v>
      </c>
      <c r="J696" s="2">
        <f t="shared" ref="J696:J708" si="68">G696*100/H696</f>
        <v>86.789667896678964</v>
      </c>
    </row>
    <row r="697" spans="1:10" x14ac:dyDescent="0.35">
      <c r="A697" t="s">
        <v>120</v>
      </c>
      <c r="B697" s="10" t="s">
        <v>186</v>
      </c>
      <c r="C697" s="1" t="s">
        <v>4</v>
      </c>
      <c r="D697" s="1" t="s">
        <v>5</v>
      </c>
      <c r="E697" t="s">
        <v>552</v>
      </c>
      <c r="F697" s="2">
        <v>15.44</v>
      </c>
      <c r="G697" s="2">
        <v>12.16</v>
      </c>
      <c r="H697" s="2">
        <v>14.25</v>
      </c>
      <c r="I697" s="2">
        <f t="shared" si="67"/>
        <v>92.292746113989637</v>
      </c>
      <c r="J697" s="2">
        <f t="shared" si="68"/>
        <v>85.333333333333329</v>
      </c>
    </row>
    <row r="698" spans="1:10" x14ac:dyDescent="0.35">
      <c r="A698" t="s">
        <v>190</v>
      </c>
      <c r="B698" s="10" t="s">
        <v>186</v>
      </c>
      <c r="C698" s="1" t="s">
        <v>3</v>
      </c>
      <c r="D698" s="1" t="s">
        <v>5</v>
      </c>
      <c r="E698" t="s">
        <v>552</v>
      </c>
      <c r="F698" s="2">
        <v>17.329999999999998</v>
      </c>
      <c r="G698" s="2">
        <v>12.19</v>
      </c>
      <c r="H698" s="2">
        <v>13.97</v>
      </c>
      <c r="I698" s="2">
        <f t="shared" si="67"/>
        <v>80.611656087709179</v>
      </c>
      <c r="J698" s="2">
        <f t="shared" si="68"/>
        <v>87.258410880458115</v>
      </c>
    </row>
    <row r="699" spans="1:10" x14ac:dyDescent="0.35">
      <c r="A699" t="s">
        <v>191</v>
      </c>
      <c r="B699" s="10" t="s">
        <v>186</v>
      </c>
      <c r="C699" s="1" t="s">
        <v>3</v>
      </c>
      <c r="D699" s="1" t="s">
        <v>5</v>
      </c>
      <c r="E699" t="s">
        <v>552</v>
      </c>
      <c r="F699" s="2">
        <v>15.89</v>
      </c>
      <c r="G699" s="2">
        <v>11.35</v>
      </c>
      <c r="H699" s="2">
        <v>13.47</v>
      </c>
      <c r="I699" s="2">
        <f t="shared" si="67"/>
        <v>84.770295783511642</v>
      </c>
      <c r="J699" s="2">
        <f t="shared" si="68"/>
        <v>84.261321455085366</v>
      </c>
    </row>
    <row r="700" spans="1:10" x14ac:dyDescent="0.35">
      <c r="A700" t="s">
        <v>192</v>
      </c>
      <c r="B700" s="10" t="s">
        <v>186</v>
      </c>
      <c r="C700" s="1" t="s">
        <v>3</v>
      </c>
      <c r="D700" s="1" t="s">
        <v>5</v>
      </c>
      <c r="E700" t="s">
        <v>552</v>
      </c>
      <c r="F700" s="2">
        <v>15.58</v>
      </c>
      <c r="G700" s="2">
        <v>12.02</v>
      </c>
      <c r="H700" s="2">
        <v>13.28</v>
      </c>
      <c r="I700" s="2">
        <f t="shared" si="67"/>
        <v>85.237483953786906</v>
      </c>
      <c r="J700" s="2">
        <f t="shared" si="68"/>
        <v>90.51204819277109</v>
      </c>
    </row>
    <row r="701" spans="1:10" x14ac:dyDescent="0.35">
      <c r="A701" t="s">
        <v>107</v>
      </c>
      <c r="B701" s="10" t="s">
        <v>186</v>
      </c>
      <c r="C701" s="1" t="s">
        <v>3</v>
      </c>
      <c r="D701" s="1" t="s">
        <v>5</v>
      </c>
      <c r="E701" t="s">
        <v>552</v>
      </c>
      <c r="F701" s="2">
        <v>15.7</v>
      </c>
      <c r="G701" s="2">
        <v>12.93</v>
      </c>
      <c r="H701" s="2">
        <v>14.45</v>
      </c>
      <c r="I701" s="2">
        <f t="shared" si="67"/>
        <v>92.038216560509554</v>
      </c>
      <c r="J701" s="2">
        <f t="shared" si="68"/>
        <v>89.48096885813149</v>
      </c>
    </row>
    <row r="702" spans="1:10" x14ac:dyDescent="0.35">
      <c r="A702" t="s">
        <v>89</v>
      </c>
      <c r="B702" s="10" t="s">
        <v>186</v>
      </c>
      <c r="C702" s="1" t="s">
        <v>4</v>
      </c>
      <c r="D702" s="1" t="s">
        <v>5</v>
      </c>
      <c r="E702" t="s">
        <v>552</v>
      </c>
      <c r="F702" s="2">
        <v>17.54</v>
      </c>
      <c r="G702" s="2">
        <v>12.56</v>
      </c>
      <c r="H702" s="2">
        <v>14.39</v>
      </c>
      <c r="I702" s="2">
        <f t="shared" si="67"/>
        <v>82.04104903078678</v>
      </c>
      <c r="J702" s="2">
        <f t="shared" si="68"/>
        <v>87.28283530229325</v>
      </c>
    </row>
    <row r="703" spans="1:10" x14ac:dyDescent="0.35">
      <c r="A703" t="s">
        <v>105</v>
      </c>
      <c r="B703" s="10" t="s">
        <v>186</v>
      </c>
      <c r="C703" s="1" t="s">
        <v>3</v>
      </c>
      <c r="D703" s="1" t="s">
        <v>5</v>
      </c>
      <c r="E703" t="s">
        <v>552</v>
      </c>
      <c r="F703" s="2">
        <v>16.22</v>
      </c>
      <c r="G703" s="2">
        <v>11.59</v>
      </c>
      <c r="H703" s="2">
        <v>13.58</v>
      </c>
      <c r="I703" s="2">
        <f t="shared" si="67"/>
        <v>83.723797780517884</v>
      </c>
      <c r="J703" s="2">
        <f t="shared" si="68"/>
        <v>85.346097201767307</v>
      </c>
    </row>
    <row r="704" spans="1:10" x14ac:dyDescent="0.35">
      <c r="A704" t="s">
        <v>92</v>
      </c>
      <c r="B704" s="10" t="s">
        <v>186</v>
      </c>
      <c r="C704" s="1" t="s">
        <v>3</v>
      </c>
      <c r="D704" s="1" t="s">
        <v>5</v>
      </c>
      <c r="E704" t="s">
        <v>552</v>
      </c>
      <c r="F704" s="2">
        <v>16.86</v>
      </c>
      <c r="G704" s="2">
        <v>12.19</v>
      </c>
      <c r="H704" s="2">
        <v>13.7</v>
      </c>
      <c r="I704" s="2">
        <f t="shared" si="67"/>
        <v>81.257413997627523</v>
      </c>
      <c r="J704" s="2">
        <f t="shared" si="68"/>
        <v>88.978102189781026</v>
      </c>
    </row>
    <row r="705" spans="1:10" x14ac:dyDescent="0.35">
      <c r="A705" t="s">
        <v>87</v>
      </c>
      <c r="B705" s="10" t="s">
        <v>186</v>
      </c>
      <c r="C705" s="1" t="s">
        <v>4</v>
      </c>
      <c r="D705" s="1" t="s">
        <v>5</v>
      </c>
      <c r="E705" t="s">
        <v>552</v>
      </c>
      <c r="F705" s="2">
        <v>17.7</v>
      </c>
      <c r="G705" s="2">
        <v>12.61</v>
      </c>
      <c r="H705" s="2">
        <v>14.7</v>
      </c>
      <c r="I705" s="2">
        <f t="shared" si="67"/>
        <v>83.050847457627128</v>
      </c>
      <c r="J705" s="2">
        <f t="shared" si="68"/>
        <v>85.782312925170075</v>
      </c>
    </row>
    <row r="706" spans="1:10" x14ac:dyDescent="0.35">
      <c r="A706" t="s">
        <v>121</v>
      </c>
      <c r="B706" s="10" t="s">
        <v>186</v>
      </c>
      <c r="C706" s="1" t="s">
        <v>4</v>
      </c>
      <c r="D706" s="1" t="s">
        <v>5</v>
      </c>
      <c r="E706" t="s">
        <v>552</v>
      </c>
      <c r="F706" s="2">
        <v>16.79</v>
      </c>
      <c r="G706" s="2">
        <v>13.36</v>
      </c>
      <c r="H706" s="2">
        <v>15.3</v>
      </c>
      <c r="I706" s="2">
        <f t="shared" si="67"/>
        <v>91.125670041691492</v>
      </c>
      <c r="J706" s="2">
        <f t="shared" si="68"/>
        <v>87.320261437908499</v>
      </c>
    </row>
    <row r="707" spans="1:10" x14ac:dyDescent="0.35">
      <c r="A707" t="s">
        <v>91</v>
      </c>
      <c r="B707" s="10" t="s">
        <v>186</v>
      </c>
      <c r="C707" s="1" t="s">
        <v>4</v>
      </c>
      <c r="D707" s="1" t="s">
        <v>5</v>
      </c>
      <c r="E707" t="s">
        <v>552</v>
      </c>
      <c r="F707" s="2">
        <v>17.350000000000001</v>
      </c>
      <c r="G707" s="2">
        <v>12.25</v>
      </c>
      <c r="H707" s="2">
        <v>13.83</v>
      </c>
      <c r="I707" s="2">
        <f t="shared" si="67"/>
        <v>79.711815561959654</v>
      </c>
      <c r="J707" s="2">
        <f t="shared" si="68"/>
        <v>88.575560375994215</v>
      </c>
    </row>
    <row r="708" spans="1:10" x14ac:dyDescent="0.35">
      <c r="A708" t="s">
        <v>193</v>
      </c>
      <c r="B708" s="10" t="s">
        <v>186</v>
      </c>
      <c r="C708" s="1" t="s">
        <v>3</v>
      </c>
      <c r="D708" s="1" t="s">
        <v>5</v>
      </c>
      <c r="E708" t="s">
        <v>552</v>
      </c>
      <c r="F708" s="2">
        <v>14.43</v>
      </c>
      <c r="G708" s="2">
        <v>11.61</v>
      </c>
      <c r="H708" s="2">
        <v>12.94</v>
      </c>
      <c r="I708" s="2">
        <f t="shared" si="67"/>
        <v>89.674289674289682</v>
      </c>
      <c r="J708" s="2">
        <f t="shared" si="68"/>
        <v>89.721792890262748</v>
      </c>
    </row>
    <row r="709" spans="1:10" x14ac:dyDescent="0.35">
      <c r="A709" t="s">
        <v>126</v>
      </c>
      <c r="B709" s="10" t="s">
        <v>186</v>
      </c>
      <c r="C709" s="1" t="s">
        <v>3</v>
      </c>
      <c r="D709" s="1" t="s">
        <v>8</v>
      </c>
      <c r="E709" t="s">
        <v>552</v>
      </c>
      <c r="F709" s="2">
        <v>16.84</v>
      </c>
      <c r="G709" s="2">
        <v>20.66</v>
      </c>
      <c r="H709" s="2">
        <v>18.399999999999999</v>
      </c>
      <c r="I709" s="2">
        <f t="shared" ref="I709:I732" si="69">MAX(G709,H709)*100/F709</f>
        <v>122.68408551068883</v>
      </c>
      <c r="J709" s="2">
        <f t="shared" ref="J709:J736" si="70">G709*100/H709</f>
        <v>112.28260869565219</v>
      </c>
    </row>
    <row r="710" spans="1:10" x14ac:dyDescent="0.35">
      <c r="A710" t="s">
        <v>127</v>
      </c>
      <c r="B710" s="10" t="s">
        <v>186</v>
      </c>
      <c r="C710" s="1" t="s">
        <v>4</v>
      </c>
      <c r="D710" s="1" t="s">
        <v>8</v>
      </c>
      <c r="E710" t="s">
        <v>552</v>
      </c>
      <c r="F710" s="2">
        <v>18.63</v>
      </c>
      <c r="G710" s="2">
        <v>22.65</v>
      </c>
      <c r="H710" s="2">
        <v>19.350000000000001</v>
      </c>
      <c r="I710" s="2">
        <f t="shared" si="69"/>
        <v>121.57809983896941</v>
      </c>
      <c r="J710" s="2">
        <f t="shared" si="70"/>
        <v>117.05426356589146</v>
      </c>
    </row>
    <row r="711" spans="1:10" x14ac:dyDescent="0.35">
      <c r="A711" t="s">
        <v>99</v>
      </c>
      <c r="B711" s="10" t="s">
        <v>186</v>
      </c>
      <c r="C711" s="1" t="s">
        <v>54</v>
      </c>
      <c r="D711" s="1" t="s">
        <v>8</v>
      </c>
      <c r="E711" t="s">
        <v>552</v>
      </c>
      <c r="F711" s="2">
        <v>16.399999999999999</v>
      </c>
      <c r="G711" s="2">
        <v>20.100000000000001</v>
      </c>
      <c r="H711" s="2">
        <v>17.899999999999999</v>
      </c>
      <c r="I711" s="2">
        <f t="shared" si="69"/>
        <v>122.56097560975613</v>
      </c>
      <c r="J711" s="2">
        <f t="shared" si="70"/>
        <v>112.29050279329611</v>
      </c>
    </row>
    <row r="712" spans="1:10" x14ac:dyDescent="0.35">
      <c r="A712" t="s">
        <v>128</v>
      </c>
      <c r="B712" s="10" t="s">
        <v>186</v>
      </c>
      <c r="C712" s="1" t="s">
        <v>4</v>
      </c>
      <c r="D712" s="1" t="s">
        <v>8</v>
      </c>
      <c r="E712" t="s">
        <v>552</v>
      </c>
      <c r="F712" s="2">
        <v>16.600000000000001</v>
      </c>
      <c r="G712" s="2">
        <v>22.4</v>
      </c>
      <c r="H712" s="2">
        <v>19.7</v>
      </c>
      <c r="I712" s="2">
        <f t="shared" si="69"/>
        <v>134.93975903614458</v>
      </c>
      <c r="J712" s="2">
        <f t="shared" si="70"/>
        <v>113.70558375634518</v>
      </c>
    </row>
    <row r="713" spans="1:10" x14ac:dyDescent="0.35">
      <c r="A713" t="s">
        <v>95</v>
      </c>
      <c r="B713" s="10" t="s">
        <v>186</v>
      </c>
      <c r="C713" s="1" t="s">
        <v>4</v>
      </c>
      <c r="D713" s="1" t="s">
        <v>8</v>
      </c>
      <c r="E713" t="s">
        <v>552</v>
      </c>
      <c r="F713" s="2">
        <v>17.100000000000001</v>
      </c>
      <c r="G713" s="2">
        <v>22.1</v>
      </c>
      <c r="H713" s="2">
        <v>18.8</v>
      </c>
      <c r="I713" s="2">
        <f t="shared" si="69"/>
        <v>129.23976608187132</v>
      </c>
      <c r="J713" s="2">
        <f t="shared" si="70"/>
        <v>117.55319148936169</v>
      </c>
    </row>
    <row r="714" spans="1:10" x14ac:dyDescent="0.35">
      <c r="A714" t="s">
        <v>129</v>
      </c>
      <c r="B714" s="10" t="s">
        <v>186</v>
      </c>
      <c r="C714" s="1" t="s">
        <v>54</v>
      </c>
      <c r="D714" s="1" t="s">
        <v>8</v>
      </c>
      <c r="E714" t="s">
        <v>552</v>
      </c>
      <c r="F714" s="2">
        <v>17.850000000000001</v>
      </c>
      <c r="G714" s="2">
        <v>21.2</v>
      </c>
      <c r="H714" s="2">
        <v>18.55</v>
      </c>
      <c r="I714" s="2">
        <f t="shared" si="69"/>
        <v>118.76750700280111</v>
      </c>
      <c r="J714" s="2">
        <f t="shared" si="70"/>
        <v>114.28571428571428</v>
      </c>
    </row>
    <row r="715" spans="1:10" x14ac:dyDescent="0.35">
      <c r="A715" t="s">
        <v>100</v>
      </c>
      <c r="B715" s="10" t="s">
        <v>186</v>
      </c>
      <c r="C715" s="1" t="s">
        <v>54</v>
      </c>
      <c r="D715" s="1" t="s">
        <v>8</v>
      </c>
      <c r="E715" t="s">
        <v>552</v>
      </c>
      <c r="F715" s="2">
        <v>17.850000000000001</v>
      </c>
      <c r="G715" s="2">
        <v>22.3</v>
      </c>
      <c r="H715" s="2">
        <v>19.100000000000001</v>
      </c>
      <c r="I715" s="2">
        <f t="shared" si="69"/>
        <v>124.92997198879551</v>
      </c>
      <c r="J715" s="2">
        <f t="shared" si="70"/>
        <v>116.75392670157068</v>
      </c>
    </row>
    <row r="716" spans="1:10" x14ac:dyDescent="0.35">
      <c r="A716" t="s">
        <v>102</v>
      </c>
      <c r="B716" s="10" t="s">
        <v>186</v>
      </c>
      <c r="C716" s="1" t="s">
        <v>4</v>
      </c>
      <c r="D716" s="1" t="s">
        <v>8</v>
      </c>
      <c r="E716" t="s">
        <v>552</v>
      </c>
      <c r="F716" s="2">
        <v>18.2</v>
      </c>
      <c r="G716" s="2">
        <v>20.3</v>
      </c>
      <c r="H716" s="2">
        <v>18.399999999999999</v>
      </c>
      <c r="I716" s="2">
        <f t="shared" si="69"/>
        <v>111.53846153846155</v>
      </c>
      <c r="J716" s="2">
        <f t="shared" si="70"/>
        <v>110.32608695652175</v>
      </c>
    </row>
    <row r="717" spans="1:10" x14ac:dyDescent="0.35">
      <c r="A717" t="s">
        <v>83</v>
      </c>
      <c r="B717" s="10" t="s">
        <v>186</v>
      </c>
      <c r="C717" s="1" t="s">
        <v>54</v>
      </c>
      <c r="D717" s="1" t="s">
        <v>8</v>
      </c>
      <c r="E717" t="s">
        <v>552</v>
      </c>
      <c r="F717" s="2">
        <v>19.2</v>
      </c>
      <c r="G717" s="2">
        <v>20.2</v>
      </c>
      <c r="H717" s="2">
        <v>17.899999999999999</v>
      </c>
      <c r="I717" s="2">
        <f t="shared" si="69"/>
        <v>105.20833333333334</v>
      </c>
      <c r="J717" s="2">
        <f t="shared" si="70"/>
        <v>112.84916201117319</v>
      </c>
    </row>
    <row r="718" spans="1:10" x14ac:dyDescent="0.35">
      <c r="A718" t="s">
        <v>130</v>
      </c>
      <c r="B718" s="10" t="s">
        <v>186</v>
      </c>
      <c r="C718" s="1" t="s">
        <v>4</v>
      </c>
      <c r="D718" s="1" t="s">
        <v>8</v>
      </c>
      <c r="E718" t="s">
        <v>552</v>
      </c>
      <c r="F718" s="2">
        <v>19.600000000000001</v>
      </c>
      <c r="G718" s="2">
        <v>20.9</v>
      </c>
      <c r="H718" s="2">
        <v>17.8</v>
      </c>
      <c r="I718" s="2">
        <f t="shared" si="69"/>
        <v>106.63265306122449</v>
      </c>
      <c r="J718" s="2">
        <f t="shared" si="70"/>
        <v>117.41573033707864</v>
      </c>
    </row>
    <row r="719" spans="1:10" x14ac:dyDescent="0.35">
      <c r="A719" t="s">
        <v>131</v>
      </c>
      <c r="B719" s="10" t="s">
        <v>186</v>
      </c>
      <c r="C719" s="1" t="s">
        <v>3</v>
      </c>
      <c r="D719" s="1" t="s">
        <v>8</v>
      </c>
      <c r="E719" t="s">
        <v>552</v>
      </c>
      <c r="F719" s="2">
        <v>20</v>
      </c>
      <c r="G719" s="2">
        <v>21.8</v>
      </c>
      <c r="H719" s="2">
        <v>19.7</v>
      </c>
      <c r="I719" s="2">
        <f t="shared" si="69"/>
        <v>109</v>
      </c>
      <c r="J719" s="2">
        <f t="shared" si="70"/>
        <v>110.65989847715737</v>
      </c>
    </row>
    <row r="720" spans="1:10" x14ac:dyDescent="0.35">
      <c r="A720" t="s">
        <v>194</v>
      </c>
      <c r="B720" s="10" t="s">
        <v>186</v>
      </c>
      <c r="C720" s="1" t="s">
        <v>4</v>
      </c>
      <c r="D720" s="1" t="s">
        <v>8</v>
      </c>
      <c r="E720" t="s">
        <v>552</v>
      </c>
      <c r="F720" s="2">
        <v>17.670000000000002</v>
      </c>
      <c r="G720" s="2">
        <v>19.989999999999998</v>
      </c>
      <c r="H720" s="2">
        <v>16.73</v>
      </c>
      <c r="I720" s="2">
        <f t="shared" si="69"/>
        <v>113.12959818902091</v>
      </c>
      <c r="J720" s="2">
        <f t="shared" si="70"/>
        <v>119.48595337716675</v>
      </c>
    </row>
    <row r="721" spans="1:10" x14ac:dyDescent="0.35">
      <c r="A721" t="s">
        <v>195</v>
      </c>
      <c r="B721" s="10" t="s">
        <v>186</v>
      </c>
      <c r="C721" s="1" t="s">
        <v>3</v>
      </c>
      <c r="D721" s="1" t="s">
        <v>8</v>
      </c>
      <c r="E721" t="s">
        <v>552</v>
      </c>
      <c r="F721" s="2">
        <v>20.13</v>
      </c>
      <c r="G721" s="2">
        <v>22.86</v>
      </c>
      <c r="H721" s="2">
        <v>20.03</v>
      </c>
      <c r="I721" s="2">
        <f t="shared" si="69"/>
        <v>113.5618479880775</v>
      </c>
      <c r="J721" s="2">
        <f t="shared" si="70"/>
        <v>114.12880678981527</v>
      </c>
    </row>
    <row r="722" spans="1:10" x14ac:dyDescent="0.35">
      <c r="A722" t="s">
        <v>132</v>
      </c>
      <c r="B722" s="10" t="s">
        <v>186</v>
      </c>
      <c r="C722" s="1" t="s">
        <v>4</v>
      </c>
      <c r="D722" s="1" t="s">
        <v>8</v>
      </c>
      <c r="E722" t="s">
        <v>552</v>
      </c>
      <c r="F722" s="2">
        <v>18.96</v>
      </c>
      <c r="G722" s="2">
        <v>22.06</v>
      </c>
      <c r="H722" s="2">
        <v>19.18</v>
      </c>
      <c r="I722" s="2">
        <f t="shared" si="69"/>
        <v>116.35021097046413</v>
      </c>
      <c r="J722" s="2">
        <f t="shared" si="70"/>
        <v>115.01564129301356</v>
      </c>
    </row>
    <row r="723" spans="1:10" x14ac:dyDescent="0.35">
      <c r="A723" t="s">
        <v>133</v>
      </c>
      <c r="B723" s="10" t="s">
        <v>186</v>
      </c>
      <c r="C723" s="1" t="s">
        <v>3</v>
      </c>
      <c r="D723" s="1" t="s">
        <v>8</v>
      </c>
      <c r="E723" t="s">
        <v>552</v>
      </c>
      <c r="F723" s="2">
        <v>18.09</v>
      </c>
      <c r="G723" s="2">
        <v>21.79</v>
      </c>
      <c r="H723" s="2">
        <v>18.84</v>
      </c>
      <c r="I723" s="2">
        <f t="shared" si="69"/>
        <v>120.45328911000553</v>
      </c>
      <c r="J723" s="2">
        <f t="shared" si="70"/>
        <v>115.65817409766454</v>
      </c>
    </row>
    <row r="724" spans="1:10" x14ac:dyDescent="0.35">
      <c r="A724" t="s">
        <v>93</v>
      </c>
      <c r="B724" s="10" t="s">
        <v>186</v>
      </c>
      <c r="C724" s="1" t="s">
        <v>3</v>
      </c>
      <c r="D724" s="1" t="s">
        <v>8</v>
      </c>
      <c r="E724" t="s">
        <v>552</v>
      </c>
      <c r="F724" s="2">
        <v>17.46</v>
      </c>
      <c r="G724" s="2">
        <v>20.83</v>
      </c>
      <c r="H724" s="2">
        <v>18.079999999999998</v>
      </c>
      <c r="I724" s="2">
        <f t="shared" si="69"/>
        <v>119.3012600229095</v>
      </c>
      <c r="J724" s="2">
        <f t="shared" si="70"/>
        <v>115.21017699115045</v>
      </c>
    </row>
    <row r="725" spans="1:10" x14ac:dyDescent="0.35">
      <c r="A725" t="s">
        <v>108</v>
      </c>
      <c r="B725" s="10" t="s">
        <v>186</v>
      </c>
      <c r="C725" s="1" t="s">
        <v>4</v>
      </c>
      <c r="D725" s="1" t="s">
        <v>8</v>
      </c>
      <c r="E725" t="s">
        <v>552</v>
      </c>
      <c r="F725" s="2">
        <v>17.43</v>
      </c>
      <c r="G725" s="2">
        <v>22.17</v>
      </c>
      <c r="H725" s="2">
        <v>17.86</v>
      </c>
      <c r="I725" s="2">
        <f t="shared" si="69"/>
        <v>127.19449225473322</v>
      </c>
      <c r="J725" s="2">
        <f t="shared" si="70"/>
        <v>124.13213885778276</v>
      </c>
    </row>
    <row r="726" spans="1:10" x14ac:dyDescent="0.35">
      <c r="A726" t="s">
        <v>84</v>
      </c>
      <c r="B726" s="10" t="s">
        <v>186</v>
      </c>
      <c r="C726" s="1" t="s">
        <v>3</v>
      </c>
      <c r="D726" s="1" t="s">
        <v>8</v>
      </c>
      <c r="E726" t="s">
        <v>552</v>
      </c>
      <c r="F726" s="2">
        <v>17.86</v>
      </c>
      <c r="G726" s="2">
        <v>19.37</v>
      </c>
      <c r="H726" s="2">
        <v>16.95</v>
      </c>
      <c r="I726" s="2">
        <f t="shared" si="69"/>
        <v>108.45464725643897</v>
      </c>
      <c r="J726" s="2">
        <f t="shared" si="70"/>
        <v>114.27728613569322</v>
      </c>
    </row>
    <row r="727" spans="1:10" x14ac:dyDescent="0.35">
      <c r="A727" t="s">
        <v>134</v>
      </c>
      <c r="B727" s="10" t="s">
        <v>186</v>
      </c>
      <c r="C727" s="1" t="s">
        <v>3</v>
      </c>
      <c r="D727" s="1" t="s">
        <v>8</v>
      </c>
      <c r="E727" t="s">
        <v>552</v>
      </c>
      <c r="F727" s="2">
        <v>17.2</v>
      </c>
      <c r="G727" s="2">
        <v>21.85</v>
      </c>
      <c r="H727" s="2">
        <v>18.850000000000001</v>
      </c>
      <c r="I727" s="2">
        <f t="shared" si="69"/>
        <v>127.03488372093024</v>
      </c>
      <c r="J727" s="2">
        <f t="shared" si="70"/>
        <v>115.91511936339522</v>
      </c>
    </row>
    <row r="728" spans="1:10" x14ac:dyDescent="0.35">
      <c r="A728" t="s">
        <v>135</v>
      </c>
      <c r="B728" s="10" t="s">
        <v>186</v>
      </c>
      <c r="C728" s="1" t="s">
        <v>4</v>
      </c>
      <c r="D728" s="1" t="s">
        <v>8</v>
      </c>
      <c r="E728" t="s">
        <v>552</v>
      </c>
      <c r="F728" s="2">
        <v>18.95</v>
      </c>
      <c r="G728" s="2">
        <v>20.96</v>
      </c>
      <c r="H728" s="2">
        <v>18.7</v>
      </c>
      <c r="I728" s="2">
        <f t="shared" si="69"/>
        <v>110.60686015831135</v>
      </c>
      <c r="J728" s="2">
        <f t="shared" si="70"/>
        <v>112.08556149732621</v>
      </c>
    </row>
    <row r="729" spans="1:10" x14ac:dyDescent="0.35">
      <c r="A729" t="s">
        <v>90</v>
      </c>
      <c r="B729" s="10" t="s">
        <v>186</v>
      </c>
      <c r="C729" s="1" t="s">
        <v>3</v>
      </c>
      <c r="D729" s="1" t="s">
        <v>8</v>
      </c>
      <c r="E729" t="s">
        <v>552</v>
      </c>
      <c r="F729" s="2">
        <v>17.059999999999999</v>
      </c>
      <c r="G729" s="2">
        <v>19.920000000000002</v>
      </c>
      <c r="H729" s="2">
        <v>17.27</v>
      </c>
      <c r="I729" s="2">
        <f t="shared" si="69"/>
        <v>116.76436107854633</v>
      </c>
      <c r="J729" s="2">
        <f t="shared" si="70"/>
        <v>115.3445280833816</v>
      </c>
    </row>
    <row r="730" spans="1:10" x14ac:dyDescent="0.35">
      <c r="A730" t="s">
        <v>136</v>
      </c>
      <c r="B730" s="10" t="s">
        <v>186</v>
      </c>
      <c r="C730" s="1" t="s">
        <v>4</v>
      </c>
      <c r="D730" s="1" t="s">
        <v>8</v>
      </c>
      <c r="E730" t="s">
        <v>552</v>
      </c>
      <c r="F730" s="2">
        <v>15.4</v>
      </c>
      <c r="G730" s="2">
        <v>19.98</v>
      </c>
      <c r="H730" s="2">
        <v>17.78</v>
      </c>
      <c r="I730" s="2">
        <f t="shared" si="69"/>
        <v>129.74025974025975</v>
      </c>
      <c r="J730" s="2">
        <f t="shared" si="70"/>
        <v>112.37345331833519</v>
      </c>
    </row>
    <row r="731" spans="1:10" x14ac:dyDescent="0.35">
      <c r="A731" t="s">
        <v>107</v>
      </c>
      <c r="B731" s="10" t="s">
        <v>186</v>
      </c>
      <c r="C731" s="1" t="s">
        <v>3</v>
      </c>
      <c r="D731" s="1" t="s">
        <v>8</v>
      </c>
      <c r="E731" t="s">
        <v>552</v>
      </c>
      <c r="F731" s="2">
        <v>16.48</v>
      </c>
      <c r="G731" s="2">
        <v>21.45</v>
      </c>
      <c r="H731" s="2">
        <v>20.02</v>
      </c>
      <c r="I731" s="2">
        <f t="shared" si="69"/>
        <v>130.15776699029126</v>
      </c>
      <c r="J731" s="2">
        <f t="shared" si="70"/>
        <v>107.14285714285714</v>
      </c>
    </row>
    <row r="732" spans="1:10" x14ac:dyDescent="0.35">
      <c r="A732" t="s">
        <v>137</v>
      </c>
      <c r="B732" s="10" t="s">
        <v>186</v>
      </c>
      <c r="C732" s="1" t="s">
        <v>3</v>
      </c>
      <c r="D732" s="1" t="s">
        <v>8</v>
      </c>
      <c r="E732" t="s">
        <v>552</v>
      </c>
      <c r="F732" s="2">
        <v>18.04</v>
      </c>
      <c r="G732" s="2">
        <v>20.329999999999998</v>
      </c>
      <c r="H732" s="2">
        <v>17.64</v>
      </c>
      <c r="I732" s="2">
        <f t="shared" si="69"/>
        <v>112.6940133037694</v>
      </c>
      <c r="J732" s="2">
        <f t="shared" si="70"/>
        <v>115.24943310657595</v>
      </c>
    </row>
    <row r="733" spans="1:10" x14ac:dyDescent="0.35">
      <c r="A733" t="s">
        <v>138</v>
      </c>
      <c r="B733" s="10" t="s">
        <v>186</v>
      </c>
      <c r="C733" s="1" t="s">
        <v>3</v>
      </c>
      <c r="D733" s="1" t="s">
        <v>8</v>
      </c>
      <c r="E733" t="s">
        <v>552</v>
      </c>
      <c r="F733" s="2"/>
      <c r="G733" s="2">
        <v>21.17</v>
      </c>
      <c r="H733" s="2">
        <v>17.29</v>
      </c>
      <c r="J733" s="2">
        <f t="shared" si="70"/>
        <v>122.44071717755929</v>
      </c>
    </row>
    <row r="734" spans="1:10" x14ac:dyDescent="0.35">
      <c r="A734" t="s">
        <v>86</v>
      </c>
      <c r="B734" s="10" t="s">
        <v>186</v>
      </c>
      <c r="C734" s="1" t="s">
        <v>4</v>
      </c>
      <c r="D734" s="1" t="s">
        <v>8</v>
      </c>
      <c r="E734" t="s">
        <v>552</v>
      </c>
      <c r="F734" s="2">
        <v>17.170000000000002</v>
      </c>
      <c r="G734" s="2">
        <v>19.66</v>
      </c>
      <c r="H734" s="2">
        <v>17.11</v>
      </c>
      <c r="I734" s="2">
        <f t="shared" ref="I734:I754" si="71">MAX(G734,H734)*100/F734</f>
        <v>114.50203843913802</v>
      </c>
      <c r="J734" s="2">
        <f t="shared" si="70"/>
        <v>114.90356516656927</v>
      </c>
    </row>
    <row r="735" spans="1:10" x14ac:dyDescent="0.35">
      <c r="A735" t="s">
        <v>106</v>
      </c>
      <c r="B735" s="10" t="s">
        <v>186</v>
      </c>
      <c r="C735" s="1" t="s">
        <v>3</v>
      </c>
      <c r="D735" s="1" t="s">
        <v>8</v>
      </c>
      <c r="E735" t="s">
        <v>552</v>
      </c>
      <c r="F735" s="2">
        <v>18.98</v>
      </c>
      <c r="G735" s="2">
        <v>21.36</v>
      </c>
      <c r="H735" s="2">
        <v>18.7</v>
      </c>
      <c r="I735" s="2">
        <f t="shared" si="71"/>
        <v>112.5395152792413</v>
      </c>
      <c r="J735" s="2">
        <f t="shared" si="70"/>
        <v>114.22459893048129</v>
      </c>
    </row>
    <row r="736" spans="1:10" x14ac:dyDescent="0.35">
      <c r="A736" t="s">
        <v>139</v>
      </c>
      <c r="B736" s="10" t="s">
        <v>186</v>
      </c>
      <c r="C736" s="1" t="s">
        <v>4</v>
      </c>
      <c r="D736" s="1" t="s">
        <v>8</v>
      </c>
      <c r="E736" t="s">
        <v>552</v>
      </c>
      <c r="F736" s="2">
        <v>17.89</v>
      </c>
      <c r="G736" s="2">
        <v>19.82</v>
      </c>
      <c r="H736" s="2">
        <v>17.57</v>
      </c>
      <c r="I736" s="2">
        <f t="shared" si="71"/>
        <v>110.78814980435997</v>
      </c>
      <c r="J736" s="2">
        <f t="shared" si="70"/>
        <v>112.80591918042117</v>
      </c>
    </row>
    <row r="737" spans="1:11" x14ac:dyDescent="0.35">
      <c r="A737" t="s">
        <v>94</v>
      </c>
      <c r="B737" s="10" t="s">
        <v>186</v>
      </c>
      <c r="C737" s="1" t="s">
        <v>4</v>
      </c>
      <c r="D737" s="1" t="s">
        <v>8</v>
      </c>
      <c r="E737" t="s">
        <v>552</v>
      </c>
      <c r="F737" s="2">
        <v>18.27</v>
      </c>
      <c r="G737" s="2">
        <v>22.19</v>
      </c>
      <c r="H737" s="2">
        <v>19.2</v>
      </c>
      <c r="I737" s="2">
        <f t="shared" si="71"/>
        <v>121.455938697318</v>
      </c>
      <c r="J737" s="2">
        <f t="shared" ref="J737:J740" si="72">G737*100/H737</f>
        <v>115.57291666666667</v>
      </c>
    </row>
    <row r="738" spans="1:11" x14ac:dyDescent="0.35">
      <c r="A738" t="s">
        <v>140</v>
      </c>
      <c r="B738" s="10" t="s">
        <v>186</v>
      </c>
      <c r="C738" s="1" t="s">
        <v>3</v>
      </c>
      <c r="D738" s="1" t="s">
        <v>8</v>
      </c>
      <c r="E738" t="s">
        <v>552</v>
      </c>
      <c r="F738" s="2">
        <v>19.46</v>
      </c>
      <c r="G738" s="2">
        <v>21.84</v>
      </c>
      <c r="H738" s="2">
        <v>18.670000000000002</v>
      </c>
      <c r="I738" s="2">
        <f t="shared" si="71"/>
        <v>112.23021582733813</v>
      </c>
      <c r="J738" s="2">
        <f t="shared" si="72"/>
        <v>116.97911087305837</v>
      </c>
    </row>
    <row r="739" spans="1:11" x14ac:dyDescent="0.35">
      <c r="A739" t="s">
        <v>196</v>
      </c>
      <c r="B739" s="10" t="s">
        <v>186</v>
      </c>
      <c r="C739" s="1" t="s">
        <v>3</v>
      </c>
      <c r="D739" s="1" t="s">
        <v>8</v>
      </c>
      <c r="E739" t="s">
        <v>552</v>
      </c>
      <c r="F739" s="2">
        <v>18.98</v>
      </c>
      <c r="G739" s="2">
        <v>20.93</v>
      </c>
      <c r="H739" s="2">
        <v>18.46</v>
      </c>
      <c r="I739" s="2">
        <f t="shared" si="71"/>
        <v>110.27397260273972</v>
      </c>
      <c r="J739" s="2">
        <f t="shared" si="72"/>
        <v>113.38028169014083</v>
      </c>
    </row>
    <row r="740" spans="1:11" x14ac:dyDescent="0.35">
      <c r="A740" t="s">
        <v>197</v>
      </c>
      <c r="B740" s="10" t="s">
        <v>186</v>
      </c>
      <c r="C740" s="1" t="s">
        <v>3</v>
      </c>
      <c r="D740" s="1" t="s">
        <v>8</v>
      </c>
      <c r="E740" t="s">
        <v>552</v>
      </c>
      <c r="F740" s="2">
        <v>18.57</v>
      </c>
      <c r="G740" s="2">
        <v>21.94</v>
      </c>
      <c r="H740" s="2">
        <v>18.989999999999998</v>
      </c>
      <c r="I740" s="2">
        <f t="shared" si="71"/>
        <v>118.14754981152396</v>
      </c>
      <c r="J740" s="2">
        <f t="shared" si="72"/>
        <v>115.53449183780938</v>
      </c>
      <c r="K740" s="2"/>
    </row>
    <row r="741" spans="1:11" x14ac:dyDescent="0.35">
      <c r="A741" t="s">
        <v>198</v>
      </c>
      <c r="B741" s="10" t="s">
        <v>186</v>
      </c>
      <c r="C741" s="1" t="s">
        <v>3</v>
      </c>
      <c r="D741" s="1" t="s">
        <v>8</v>
      </c>
      <c r="E741" t="s">
        <v>552</v>
      </c>
      <c r="F741" s="2">
        <v>17.46</v>
      </c>
      <c r="G741" s="2">
        <v>20.350000000000001</v>
      </c>
      <c r="H741" s="2"/>
      <c r="I741" s="2">
        <f t="shared" si="71"/>
        <v>116.55211912943872</v>
      </c>
    </row>
    <row r="742" spans="1:11" x14ac:dyDescent="0.35">
      <c r="A742" t="s">
        <v>190</v>
      </c>
      <c r="B742" s="10" t="s">
        <v>186</v>
      </c>
      <c r="C742" s="1" t="s">
        <v>4</v>
      </c>
      <c r="D742" s="1" t="s">
        <v>8</v>
      </c>
      <c r="E742" t="s">
        <v>552</v>
      </c>
      <c r="F742" s="2">
        <v>18.829999999999998</v>
      </c>
      <c r="G742" s="2">
        <v>19.850000000000001</v>
      </c>
      <c r="H742" s="2">
        <v>18.22</v>
      </c>
      <c r="I742" s="2">
        <f t="shared" si="71"/>
        <v>105.416887944769</v>
      </c>
      <c r="J742" s="2">
        <f t="shared" ref="J742:J754" si="73">G742*100/H742</f>
        <v>108.94621295279914</v>
      </c>
    </row>
    <row r="743" spans="1:11" x14ac:dyDescent="0.35">
      <c r="A743" t="s">
        <v>193</v>
      </c>
      <c r="B743" s="10" t="s">
        <v>186</v>
      </c>
      <c r="C743" s="1" t="s">
        <v>3</v>
      </c>
      <c r="D743" s="1" t="s">
        <v>8</v>
      </c>
      <c r="E743" t="s">
        <v>552</v>
      </c>
      <c r="F743" s="2">
        <v>16.34</v>
      </c>
      <c r="G743" s="2">
        <v>20.87</v>
      </c>
      <c r="H743" s="2">
        <v>18.440000000000001</v>
      </c>
      <c r="I743" s="2">
        <f t="shared" si="71"/>
        <v>127.7233782129743</v>
      </c>
      <c r="J743" s="2">
        <f t="shared" si="73"/>
        <v>113.17787418655097</v>
      </c>
    </row>
    <row r="744" spans="1:11" x14ac:dyDescent="0.35">
      <c r="A744" t="s">
        <v>199</v>
      </c>
      <c r="B744" s="10" t="s">
        <v>186</v>
      </c>
      <c r="C744" s="1" t="s">
        <v>3</v>
      </c>
      <c r="D744" s="1" t="s">
        <v>8</v>
      </c>
      <c r="E744" t="s">
        <v>552</v>
      </c>
      <c r="F744" s="2">
        <v>17.62</v>
      </c>
      <c r="G744" s="2">
        <v>19.95</v>
      </c>
      <c r="H744" s="2">
        <v>18.02</v>
      </c>
      <c r="I744" s="2">
        <f t="shared" si="71"/>
        <v>113.22360953461974</v>
      </c>
      <c r="J744" s="2">
        <f t="shared" si="73"/>
        <v>110.7103218645949</v>
      </c>
    </row>
    <row r="745" spans="1:11" x14ac:dyDescent="0.35">
      <c r="A745" t="s">
        <v>104</v>
      </c>
      <c r="B745" s="10" t="s">
        <v>186</v>
      </c>
      <c r="C745" s="1" t="s">
        <v>3</v>
      </c>
      <c r="D745" s="1" t="s">
        <v>8</v>
      </c>
      <c r="E745" t="s">
        <v>552</v>
      </c>
      <c r="F745" s="2">
        <v>18.28</v>
      </c>
      <c r="G745" s="2">
        <v>20.420000000000002</v>
      </c>
      <c r="H745" s="2">
        <v>17.52</v>
      </c>
      <c r="I745" s="2">
        <f t="shared" si="71"/>
        <v>111.70678336980306</v>
      </c>
      <c r="J745" s="2">
        <f t="shared" si="73"/>
        <v>116.55251141552513</v>
      </c>
    </row>
    <row r="746" spans="1:11" x14ac:dyDescent="0.35">
      <c r="A746" t="s">
        <v>125</v>
      </c>
      <c r="B746" s="10" t="s">
        <v>186</v>
      </c>
      <c r="C746" s="1" t="s">
        <v>3</v>
      </c>
      <c r="D746" s="1" t="s">
        <v>8</v>
      </c>
      <c r="E746" t="s">
        <v>552</v>
      </c>
      <c r="F746" s="2">
        <v>17.03</v>
      </c>
      <c r="G746" s="2">
        <v>21.9</v>
      </c>
      <c r="H746" s="2">
        <v>19.66</v>
      </c>
      <c r="I746" s="2">
        <f t="shared" si="71"/>
        <v>128.59659424544921</v>
      </c>
      <c r="J746" s="2">
        <f t="shared" si="73"/>
        <v>111.39369277721261</v>
      </c>
    </row>
    <row r="747" spans="1:11" x14ac:dyDescent="0.35">
      <c r="A747" t="s">
        <v>105</v>
      </c>
      <c r="B747" s="10" t="s">
        <v>186</v>
      </c>
      <c r="C747" s="1" t="s">
        <v>3</v>
      </c>
      <c r="D747" s="1" t="s">
        <v>8</v>
      </c>
      <c r="E747" t="s">
        <v>552</v>
      </c>
      <c r="F747" s="2">
        <v>17.41</v>
      </c>
      <c r="G747" s="2">
        <v>20.7</v>
      </c>
      <c r="H747" s="2">
        <v>17.329999999999998</v>
      </c>
      <c r="I747" s="2">
        <f t="shared" si="71"/>
        <v>118.89718552556002</v>
      </c>
      <c r="J747" s="2">
        <f t="shared" si="73"/>
        <v>119.44604731679171</v>
      </c>
    </row>
    <row r="748" spans="1:11" x14ac:dyDescent="0.35">
      <c r="A748" t="s">
        <v>92</v>
      </c>
      <c r="B748" s="10" t="s">
        <v>186</v>
      </c>
      <c r="C748" s="1" t="s">
        <v>3</v>
      </c>
      <c r="D748" s="1" t="s">
        <v>8</v>
      </c>
      <c r="E748" t="s">
        <v>552</v>
      </c>
      <c r="F748" s="2">
        <v>17</v>
      </c>
      <c r="G748" s="2">
        <v>20.48</v>
      </c>
      <c r="H748" s="2">
        <v>18.05</v>
      </c>
      <c r="I748" s="2">
        <f t="shared" si="71"/>
        <v>120.47058823529412</v>
      </c>
      <c r="J748" s="2">
        <f t="shared" si="73"/>
        <v>113.46260387811634</v>
      </c>
    </row>
    <row r="749" spans="1:11" x14ac:dyDescent="0.35">
      <c r="A749" t="s">
        <v>141</v>
      </c>
      <c r="B749" s="10" t="s">
        <v>186</v>
      </c>
      <c r="C749" s="1" t="s">
        <v>4</v>
      </c>
      <c r="D749" s="1" t="s">
        <v>8</v>
      </c>
      <c r="E749" t="s">
        <v>552</v>
      </c>
      <c r="F749" s="2">
        <v>17.73</v>
      </c>
      <c r="G749" s="2">
        <v>20.6</v>
      </c>
      <c r="H749" s="2">
        <v>17.91</v>
      </c>
      <c r="I749" s="2">
        <f t="shared" si="71"/>
        <v>116.18725324309081</v>
      </c>
      <c r="J749" s="2">
        <f t="shared" si="73"/>
        <v>115.01954215522055</v>
      </c>
    </row>
    <row r="750" spans="1:11" x14ac:dyDescent="0.35">
      <c r="A750" t="s">
        <v>124</v>
      </c>
      <c r="B750" s="10" t="s">
        <v>186</v>
      </c>
      <c r="C750" s="1" t="s">
        <v>3</v>
      </c>
      <c r="D750" s="1" t="s">
        <v>8</v>
      </c>
      <c r="E750" t="s">
        <v>552</v>
      </c>
      <c r="F750" s="2">
        <v>17.21</v>
      </c>
      <c r="G750" s="2">
        <v>19.96</v>
      </c>
      <c r="H750" s="2">
        <v>17.899999999999999</v>
      </c>
      <c r="I750" s="2">
        <f t="shared" si="71"/>
        <v>115.97908192911098</v>
      </c>
      <c r="J750" s="2">
        <f t="shared" si="73"/>
        <v>111.50837988826817</v>
      </c>
    </row>
    <row r="751" spans="1:11" x14ac:dyDescent="0.35">
      <c r="A751" t="s">
        <v>81</v>
      </c>
      <c r="B751" s="10" t="s">
        <v>186</v>
      </c>
      <c r="C751" s="1" t="s">
        <v>3</v>
      </c>
      <c r="D751" s="1" t="s">
        <v>8</v>
      </c>
      <c r="E751" t="s">
        <v>552</v>
      </c>
      <c r="F751" s="2">
        <v>17.93</v>
      </c>
      <c r="G751" s="2">
        <v>19.97</v>
      </c>
      <c r="H751" s="2">
        <v>17.940000000000001</v>
      </c>
      <c r="I751" s="2">
        <f t="shared" si="71"/>
        <v>111.37757947573898</v>
      </c>
      <c r="J751" s="2">
        <f t="shared" si="73"/>
        <v>111.31549609810479</v>
      </c>
      <c r="K751" t="s">
        <v>625</v>
      </c>
    </row>
    <row r="752" spans="1:11" x14ac:dyDescent="0.35">
      <c r="A752" t="s">
        <v>91</v>
      </c>
      <c r="B752" s="10" t="s">
        <v>186</v>
      </c>
      <c r="C752" s="1" t="s">
        <v>4</v>
      </c>
      <c r="D752" s="1" t="s">
        <v>8</v>
      </c>
      <c r="E752" t="s">
        <v>552</v>
      </c>
      <c r="F752" s="2">
        <v>18.02</v>
      </c>
      <c r="G752" s="2">
        <v>20.149999999999999</v>
      </c>
      <c r="H752" s="2">
        <v>17.71</v>
      </c>
      <c r="I752" s="2">
        <f t="shared" si="71"/>
        <v>111.8201997780244</v>
      </c>
      <c r="J752" s="2">
        <f t="shared" si="73"/>
        <v>113.77752682100507</v>
      </c>
    </row>
    <row r="753" spans="1:10" x14ac:dyDescent="0.35">
      <c r="A753" t="s">
        <v>142</v>
      </c>
      <c r="B753" s="10" t="s">
        <v>186</v>
      </c>
      <c r="C753" s="1" t="s">
        <v>3</v>
      </c>
      <c r="D753" s="1" t="s">
        <v>8</v>
      </c>
      <c r="E753" t="s">
        <v>552</v>
      </c>
      <c r="F753" s="2">
        <v>18.16</v>
      </c>
      <c r="G753" s="2">
        <v>21.15</v>
      </c>
      <c r="H753" s="2">
        <v>18.809999999999999</v>
      </c>
      <c r="I753" s="2">
        <f t="shared" si="71"/>
        <v>116.4647577092511</v>
      </c>
      <c r="J753" s="2">
        <f t="shared" si="73"/>
        <v>112.44019138755982</v>
      </c>
    </row>
    <row r="754" spans="1:10" x14ac:dyDescent="0.35">
      <c r="A754" t="s">
        <v>143</v>
      </c>
      <c r="B754" s="10" t="s">
        <v>186</v>
      </c>
      <c r="C754" s="1" t="s">
        <v>3</v>
      </c>
      <c r="D754" s="1" t="s">
        <v>8</v>
      </c>
      <c r="E754" t="s">
        <v>552</v>
      </c>
      <c r="F754" s="2">
        <v>17.86</v>
      </c>
      <c r="G754" s="2">
        <v>20.81</v>
      </c>
      <c r="H754" s="2">
        <v>17.79</v>
      </c>
      <c r="I754" s="2">
        <f t="shared" si="71"/>
        <v>116.51735722284435</v>
      </c>
      <c r="J754" s="2">
        <f t="shared" si="73"/>
        <v>116.97582911748174</v>
      </c>
    </row>
    <row r="755" spans="1:10" x14ac:dyDescent="0.35">
      <c r="A755" t="s">
        <v>88</v>
      </c>
      <c r="B755" s="10" t="s">
        <v>186</v>
      </c>
      <c r="C755" s="1" t="s">
        <v>4</v>
      </c>
      <c r="D755" s="1" t="s">
        <v>8</v>
      </c>
      <c r="E755" t="s">
        <v>552</v>
      </c>
      <c r="F755" s="2">
        <v>17.78</v>
      </c>
      <c r="G755" s="2">
        <v>20.420000000000002</v>
      </c>
      <c r="H755" s="2"/>
    </row>
    <row r="756" spans="1:10" x14ac:dyDescent="0.35">
      <c r="A756" t="s">
        <v>87</v>
      </c>
      <c r="B756" s="10" t="s">
        <v>186</v>
      </c>
      <c r="C756" s="1" t="s">
        <v>3</v>
      </c>
      <c r="D756" s="1" t="s">
        <v>8</v>
      </c>
      <c r="E756" t="s">
        <v>552</v>
      </c>
      <c r="F756" s="2">
        <v>17.88</v>
      </c>
      <c r="G756" s="2">
        <v>20.7</v>
      </c>
      <c r="H756" s="2">
        <v>18.100000000000001</v>
      </c>
      <c r="I756" s="2">
        <f t="shared" ref="I756:I799" si="74">MAX(G756,H756)*100/F756</f>
        <v>115.77181208053692</v>
      </c>
      <c r="J756" s="2">
        <f t="shared" ref="J756:J808" si="75">G756*100/H756</f>
        <v>114.3646408839779</v>
      </c>
    </row>
    <row r="757" spans="1:10" x14ac:dyDescent="0.35">
      <c r="A757" t="s">
        <v>82</v>
      </c>
      <c r="B757" s="10" t="s">
        <v>186</v>
      </c>
      <c r="C757" s="1" t="s">
        <v>3</v>
      </c>
      <c r="D757" s="1" t="s">
        <v>8</v>
      </c>
      <c r="E757" t="s">
        <v>552</v>
      </c>
      <c r="F757" s="2">
        <v>18.149999999999999</v>
      </c>
      <c r="G757" s="2">
        <v>21.41</v>
      </c>
      <c r="H757" s="2">
        <v>17.78</v>
      </c>
      <c r="I757" s="2">
        <f t="shared" si="74"/>
        <v>117.96143250688706</v>
      </c>
      <c r="J757" s="2">
        <f t="shared" si="75"/>
        <v>120.41619797525308</v>
      </c>
    </row>
    <row r="758" spans="1:10" x14ac:dyDescent="0.35">
      <c r="A758" t="s">
        <v>85</v>
      </c>
      <c r="B758" s="10" t="s">
        <v>186</v>
      </c>
      <c r="C758" s="1" t="s">
        <v>4</v>
      </c>
      <c r="D758" s="1" t="s">
        <v>8</v>
      </c>
      <c r="E758" t="s">
        <v>552</v>
      </c>
      <c r="F758" s="2">
        <v>18.88</v>
      </c>
      <c r="G758" s="2">
        <v>20.2</v>
      </c>
      <c r="H758" s="2">
        <v>18.059999999999999</v>
      </c>
      <c r="I758" s="2">
        <f t="shared" si="74"/>
        <v>106.99152542372882</v>
      </c>
      <c r="J758" s="2">
        <f t="shared" si="75"/>
        <v>111.84939091915837</v>
      </c>
    </row>
    <row r="759" spans="1:10" x14ac:dyDescent="0.35">
      <c r="A759" t="s">
        <v>123</v>
      </c>
      <c r="B759" s="10" t="s">
        <v>186</v>
      </c>
      <c r="C759" s="1" t="s">
        <v>3</v>
      </c>
      <c r="D759" s="1" t="s">
        <v>8</v>
      </c>
      <c r="E759" t="s">
        <v>552</v>
      </c>
      <c r="F759" s="2">
        <v>19.11</v>
      </c>
      <c r="G759" s="2">
        <v>21.74</v>
      </c>
      <c r="H759" s="2">
        <v>18.02</v>
      </c>
      <c r="I759" s="2">
        <f t="shared" si="74"/>
        <v>113.76242804814234</v>
      </c>
      <c r="J759" s="2">
        <f t="shared" si="75"/>
        <v>120.64372918978913</v>
      </c>
    </row>
    <row r="760" spans="1:10" x14ac:dyDescent="0.35">
      <c r="A760" t="s">
        <v>144</v>
      </c>
      <c r="B760" s="10" t="s">
        <v>186</v>
      </c>
      <c r="C760" s="1" t="s">
        <v>3</v>
      </c>
      <c r="D760" s="1" t="s">
        <v>10</v>
      </c>
      <c r="E760" t="s">
        <v>552</v>
      </c>
      <c r="F760" s="2">
        <v>18.8</v>
      </c>
      <c r="G760" s="2">
        <v>22.21</v>
      </c>
      <c r="H760" s="2">
        <v>18.5</v>
      </c>
      <c r="I760" s="2">
        <f t="shared" si="74"/>
        <v>118.13829787234042</v>
      </c>
      <c r="J760" s="2">
        <f t="shared" si="75"/>
        <v>120.05405405405405</v>
      </c>
    </row>
    <row r="761" spans="1:10" x14ac:dyDescent="0.35">
      <c r="A761" t="s">
        <v>127</v>
      </c>
      <c r="B761" s="10" t="s">
        <v>186</v>
      </c>
      <c r="C761" s="1" t="s">
        <v>4</v>
      </c>
      <c r="D761" s="1" t="s">
        <v>10</v>
      </c>
      <c r="E761" t="s">
        <v>552</v>
      </c>
      <c r="F761" s="2">
        <v>20.9</v>
      </c>
      <c r="G761" s="2">
        <v>23.32</v>
      </c>
      <c r="H761" s="2">
        <v>21.34</v>
      </c>
      <c r="I761" s="2">
        <f t="shared" si="74"/>
        <v>111.57894736842105</v>
      </c>
      <c r="J761" s="2">
        <f t="shared" si="75"/>
        <v>109.27835051546391</v>
      </c>
    </row>
    <row r="762" spans="1:10" x14ac:dyDescent="0.35">
      <c r="A762" t="s">
        <v>196</v>
      </c>
      <c r="B762" s="10" t="s">
        <v>186</v>
      </c>
      <c r="C762" s="1" t="s">
        <v>4</v>
      </c>
      <c r="D762" s="1" t="s">
        <v>10</v>
      </c>
      <c r="E762" t="s">
        <v>552</v>
      </c>
      <c r="F762" s="2">
        <v>20.57</v>
      </c>
      <c r="G762" s="2">
        <v>22.18</v>
      </c>
      <c r="H762" s="2">
        <v>19.420000000000002</v>
      </c>
      <c r="I762" s="2">
        <f t="shared" si="74"/>
        <v>107.82693242586291</v>
      </c>
      <c r="J762" s="2">
        <f t="shared" si="75"/>
        <v>114.21215242018536</v>
      </c>
    </row>
    <row r="763" spans="1:10" x14ac:dyDescent="0.35">
      <c r="A763" t="s">
        <v>197</v>
      </c>
      <c r="B763" s="10" t="s">
        <v>186</v>
      </c>
      <c r="C763" s="1" t="s">
        <v>4</v>
      </c>
      <c r="D763" s="1" t="s">
        <v>10</v>
      </c>
      <c r="E763" t="s">
        <v>552</v>
      </c>
      <c r="F763" s="2">
        <v>21.3</v>
      </c>
      <c r="G763" s="2">
        <v>23.2</v>
      </c>
      <c r="H763" s="2">
        <v>20.29</v>
      </c>
      <c r="I763" s="2">
        <f t="shared" si="74"/>
        <v>108.92018779342723</v>
      </c>
      <c r="J763" s="2">
        <f t="shared" si="75"/>
        <v>114.34204041399705</v>
      </c>
    </row>
    <row r="764" spans="1:10" x14ac:dyDescent="0.35">
      <c r="A764" t="s">
        <v>193</v>
      </c>
      <c r="B764" s="10" t="s">
        <v>186</v>
      </c>
      <c r="C764" s="1" t="s">
        <v>3</v>
      </c>
      <c r="D764" s="1" t="s">
        <v>10</v>
      </c>
      <c r="E764" t="s">
        <v>552</v>
      </c>
      <c r="F764" s="2">
        <v>19.3</v>
      </c>
      <c r="G764" s="2">
        <v>21.75</v>
      </c>
      <c r="H764" s="2">
        <v>20.6</v>
      </c>
      <c r="I764" s="2">
        <f t="shared" si="74"/>
        <v>112.69430051813471</v>
      </c>
      <c r="J764" s="2">
        <f t="shared" si="75"/>
        <v>105.58252427184465</v>
      </c>
    </row>
    <row r="765" spans="1:10" x14ac:dyDescent="0.35">
      <c r="A765" t="s">
        <v>107</v>
      </c>
      <c r="B765" s="10" t="s">
        <v>186</v>
      </c>
      <c r="C765" s="1" t="s">
        <v>3</v>
      </c>
      <c r="D765" s="1" t="s">
        <v>10</v>
      </c>
      <c r="E765" t="s">
        <v>552</v>
      </c>
      <c r="F765" s="2">
        <v>18.64</v>
      </c>
      <c r="G765" s="2">
        <v>24.12</v>
      </c>
      <c r="H765" s="2">
        <v>19.72</v>
      </c>
      <c r="I765" s="2">
        <f t="shared" si="74"/>
        <v>129.39914163090128</v>
      </c>
      <c r="J765" s="2">
        <f t="shared" si="75"/>
        <v>122.31237322515214</v>
      </c>
    </row>
    <row r="766" spans="1:10" x14ac:dyDescent="0.35">
      <c r="A766" t="s">
        <v>190</v>
      </c>
      <c r="B766" s="10" t="s">
        <v>186</v>
      </c>
      <c r="C766" s="1" t="s">
        <v>3</v>
      </c>
      <c r="D766" s="1" t="s">
        <v>10</v>
      </c>
      <c r="E766" t="s">
        <v>552</v>
      </c>
      <c r="F766" s="2">
        <v>20.88</v>
      </c>
      <c r="G766" s="2">
        <v>23.76</v>
      </c>
      <c r="H766" s="2">
        <v>20.84</v>
      </c>
      <c r="I766" s="2">
        <f t="shared" si="74"/>
        <v>113.79310344827587</v>
      </c>
      <c r="J766" s="2">
        <f t="shared" si="75"/>
        <v>114.01151631477927</v>
      </c>
    </row>
    <row r="767" spans="1:10" x14ac:dyDescent="0.35">
      <c r="A767" t="s">
        <v>104</v>
      </c>
      <c r="B767" s="10" t="s">
        <v>186</v>
      </c>
      <c r="C767" s="1" t="s">
        <v>3</v>
      </c>
      <c r="D767" s="1" t="s">
        <v>10</v>
      </c>
      <c r="E767" t="s">
        <v>552</v>
      </c>
      <c r="F767" s="2">
        <v>20.21</v>
      </c>
      <c r="G767" s="2">
        <v>22.66</v>
      </c>
      <c r="H767" s="2">
        <v>20.149999999999999</v>
      </c>
      <c r="I767" s="2">
        <f t="shared" si="74"/>
        <v>112.12271152894606</v>
      </c>
      <c r="J767" s="2">
        <f t="shared" si="75"/>
        <v>112.45657568238214</v>
      </c>
    </row>
    <row r="768" spans="1:10" x14ac:dyDescent="0.35">
      <c r="A768" t="s">
        <v>125</v>
      </c>
      <c r="B768" s="10" t="s">
        <v>186</v>
      </c>
      <c r="C768" s="1" t="s">
        <v>3</v>
      </c>
      <c r="D768" s="1" t="s">
        <v>10</v>
      </c>
      <c r="E768" t="s">
        <v>552</v>
      </c>
      <c r="F768" s="2">
        <v>19.989999999999998</v>
      </c>
      <c r="G768" s="2">
        <v>23.7</v>
      </c>
      <c r="H768" s="2">
        <v>20.67</v>
      </c>
      <c r="I768" s="2">
        <f t="shared" si="74"/>
        <v>118.55927963981992</v>
      </c>
      <c r="J768" s="2">
        <f t="shared" si="75"/>
        <v>114.65892597968069</v>
      </c>
    </row>
    <row r="769" spans="1:10" x14ac:dyDescent="0.35">
      <c r="A769" t="s">
        <v>130</v>
      </c>
      <c r="B769" s="10" t="s">
        <v>186</v>
      </c>
      <c r="C769" s="1" t="s">
        <v>4</v>
      </c>
      <c r="D769" s="1" t="s">
        <v>10</v>
      </c>
      <c r="E769" t="s">
        <v>552</v>
      </c>
      <c r="F769" s="2">
        <v>18.600000000000001</v>
      </c>
      <c r="G769" s="2">
        <v>22.5</v>
      </c>
      <c r="H769" s="2">
        <v>19.100000000000001</v>
      </c>
      <c r="I769" s="2">
        <f t="shared" si="74"/>
        <v>120.96774193548386</v>
      </c>
      <c r="J769" s="2">
        <f t="shared" si="75"/>
        <v>117.80104712041884</v>
      </c>
    </row>
    <row r="770" spans="1:10" x14ac:dyDescent="0.35">
      <c r="A770" t="s">
        <v>128</v>
      </c>
      <c r="B770" s="10" t="s">
        <v>186</v>
      </c>
      <c r="C770" s="1" t="s">
        <v>4</v>
      </c>
      <c r="D770" s="1" t="s">
        <v>10</v>
      </c>
      <c r="E770" t="s">
        <v>552</v>
      </c>
      <c r="F770" s="2">
        <v>18.899999999999999</v>
      </c>
      <c r="G770" s="2">
        <v>23.3</v>
      </c>
      <c r="H770" s="2">
        <v>20.9</v>
      </c>
      <c r="I770" s="2">
        <f t="shared" si="74"/>
        <v>123.28042328042329</v>
      </c>
      <c r="J770" s="2">
        <f t="shared" si="75"/>
        <v>111.48325358851676</v>
      </c>
    </row>
    <row r="771" spans="1:10" x14ac:dyDescent="0.35">
      <c r="A771" t="s">
        <v>98</v>
      </c>
      <c r="B771" s="10" t="s">
        <v>186</v>
      </c>
      <c r="C771" s="1" t="s">
        <v>4</v>
      </c>
      <c r="D771" s="1" t="s">
        <v>10</v>
      </c>
      <c r="E771" t="s">
        <v>552</v>
      </c>
      <c r="F771" s="2">
        <v>19.899999999999999</v>
      </c>
      <c r="G771" s="2">
        <v>22.9</v>
      </c>
      <c r="H771" s="2">
        <v>19.7</v>
      </c>
      <c r="I771" s="2">
        <f t="shared" si="74"/>
        <v>115.07537688442211</v>
      </c>
      <c r="J771" s="2">
        <f t="shared" si="75"/>
        <v>116.24365482233503</v>
      </c>
    </row>
    <row r="772" spans="1:10" x14ac:dyDescent="0.35">
      <c r="A772" t="s">
        <v>95</v>
      </c>
      <c r="B772" s="10" t="s">
        <v>186</v>
      </c>
      <c r="C772" s="1" t="s">
        <v>4</v>
      </c>
      <c r="D772" s="1" t="s">
        <v>10</v>
      </c>
      <c r="E772" t="s">
        <v>552</v>
      </c>
      <c r="F772" s="2">
        <v>20</v>
      </c>
      <c r="G772" s="2">
        <v>22.2</v>
      </c>
      <c r="H772" s="2">
        <v>19.5</v>
      </c>
      <c r="I772" s="2">
        <f t="shared" si="74"/>
        <v>111</v>
      </c>
      <c r="J772" s="2">
        <f t="shared" si="75"/>
        <v>113.84615384615384</v>
      </c>
    </row>
    <row r="773" spans="1:10" x14ac:dyDescent="0.35">
      <c r="A773" t="s">
        <v>99</v>
      </c>
      <c r="B773" s="10" t="s">
        <v>186</v>
      </c>
      <c r="C773" s="1" t="s">
        <v>54</v>
      </c>
      <c r="D773" s="1" t="s">
        <v>10</v>
      </c>
      <c r="E773" t="s">
        <v>552</v>
      </c>
      <c r="F773" s="2">
        <v>20.399999999999999</v>
      </c>
      <c r="G773" s="2">
        <v>22.4</v>
      </c>
      <c r="H773" s="2">
        <v>19</v>
      </c>
      <c r="I773" s="2">
        <f t="shared" si="74"/>
        <v>109.80392156862746</v>
      </c>
      <c r="J773" s="2">
        <f t="shared" si="75"/>
        <v>117.89473684210526</v>
      </c>
    </row>
    <row r="774" spans="1:10" x14ac:dyDescent="0.35">
      <c r="A774" t="s">
        <v>145</v>
      </c>
      <c r="B774" s="10" t="s">
        <v>186</v>
      </c>
      <c r="C774" s="1" t="s">
        <v>4</v>
      </c>
      <c r="D774" s="1" t="s">
        <v>10</v>
      </c>
      <c r="E774" t="s">
        <v>552</v>
      </c>
      <c r="F774" s="2">
        <v>20.399999999999999</v>
      </c>
      <c r="G774" s="2">
        <v>22.5</v>
      </c>
      <c r="H774" s="2">
        <v>19.600000000000001</v>
      </c>
      <c r="I774" s="2">
        <f t="shared" si="74"/>
        <v>110.29411764705883</v>
      </c>
      <c r="J774" s="2">
        <f t="shared" si="75"/>
        <v>114.79591836734693</v>
      </c>
    </row>
    <row r="775" spans="1:10" x14ac:dyDescent="0.35">
      <c r="A775" t="s">
        <v>102</v>
      </c>
      <c r="B775" s="10" t="s">
        <v>186</v>
      </c>
      <c r="C775" s="1" t="s">
        <v>4</v>
      </c>
      <c r="D775" s="1" t="s">
        <v>10</v>
      </c>
      <c r="E775" t="s">
        <v>552</v>
      </c>
      <c r="F775" s="2">
        <v>20.8</v>
      </c>
      <c r="G775" s="2">
        <v>22.4</v>
      </c>
      <c r="H775" s="2">
        <v>19.600000000000001</v>
      </c>
      <c r="I775" s="2">
        <f t="shared" si="74"/>
        <v>107.69230769230769</v>
      </c>
      <c r="J775" s="2">
        <f t="shared" si="75"/>
        <v>114.28571428571428</v>
      </c>
    </row>
    <row r="776" spans="1:10" x14ac:dyDescent="0.35">
      <c r="A776" t="s">
        <v>129</v>
      </c>
      <c r="B776" s="10" t="s">
        <v>186</v>
      </c>
      <c r="C776" s="1" t="s">
        <v>54</v>
      </c>
      <c r="D776" s="1" t="s">
        <v>10</v>
      </c>
      <c r="E776" t="s">
        <v>552</v>
      </c>
      <c r="F776" s="2">
        <v>20.9</v>
      </c>
      <c r="G776" s="2">
        <v>23.75</v>
      </c>
      <c r="H776" s="2">
        <v>20</v>
      </c>
      <c r="I776" s="2">
        <f t="shared" si="74"/>
        <v>113.63636363636364</v>
      </c>
      <c r="J776" s="2">
        <f t="shared" si="75"/>
        <v>118.75</v>
      </c>
    </row>
    <row r="777" spans="1:10" x14ac:dyDescent="0.35">
      <c r="A777" t="s">
        <v>146</v>
      </c>
      <c r="B777" s="10" t="s">
        <v>186</v>
      </c>
      <c r="C777" s="1" t="s">
        <v>4</v>
      </c>
      <c r="D777" s="1" t="s">
        <v>10</v>
      </c>
      <c r="E777" t="s">
        <v>552</v>
      </c>
      <c r="F777" s="2">
        <v>21</v>
      </c>
      <c r="G777" s="2">
        <v>23.6</v>
      </c>
      <c r="H777" s="2">
        <v>20</v>
      </c>
      <c r="I777" s="2">
        <f t="shared" si="74"/>
        <v>112.38095238095238</v>
      </c>
      <c r="J777" s="2">
        <f t="shared" si="75"/>
        <v>118</v>
      </c>
    </row>
    <row r="778" spans="1:10" x14ac:dyDescent="0.35">
      <c r="A778" t="s">
        <v>100</v>
      </c>
      <c r="B778" s="10" t="s">
        <v>186</v>
      </c>
      <c r="C778" s="1" t="s">
        <v>54</v>
      </c>
      <c r="D778" s="1" t="s">
        <v>10</v>
      </c>
      <c r="E778" t="s">
        <v>552</v>
      </c>
      <c r="F778" s="2">
        <v>21.65</v>
      </c>
      <c r="G778" s="2">
        <v>24.1</v>
      </c>
      <c r="H778" s="2">
        <v>20.8</v>
      </c>
      <c r="I778" s="2">
        <f t="shared" si="74"/>
        <v>111.31639722863743</v>
      </c>
      <c r="J778" s="2">
        <f t="shared" si="75"/>
        <v>115.86538461538461</v>
      </c>
    </row>
    <row r="779" spans="1:10" x14ac:dyDescent="0.35">
      <c r="A779" t="s">
        <v>198</v>
      </c>
      <c r="B779" s="10" t="s">
        <v>186</v>
      </c>
      <c r="C779" s="1" t="s">
        <v>3</v>
      </c>
      <c r="D779" s="1" t="s">
        <v>10</v>
      </c>
      <c r="E779" t="s">
        <v>552</v>
      </c>
      <c r="F779" s="2">
        <v>19.62</v>
      </c>
      <c r="G779" s="2">
        <v>21.36</v>
      </c>
      <c r="H779" s="2">
        <v>18.079999999999998</v>
      </c>
      <c r="I779" s="2">
        <f t="shared" si="74"/>
        <v>108.86850152905198</v>
      </c>
      <c r="J779" s="2">
        <f t="shared" si="75"/>
        <v>118.141592920354</v>
      </c>
    </row>
    <row r="780" spans="1:10" x14ac:dyDescent="0.35">
      <c r="A780" t="s">
        <v>199</v>
      </c>
      <c r="B780" s="10" t="s">
        <v>186</v>
      </c>
      <c r="C780" s="1" t="s">
        <v>4</v>
      </c>
      <c r="D780" s="1" t="s">
        <v>10</v>
      </c>
      <c r="E780" t="s">
        <v>552</v>
      </c>
      <c r="F780" s="2">
        <v>20.5</v>
      </c>
      <c r="G780" s="2">
        <v>22.98</v>
      </c>
      <c r="H780" s="2">
        <v>19.48</v>
      </c>
      <c r="I780" s="2">
        <f t="shared" si="74"/>
        <v>112.09756097560975</v>
      </c>
      <c r="J780" s="2">
        <f t="shared" si="75"/>
        <v>117.96714579055441</v>
      </c>
    </row>
    <row r="781" spans="1:10" x14ac:dyDescent="0.35">
      <c r="A781" t="s">
        <v>120</v>
      </c>
      <c r="B781" s="10" t="s">
        <v>186</v>
      </c>
      <c r="C781" s="1" t="s">
        <v>3</v>
      </c>
      <c r="D781" s="1" t="s">
        <v>10</v>
      </c>
      <c r="E781" t="s">
        <v>552</v>
      </c>
      <c r="F781" s="2">
        <v>18.8</v>
      </c>
      <c r="G781" s="2">
        <v>22.15</v>
      </c>
      <c r="H781" s="2">
        <v>20.48</v>
      </c>
      <c r="I781" s="2">
        <f t="shared" si="74"/>
        <v>117.81914893617021</v>
      </c>
      <c r="J781" s="2">
        <f t="shared" si="75"/>
        <v>108.154296875</v>
      </c>
    </row>
    <row r="782" spans="1:10" x14ac:dyDescent="0.35">
      <c r="A782" t="s">
        <v>142</v>
      </c>
      <c r="B782" s="10" t="s">
        <v>186</v>
      </c>
      <c r="C782" s="1" t="s">
        <v>3</v>
      </c>
      <c r="D782" s="1" t="s">
        <v>10</v>
      </c>
      <c r="E782" t="s">
        <v>552</v>
      </c>
      <c r="F782" s="2">
        <v>20.45</v>
      </c>
      <c r="G782" s="2">
        <v>22.79</v>
      </c>
      <c r="H782" s="2">
        <v>20.05</v>
      </c>
      <c r="I782" s="2">
        <f t="shared" si="74"/>
        <v>111.44254278728607</v>
      </c>
      <c r="J782" s="2">
        <f t="shared" si="75"/>
        <v>113.66583541147132</v>
      </c>
    </row>
    <row r="783" spans="1:10" x14ac:dyDescent="0.35">
      <c r="A783" t="s">
        <v>143</v>
      </c>
      <c r="B783" s="10" t="s">
        <v>186</v>
      </c>
      <c r="C783" s="1" t="s">
        <v>3</v>
      </c>
      <c r="D783" s="1" t="s">
        <v>10</v>
      </c>
      <c r="E783" t="s">
        <v>552</v>
      </c>
      <c r="F783" s="2">
        <v>19.88</v>
      </c>
      <c r="G783" s="2">
        <v>23.17</v>
      </c>
      <c r="H783" s="2">
        <v>19.71</v>
      </c>
      <c r="I783" s="2">
        <f t="shared" si="74"/>
        <v>116.54929577464789</v>
      </c>
      <c r="J783" s="2">
        <f t="shared" si="75"/>
        <v>117.55454084221206</v>
      </c>
    </row>
    <row r="784" spans="1:10" x14ac:dyDescent="0.35">
      <c r="A784" t="s">
        <v>147</v>
      </c>
      <c r="B784" s="10" t="s">
        <v>186</v>
      </c>
      <c r="C784" s="1" t="s">
        <v>4</v>
      </c>
      <c r="D784" s="1" t="s">
        <v>10</v>
      </c>
      <c r="E784" t="s">
        <v>552</v>
      </c>
      <c r="F784" s="2">
        <v>19.37</v>
      </c>
      <c r="G784" s="2">
        <v>22.49</v>
      </c>
      <c r="H784" s="2">
        <v>19.36</v>
      </c>
      <c r="I784" s="2">
        <f t="shared" si="74"/>
        <v>116.10738255033556</v>
      </c>
      <c r="J784" s="2">
        <f t="shared" si="75"/>
        <v>116.16735537190083</v>
      </c>
    </row>
    <row r="785" spans="1:11" x14ac:dyDescent="0.35">
      <c r="A785" t="s">
        <v>105</v>
      </c>
      <c r="B785" s="10" t="s">
        <v>186</v>
      </c>
      <c r="C785" s="1" t="s">
        <v>4</v>
      </c>
      <c r="D785" s="1" t="s">
        <v>10</v>
      </c>
      <c r="E785" t="s">
        <v>552</v>
      </c>
      <c r="F785" s="2">
        <v>18.09</v>
      </c>
      <c r="G785" s="2">
        <v>21.8</v>
      </c>
      <c r="H785" s="2">
        <v>17.350000000000001</v>
      </c>
      <c r="I785" s="2">
        <f t="shared" si="74"/>
        <v>120.50856826976231</v>
      </c>
      <c r="J785" s="2">
        <f t="shared" si="75"/>
        <v>125.64841498559076</v>
      </c>
    </row>
    <row r="786" spans="1:11" x14ac:dyDescent="0.35">
      <c r="A786" t="s">
        <v>148</v>
      </c>
      <c r="B786" s="10" t="s">
        <v>186</v>
      </c>
      <c r="C786" s="1" t="s">
        <v>4</v>
      </c>
      <c r="D786" s="1" t="s">
        <v>10</v>
      </c>
      <c r="E786" t="s">
        <v>552</v>
      </c>
      <c r="F786" s="2">
        <v>19.059999999999999</v>
      </c>
      <c r="G786" s="2">
        <v>23.33</v>
      </c>
      <c r="H786" s="2">
        <v>19.62</v>
      </c>
      <c r="I786" s="2">
        <f t="shared" si="74"/>
        <v>122.40293809024135</v>
      </c>
      <c r="J786" s="2">
        <f t="shared" si="75"/>
        <v>118.90927624872579</v>
      </c>
    </row>
    <row r="787" spans="1:11" x14ac:dyDescent="0.35">
      <c r="A787" t="s">
        <v>109</v>
      </c>
      <c r="B787" s="10" t="s">
        <v>186</v>
      </c>
      <c r="C787" s="1" t="s">
        <v>4</v>
      </c>
      <c r="D787" s="1" t="s">
        <v>10</v>
      </c>
      <c r="E787" t="s">
        <v>552</v>
      </c>
      <c r="F787" s="2">
        <v>19.05</v>
      </c>
      <c r="G787" s="2">
        <v>23.35</v>
      </c>
      <c r="H787" s="2">
        <v>19.54</v>
      </c>
      <c r="I787" s="2">
        <f t="shared" si="74"/>
        <v>122.57217847769029</v>
      </c>
      <c r="J787" s="2">
        <f t="shared" si="75"/>
        <v>119.49846468781986</v>
      </c>
    </row>
    <row r="788" spans="1:11" x14ac:dyDescent="0.35">
      <c r="A788" t="s">
        <v>93</v>
      </c>
      <c r="B788" s="10" t="s">
        <v>186</v>
      </c>
      <c r="C788" s="1" t="s">
        <v>3</v>
      </c>
      <c r="D788" s="1" t="s">
        <v>10</v>
      </c>
      <c r="E788" t="s">
        <v>552</v>
      </c>
      <c r="F788" s="2">
        <v>18.71</v>
      </c>
      <c r="G788" s="2">
        <v>22.06</v>
      </c>
      <c r="H788" s="2">
        <v>18.97</v>
      </c>
      <c r="I788" s="2">
        <f t="shared" si="74"/>
        <v>117.90486370924638</v>
      </c>
      <c r="J788" s="2">
        <f t="shared" si="75"/>
        <v>116.28887717448603</v>
      </c>
    </row>
    <row r="789" spans="1:11" x14ac:dyDescent="0.35">
      <c r="A789" t="s">
        <v>149</v>
      </c>
      <c r="B789" s="10" t="s">
        <v>186</v>
      </c>
      <c r="C789" s="1" t="s">
        <v>3</v>
      </c>
      <c r="D789" s="1" t="s">
        <v>10</v>
      </c>
      <c r="E789" t="s">
        <v>552</v>
      </c>
      <c r="F789" s="2">
        <v>18.55</v>
      </c>
      <c r="G789" s="2">
        <v>22.13</v>
      </c>
      <c r="H789" s="2">
        <v>19.399999999999999</v>
      </c>
      <c r="I789" s="2">
        <f t="shared" si="74"/>
        <v>119.29919137466307</v>
      </c>
      <c r="J789" s="2">
        <f t="shared" si="75"/>
        <v>114.07216494845362</v>
      </c>
    </row>
    <row r="790" spans="1:11" x14ac:dyDescent="0.35">
      <c r="A790" t="s">
        <v>108</v>
      </c>
      <c r="B790" s="10" t="s">
        <v>186</v>
      </c>
      <c r="C790" s="1" t="s">
        <v>4</v>
      </c>
      <c r="D790" s="1" t="s">
        <v>10</v>
      </c>
      <c r="E790" t="s">
        <v>552</v>
      </c>
      <c r="F790" s="2">
        <v>20.13</v>
      </c>
      <c r="G790" s="2">
        <v>23.7</v>
      </c>
      <c r="H790" s="2">
        <v>19.07</v>
      </c>
      <c r="I790" s="2">
        <f t="shared" si="74"/>
        <v>117.73472429210135</v>
      </c>
      <c r="J790" s="2">
        <f t="shared" si="75"/>
        <v>124.278972207656</v>
      </c>
    </row>
    <row r="791" spans="1:11" x14ac:dyDescent="0.35">
      <c r="A791" t="s">
        <v>150</v>
      </c>
      <c r="B791" s="10" t="s">
        <v>186</v>
      </c>
      <c r="C791" s="1" t="s">
        <v>4</v>
      </c>
      <c r="D791" s="1" t="s">
        <v>10</v>
      </c>
      <c r="E791" t="s">
        <v>552</v>
      </c>
      <c r="F791" s="2">
        <v>21.03</v>
      </c>
      <c r="G791" s="2">
        <v>23.45</v>
      </c>
      <c r="H791" s="2">
        <v>20.45</v>
      </c>
      <c r="I791" s="2">
        <f t="shared" si="74"/>
        <v>111.50737042320493</v>
      </c>
      <c r="J791" s="2">
        <f t="shared" si="75"/>
        <v>114.66992665036675</v>
      </c>
    </row>
    <row r="792" spans="1:11" x14ac:dyDescent="0.35">
      <c r="A792" t="s">
        <v>141</v>
      </c>
      <c r="B792" s="10" t="s">
        <v>186</v>
      </c>
      <c r="C792" s="1" t="s">
        <v>4</v>
      </c>
      <c r="D792" s="1" t="s">
        <v>10</v>
      </c>
      <c r="E792" t="s">
        <v>552</v>
      </c>
      <c r="F792" s="2">
        <v>19.170000000000002</v>
      </c>
      <c r="G792" s="2">
        <v>21.71</v>
      </c>
      <c r="H792" s="2">
        <v>18.16</v>
      </c>
      <c r="I792" s="2">
        <f t="shared" si="74"/>
        <v>113.24986958789775</v>
      </c>
      <c r="J792" s="2">
        <f t="shared" si="75"/>
        <v>119.54845814977973</v>
      </c>
    </row>
    <row r="793" spans="1:11" x14ac:dyDescent="0.35">
      <c r="A793" t="s">
        <v>151</v>
      </c>
      <c r="B793" s="10" t="s">
        <v>186</v>
      </c>
      <c r="C793" s="1" t="s">
        <v>3</v>
      </c>
      <c r="D793" s="1" t="s">
        <v>10</v>
      </c>
      <c r="E793" t="s">
        <v>552</v>
      </c>
      <c r="F793" s="2">
        <v>19.13</v>
      </c>
      <c r="G793" s="2">
        <v>23.11</v>
      </c>
      <c r="H793" s="2">
        <v>20.079999999999998</v>
      </c>
      <c r="I793" s="2">
        <f t="shared" si="74"/>
        <v>120.80501829587037</v>
      </c>
      <c r="J793" s="2">
        <f t="shared" si="75"/>
        <v>115.08964143426296</v>
      </c>
    </row>
    <row r="794" spans="1:11" x14ac:dyDescent="0.35">
      <c r="A794" t="s">
        <v>126</v>
      </c>
      <c r="B794" s="10" t="s">
        <v>186</v>
      </c>
      <c r="C794" s="1" t="s">
        <v>3</v>
      </c>
      <c r="D794" s="1" t="s">
        <v>10</v>
      </c>
      <c r="E794" t="s">
        <v>552</v>
      </c>
      <c r="F794" s="2">
        <v>19.11</v>
      </c>
      <c r="G794" s="2">
        <v>23</v>
      </c>
      <c r="H794" s="2">
        <v>20.05</v>
      </c>
      <c r="I794" s="2">
        <f t="shared" si="74"/>
        <v>120.35583464154892</v>
      </c>
      <c r="J794" s="2">
        <f t="shared" si="75"/>
        <v>114.71321695760598</v>
      </c>
    </row>
    <row r="795" spans="1:11" x14ac:dyDescent="0.35">
      <c r="A795" t="s">
        <v>200</v>
      </c>
      <c r="B795" s="10" t="s">
        <v>186</v>
      </c>
      <c r="C795" s="1" t="s">
        <v>4</v>
      </c>
      <c r="D795" s="1" t="s">
        <v>10</v>
      </c>
      <c r="E795" t="s">
        <v>552</v>
      </c>
      <c r="F795" s="2">
        <v>19.78</v>
      </c>
      <c r="G795" s="2">
        <v>23.59</v>
      </c>
      <c r="H795" s="2">
        <v>20.239999999999998</v>
      </c>
      <c r="I795" s="2">
        <f t="shared" si="74"/>
        <v>119.26188068756319</v>
      </c>
      <c r="J795" s="2">
        <f t="shared" si="75"/>
        <v>116.5513833992095</v>
      </c>
    </row>
    <row r="796" spans="1:11" x14ac:dyDescent="0.35">
      <c r="A796" t="s">
        <v>90</v>
      </c>
      <c r="B796" s="10" t="s">
        <v>186</v>
      </c>
      <c r="C796" s="1" t="s">
        <v>3</v>
      </c>
      <c r="D796" s="1" t="s">
        <v>10</v>
      </c>
      <c r="E796" t="s">
        <v>552</v>
      </c>
      <c r="F796" s="2">
        <v>19.21</v>
      </c>
      <c r="G796" s="2">
        <v>22.14</v>
      </c>
      <c r="H796" s="2">
        <v>18.25</v>
      </c>
      <c r="I796" s="2">
        <f t="shared" si="74"/>
        <v>115.25247267048412</v>
      </c>
      <c r="J796" s="2">
        <f t="shared" si="75"/>
        <v>121.31506849315069</v>
      </c>
    </row>
    <row r="797" spans="1:11" x14ac:dyDescent="0.35">
      <c r="A797" t="s">
        <v>136</v>
      </c>
      <c r="B797" s="10" t="s">
        <v>186</v>
      </c>
      <c r="C797" s="1" t="s">
        <v>4</v>
      </c>
      <c r="D797" s="1" t="s">
        <v>10</v>
      </c>
      <c r="E797" t="s">
        <v>552</v>
      </c>
      <c r="F797" s="2">
        <v>17.93</v>
      </c>
      <c r="G797" s="2">
        <v>22.2</v>
      </c>
      <c r="H797" s="2">
        <v>19.05</v>
      </c>
      <c r="I797" s="2">
        <f t="shared" si="74"/>
        <v>123.81483547127719</v>
      </c>
      <c r="J797" s="2">
        <f t="shared" si="75"/>
        <v>116.53543307086613</v>
      </c>
    </row>
    <row r="798" spans="1:11" x14ac:dyDescent="0.35">
      <c r="A798" t="s">
        <v>92</v>
      </c>
      <c r="B798" s="10" t="s">
        <v>186</v>
      </c>
      <c r="C798" s="1" t="s">
        <v>3</v>
      </c>
      <c r="D798" s="1" t="s">
        <v>10</v>
      </c>
      <c r="E798" t="s">
        <v>552</v>
      </c>
      <c r="F798" s="2">
        <v>20.22</v>
      </c>
      <c r="G798" s="2">
        <v>22.81</v>
      </c>
      <c r="H798" s="2">
        <v>20.14</v>
      </c>
      <c r="I798" s="2">
        <f t="shared" si="74"/>
        <v>112.80909990108803</v>
      </c>
      <c r="J798" s="2">
        <f t="shared" si="75"/>
        <v>113.25719960278053</v>
      </c>
    </row>
    <row r="799" spans="1:11" x14ac:dyDescent="0.35">
      <c r="A799" t="s">
        <v>81</v>
      </c>
      <c r="B799" s="10" t="s">
        <v>186</v>
      </c>
      <c r="C799" s="1" t="s">
        <v>3</v>
      </c>
      <c r="D799" s="1" t="s">
        <v>10</v>
      </c>
      <c r="E799" t="s">
        <v>552</v>
      </c>
      <c r="F799" s="2">
        <v>19.54</v>
      </c>
      <c r="G799" s="2">
        <v>22.6</v>
      </c>
      <c r="H799" s="2">
        <v>19.670000000000002</v>
      </c>
      <c r="I799" s="2">
        <f t="shared" si="74"/>
        <v>115.66018423746162</v>
      </c>
      <c r="J799" s="2">
        <f t="shared" si="75"/>
        <v>114.89578037620741</v>
      </c>
      <c r="K799" t="s">
        <v>625</v>
      </c>
    </row>
    <row r="800" spans="1:11" x14ac:dyDescent="0.35">
      <c r="A800" s="2" t="s">
        <v>110</v>
      </c>
      <c r="B800" s="10" t="s">
        <v>186</v>
      </c>
      <c r="C800" s="1" t="s">
        <v>3</v>
      </c>
      <c r="D800" s="1" t="s">
        <v>10</v>
      </c>
      <c r="E800" t="s">
        <v>552</v>
      </c>
      <c r="F800" s="2"/>
      <c r="G800" s="2">
        <v>23.57</v>
      </c>
      <c r="H800" s="2">
        <v>20.75</v>
      </c>
      <c r="J800" s="2">
        <f t="shared" si="75"/>
        <v>113.59036144578313</v>
      </c>
    </row>
    <row r="801" spans="1:10" x14ac:dyDescent="0.35">
      <c r="A801" t="s">
        <v>91</v>
      </c>
      <c r="B801" s="10" t="s">
        <v>186</v>
      </c>
      <c r="C801" s="1" t="s">
        <v>4</v>
      </c>
      <c r="D801" s="1" t="s">
        <v>10</v>
      </c>
      <c r="E801" t="s">
        <v>552</v>
      </c>
      <c r="F801" s="2">
        <v>20.64</v>
      </c>
      <c r="G801" s="2">
        <v>23.1</v>
      </c>
      <c r="H801" s="2">
        <v>19.86</v>
      </c>
      <c r="I801" s="2">
        <f t="shared" ref="I801:I808" si="76">MAX(G801,H801)*100/F801</f>
        <v>111.91860465116278</v>
      </c>
      <c r="J801" s="2">
        <f t="shared" si="75"/>
        <v>116.3141993957704</v>
      </c>
    </row>
    <row r="802" spans="1:10" x14ac:dyDescent="0.35">
      <c r="A802" t="s">
        <v>152</v>
      </c>
      <c r="B802" s="10" t="s">
        <v>186</v>
      </c>
      <c r="C802" s="1" t="s">
        <v>3</v>
      </c>
      <c r="D802" s="1" t="s">
        <v>11</v>
      </c>
      <c r="E802" t="s">
        <v>552</v>
      </c>
      <c r="F802" s="2">
        <v>19.32</v>
      </c>
      <c r="G802" s="2">
        <v>22.1</v>
      </c>
      <c r="H802" s="2">
        <v>17.77</v>
      </c>
      <c r="I802" s="2">
        <f t="shared" si="76"/>
        <v>114.38923395445134</v>
      </c>
      <c r="J802" s="2">
        <f t="shared" si="75"/>
        <v>124.36691052335397</v>
      </c>
    </row>
    <row r="803" spans="1:10" x14ac:dyDescent="0.35">
      <c r="A803" t="s">
        <v>136</v>
      </c>
      <c r="B803" s="10" t="s">
        <v>186</v>
      </c>
      <c r="C803" s="1" t="s">
        <v>4</v>
      </c>
      <c r="D803" s="1" t="s">
        <v>11</v>
      </c>
      <c r="E803" t="s">
        <v>552</v>
      </c>
      <c r="F803" s="2">
        <v>19.34</v>
      </c>
      <c r="G803" s="2">
        <v>21.69</v>
      </c>
      <c r="H803" s="2">
        <v>18.25</v>
      </c>
      <c r="I803" s="2">
        <f t="shared" si="76"/>
        <v>112.15098241985523</v>
      </c>
      <c r="J803" s="2">
        <f t="shared" si="75"/>
        <v>118.84931506849315</v>
      </c>
    </row>
    <row r="804" spans="1:10" x14ac:dyDescent="0.35">
      <c r="A804" t="s">
        <v>107</v>
      </c>
      <c r="B804" s="10" t="s">
        <v>186</v>
      </c>
      <c r="C804" s="1" t="s">
        <v>3</v>
      </c>
      <c r="D804" s="1" t="s">
        <v>11</v>
      </c>
      <c r="E804" t="s">
        <v>552</v>
      </c>
      <c r="F804" s="2">
        <v>19.79</v>
      </c>
      <c r="G804" s="2">
        <v>23.65</v>
      </c>
      <c r="H804" s="2">
        <v>18.86</v>
      </c>
      <c r="I804" s="2">
        <f t="shared" si="76"/>
        <v>119.50480040424458</v>
      </c>
      <c r="J804" s="2">
        <f t="shared" si="75"/>
        <v>125.39766702014846</v>
      </c>
    </row>
    <row r="805" spans="1:10" x14ac:dyDescent="0.35">
      <c r="A805" t="s">
        <v>127</v>
      </c>
      <c r="B805" s="10" t="s">
        <v>186</v>
      </c>
      <c r="C805" s="1" t="s">
        <v>4</v>
      </c>
      <c r="D805" s="1" t="s">
        <v>11</v>
      </c>
      <c r="E805" t="s">
        <v>552</v>
      </c>
      <c r="F805" s="2">
        <v>22.01</v>
      </c>
      <c r="G805" s="2">
        <v>24.15</v>
      </c>
      <c r="H805" s="2">
        <v>20.5</v>
      </c>
      <c r="I805" s="2">
        <f t="shared" si="76"/>
        <v>109.72285324852339</v>
      </c>
      <c r="J805" s="2">
        <f t="shared" si="75"/>
        <v>117.80487804878049</v>
      </c>
    </row>
    <row r="806" spans="1:10" x14ac:dyDescent="0.35">
      <c r="A806" t="s">
        <v>153</v>
      </c>
      <c r="B806" s="10" t="s">
        <v>186</v>
      </c>
      <c r="C806" s="1" t="s">
        <v>3</v>
      </c>
      <c r="D806" s="1" t="s">
        <v>11</v>
      </c>
      <c r="E806" t="s">
        <v>552</v>
      </c>
      <c r="F806" s="2">
        <v>20.67</v>
      </c>
      <c r="G806" s="2">
        <v>22.92</v>
      </c>
      <c r="H806" s="2">
        <v>18.850000000000001</v>
      </c>
      <c r="I806" s="2">
        <f t="shared" si="76"/>
        <v>110.8853410740203</v>
      </c>
      <c r="J806" s="2">
        <f t="shared" si="75"/>
        <v>121.59151193633951</v>
      </c>
    </row>
    <row r="807" spans="1:10" x14ac:dyDescent="0.35">
      <c r="A807" t="s">
        <v>149</v>
      </c>
      <c r="B807" s="10" t="s">
        <v>186</v>
      </c>
      <c r="C807" s="1" t="s">
        <v>3</v>
      </c>
      <c r="D807" s="1" t="s">
        <v>11</v>
      </c>
      <c r="E807" t="s">
        <v>552</v>
      </c>
      <c r="F807" s="2">
        <v>19.46</v>
      </c>
      <c r="G807" s="2">
        <v>21.65</v>
      </c>
      <c r="H807" s="2">
        <v>18.399999999999999</v>
      </c>
      <c r="I807" s="2">
        <f t="shared" si="76"/>
        <v>111.25385405960945</v>
      </c>
      <c r="J807" s="2">
        <f t="shared" si="75"/>
        <v>117.66304347826087</v>
      </c>
    </row>
    <row r="808" spans="1:10" x14ac:dyDescent="0.35">
      <c r="A808" t="s">
        <v>120</v>
      </c>
      <c r="B808" s="10" t="s">
        <v>186</v>
      </c>
      <c r="C808" s="1" t="s">
        <v>3</v>
      </c>
      <c r="D808" s="1" t="s">
        <v>11</v>
      </c>
      <c r="E808" t="s">
        <v>552</v>
      </c>
      <c r="F808" s="2">
        <v>19.2</v>
      </c>
      <c r="G808" s="2">
        <v>23.24</v>
      </c>
      <c r="H808" s="2">
        <v>18.829999999999998</v>
      </c>
      <c r="I808" s="2">
        <f t="shared" si="76"/>
        <v>121.04166666666667</v>
      </c>
      <c r="J808" s="2">
        <f t="shared" si="75"/>
        <v>123.42007434944239</v>
      </c>
    </row>
    <row r="809" spans="1:10" x14ac:dyDescent="0.35">
      <c r="A809" t="s">
        <v>143</v>
      </c>
      <c r="B809" s="10" t="s">
        <v>186</v>
      </c>
      <c r="C809" s="1" t="s">
        <v>3</v>
      </c>
      <c r="D809" s="1" t="s">
        <v>11</v>
      </c>
      <c r="E809" t="s">
        <v>552</v>
      </c>
      <c r="F809" s="2"/>
      <c r="G809" s="2">
        <v>23.15</v>
      </c>
      <c r="H809" s="2"/>
    </row>
    <row r="810" spans="1:10" x14ac:dyDescent="0.35">
      <c r="A810" t="s">
        <v>104</v>
      </c>
      <c r="B810" s="10" t="s">
        <v>186</v>
      </c>
      <c r="C810" s="1" t="s">
        <v>3</v>
      </c>
      <c r="D810" s="1" t="s">
        <v>11</v>
      </c>
      <c r="E810" t="s">
        <v>552</v>
      </c>
      <c r="F810" s="2">
        <v>20.420000000000002</v>
      </c>
      <c r="G810" s="2">
        <v>22.93</v>
      </c>
      <c r="H810" s="2">
        <v>17.670000000000002</v>
      </c>
      <c r="I810" s="2">
        <f t="shared" ref="I810:I839" si="77">MAX(G810,H810)*100/F810</f>
        <v>112.29187071498529</v>
      </c>
      <c r="J810" s="2">
        <f t="shared" ref="J810:J839" si="78">G810*100/H810</f>
        <v>129.76796830786643</v>
      </c>
    </row>
    <row r="811" spans="1:10" x14ac:dyDescent="0.35">
      <c r="A811" s="2" t="s">
        <v>110</v>
      </c>
      <c r="B811" s="10" t="s">
        <v>186</v>
      </c>
      <c r="C811" s="1" t="s">
        <v>3</v>
      </c>
      <c r="D811" s="1" t="s">
        <v>11</v>
      </c>
      <c r="E811" t="s">
        <v>552</v>
      </c>
      <c r="F811" s="2">
        <v>19.399999999999999</v>
      </c>
      <c r="G811" s="2">
        <v>22.89</v>
      </c>
      <c r="H811" s="2">
        <v>19.649999999999999</v>
      </c>
      <c r="I811" s="2">
        <f t="shared" si="77"/>
        <v>117.9896907216495</v>
      </c>
      <c r="J811" s="2">
        <f t="shared" si="78"/>
        <v>116.48854961832062</v>
      </c>
    </row>
    <row r="812" spans="1:10" x14ac:dyDescent="0.35">
      <c r="A812" t="s">
        <v>197</v>
      </c>
      <c r="B812" s="10" t="s">
        <v>186</v>
      </c>
      <c r="C812" s="1" t="s">
        <v>4</v>
      </c>
      <c r="D812" s="1" t="s">
        <v>11</v>
      </c>
      <c r="E812" t="s">
        <v>552</v>
      </c>
      <c r="F812" s="2">
        <v>23.44</v>
      </c>
      <c r="G812" s="2">
        <v>23.69</v>
      </c>
      <c r="H812" s="2">
        <v>19.48</v>
      </c>
      <c r="I812" s="2">
        <f t="shared" si="77"/>
        <v>101.06655290102388</v>
      </c>
      <c r="J812" s="2">
        <f t="shared" si="78"/>
        <v>121.61190965092402</v>
      </c>
    </row>
    <row r="813" spans="1:10" x14ac:dyDescent="0.35">
      <c r="A813" t="s">
        <v>193</v>
      </c>
      <c r="B813" s="10" t="s">
        <v>186</v>
      </c>
      <c r="C813" s="1" t="s">
        <v>3</v>
      </c>
      <c r="D813" s="1" t="s">
        <v>11</v>
      </c>
      <c r="E813" t="s">
        <v>552</v>
      </c>
      <c r="F813" s="2">
        <v>18.809999999999999</v>
      </c>
      <c r="G813" s="2">
        <v>21.5</v>
      </c>
      <c r="H813" s="2">
        <v>17.989999999999998</v>
      </c>
      <c r="I813" s="2">
        <f t="shared" si="77"/>
        <v>114.30090377458799</v>
      </c>
      <c r="J813" s="2">
        <f t="shared" si="78"/>
        <v>119.51083935519735</v>
      </c>
    </row>
    <row r="814" spans="1:10" x14ac:dyDescent="0.35">
      <c r="A814" t="s">
        <v>198</v>
      </c>
      <c r="B814" s="10" t="s">
        <v>186</v>
      </c>
      <c r="C814" s="1" t="s">
        <v>3</v>
      </c>
      <c r="D814" s="1" t="s">
        <v>11</v>
      </c>
      <c r="E814" t="s">
        <v>552</v>
      </c>
      <c r="F814" s="2">
        <v>19.510000000000002</v>
      </c>
      <c r="G814" s="2">
        <v>21.78</v>
      </c>
      <c r="H814" s="2">
        <v>16.100000000000001</v>
      </c>
      <c r="I814" s="2">
        <f t="shared" si="77"/>
        <v>111.6350589441312</v>
      </c>
      <c r="J814" s="2">
        <f t="shared" si="78"/>
        <v>135.27950310559004</v>
      </c>
    </row>
    <row r="815" spans="1:10" x14ac:dyDescent="0.35">
      <c r="A815" t="s">
        <v>201</v>
      </c>
      <c r="B815" s="10" t="s">
        <v>186</v>
      </c>
      <c r="C815" s="1" t="s">
        <v>3</v>
      </c>
      <c r="D815" s="1" t="s">
        <v>11</v>
      </c>
      <c r="E815" t="s">
        <v>552</v>
      </c>
      <c r="F815" s="2">
        <v>19.670000000000002</v>
      </c>
      <c r="G815" s="2">
        <v>21.8</v>
      </c>
      <c r="H815" s="2">
        <v>17.100000000000001</v>
      </c>
      <c r="I815" s="2">
        <f t="shared" si="77"/>
        <v>110.82867310625316</v>
      </c>
      <c r="J815" s="2">
        <f t="shared" si="78"/>
        <v>127.48538011695905</v>
      </c>
    </row>
    <row r="816" spans="1:10" x14ac:dyDescent="0.35">
      <c r="A816" t="s">
        <v>200</v>
      </c>
      <c r="B816" s="10" t="s">
        <v>186</v>
      </c>
      <c r="C816" s="1" t="s">
        <v>4</v>
      </c>
      <c r="D816" s="1" t="s">
        <v>11</v>
      </c>
      <c r="E816" t="s">
        <v>552</v>
      </c>
      <c r="F816" s="2">
        <v>20.69</v>
      </c>
      <c r="G816" s="2">
        <v>24.06</v>
      </c>
      <c r="H816" s="2">
        <v>20.190000000000001</v>
      </c>
      <c r="I816" s="2">
        <f t="shared" si="77"/>
        <v>116.28806186563557</v>
      </c>
      <c r="J816" s="2">
        <f t="shared" si="78"/>
        <v>119.16790490341752</v>
      </c>
    </row>
    <row r="817" spans="1:10" x14ac:dyDescent="0.35">
      <c r="A817" t="s">
        <v>191</v>
      </c>
      <c r="B817" s="10" t="s">
        <v>186</v>
      </c>
      <c r="C817" s="1" t="s">
        <v>4</v>
      </c>
      <c r="D817" s="1" t="s">
        <v>11</v>
      </c>
      <c r="E817" t="s">
        <v>552</v>
      </c>
      <c r="F817" s="2">
        <v>19.68</v>
      </c>
      <c r="G817" s="2">
        <v>21.43</v>
      </c>
      <c r="H817" s="2">
        <v>17.420000000000002</v>
      </c>
      <c r="I817" s="2">
        <f t="shared" si="77"/>
        <v>108.89227642276423</v>
      </c>
      <c r="J817" s="2">
        <f t="shared" si="78"/>
        <v>123.01951779563719</v>
      </c>
    </row>
    <row r="818" spans="1:10" x14ac:dyDescent="0.35">
      <c r="A818" t="s">
        <v>151</v>
      </c>
      <c r="B818" s="10" t="s">
        <v>186</v>
      </c>
      <c r="C818" s="1" t="s">
        <v>3</v>
      </c>
      <c r="D818" s="1" t="s">
        <v>11</v>
      </c>
      <c r="E818" t="s">
        <v>552</v>
      </c>
      <c r="F818" s="2">
        <v>19.04</v>
      </c>
      <c r="G818" s="2">
        <v>21.91</v>
      </c>
      <c r="H818" s="2">
        <v>17.68</v>
      </c>
      <c r="I818" s="2">
        <f t="shared" si="77"/>
        <v>115.07352941176471</v>
      </c>
      <c r="J818" s="2">
        <f t="shared" si="78"/>
        <v>123.92533936651584</v>
      </c>
    </row>
    <row r="819" spans="1:10" x14ac:dyDescent="0.35">
      <c r="A819" t="s">
        <v>99</v>
      </c>
      <c r="B819" s="10" t="s">
        <v>186</v>
      </c>
      <c r="C819" s="1" t="s">
        <v>54</v>
      </c>
      <c r="D819" s="1" t="s">
        <v>11</v>
      </c>
      <c r="E819" t="s">
        <v>552</v>
      </c>
      <c r="F819" s="2">
        <v>19.5</v>
      </c>
      <c r="G819" s="2">
        <v>22.3</v>
      </c>
      <c r="H819" s="2">
        <v>18.2</v>
      </c>
      <c r="I819" s="2">
        <f t="shared" si="77"/>
        <v>114.35897435897436</v>
      </c>
      <c r="J819" s="2">
        <f t="shared" si="78"/>
        <v>122.52747252747253</v>
      </c>
    </row>
    <row r="820" spans="1:10" x14ac:dyDescent="0.35">
      <c r="A820" t="s">
        <v>128</v>
      </c>
      <c r="B820" s="10" t="s">
        <v>186</v>
      </c>
      <c r="C820" s="1" t="s">
        <v>4</v>
      </c>
      <c r="D820" s="1" t="s">
        <v>11</v>
      </c>
      <c r="E820" t="s">
        <v>552</v>
      </c>
      <c r="F820" s="2">
        <v>19.7</v>
      </c>
      <c r="G820" s="2">
        <v>22.6</v>
      </c>
      <c r="H820" s="2">
        <v>20</v>
      </c>
      <c r="I820" s="2">
        <f t="shared" si="77"/>
        <v>114.72081218274113</v>
      </c>
      <c r="J820" s="2">
        <f t="shared" si="78"/>
        <v>113</v>
      </c>
    </row>
    <row r="821" spans="1:10" x14ac:dyDescent="0.35">
      <c r="A821" t="s">
        <v>98</v>
      </c>
      <c r="B821" s="10" t="s">
        <v>186</v>
      </c>
      <c r="C821" s="1" t="s">
        <v>4</v>
      </c>
      <c r="D821" s="1" t="s">
        <v>11</v>
      </c>
      <c r="E821" t="s">
        <v>552</v>
      </c>
      <c r="F821" s="2">
        <v>19.899999999999999</v>
      </c>
      <c r="G821" s="2">
        <v>22.45</v>
      </c>
      <c r="H821" s="2">
        <v>17.899999999999999</v>
      </c>
      <c r="I821" s="2">
        <f t="shared" si="77"/>
        <v>112.8140703517588</v>
      </c>
      <c r="J821" s="2">
        <f t="shared" si="78"/>
        <v>125.41899441340783</v>
      </c>
    </row>
    <row r="822" spans="1:10" x14ac:dyDescent="0.35">
      <c r="A822" t="s">
        <v>154</v>
      </c>
      <c r="B822" s="10" t="s">
        <v>186</v>
      </c>
      <c r="C822" s="1" t="s">
        <v>54</v>
      </c>
      <c r="D822" s="1" t="s">
        <v>11</v>
      </c>
      <c r="E822" t="s">
        <v>552</v>
      </c>
      <c r="F822" s="2">
        <v>20.2</v>
      </c>
      <c r="G822" s="2">
        <v>22.2</v>
      </c>
      <c r="H822" s="2">
        <v>18.399999999999999</v>
      </c>
      <c r="I822" s="2">
        <f t="shared" si="77"/>
        <v>109.9009900990099</v>
      </c>
      <c r="J822" s="2">
        <f t="shared" si="78"/>
        <v>120.65217391304348</v>
      </c>
    </row>
    <row r="823" spans="1:10" x14ac:dyDescent="0.35">
      <c r="A823" t="s">
        <v>129</v>
      </c>
      <c r="B823" s="10" t="s">
        <v>186</v>
      </c>
      <c r="C823" s="1" t="s">
        <v>54</v>
      </c>
      <c r="D823" s="1" t="s">
        <v>11</v>
      </c>
      <c r="E823" t="s">
        <v>552</v>
      </c>
      <c r="F823" s="2">
        <v>20.5</v>
      </c>
      <c r="G823" s="2">
        <v>23.1</v>
      </c>
      <c r="H823" s="2">
        <v>18.3</v>
      </c>
      <c r="I823" s="2">
        <f t="shared" si="77"/>
        <v>112.6829268292683</v>
      </c>
      <c r="J823" s="2">
        <f t="shared" si="78"/>
        <v>126.22950819672131</v>
      </c>
    </row>
    <row r="824" spans="1:10" x14ac:dyDescent="0.35">
      <c r="A824" t="s">
        <v>145</v>
      </c>
      <c r="B824" s="10" t="s">
        <v>186</v>
      </c>
      <c r="C824" s="1" t="s">
        <v>4</v>
      </c>
      <c r="D824" s="1" t="s">
        <v>11</v>
      </c>
      <c r="E824" t="s">
        <v>552</v>
      </c>
      <c r="F824" s="2">
        <v>20.6</v>
      </c>
      <c r="G824" s="2">
        <v>23.3</v>
      </c>
      <c r="H824" s="2">
        <v>18.600000000000001</v>
      </c>
      <c r="I824" s="2">
        <f t="shared" si="77"/>
        <v>113.10679611650485</v>
      </c>
      <c r="J824" s="2">
        <f t="shared" si="78"/>
        <v>125.26881720430107</v>
      </c>
    </row>
    <row r="825" spans="1:10" x14ac:dyDescent="0.35">
      <c r="A825" t="s">
        <v>155</v>
      </c>
      <c r="B825" s="10" t="s">
        <v>186</v>
      </c>
      <c r="C825" s="1" t="s">
        <v>3</v>
      </c>
      <c r="D825" s="1" t="s">
        <v>11</v>
      </c>
      <c r="E825" t="s">
        <v>552</v>
      </c>
      <c r="F825" s="2">
        <v>20.9</v>
      </c>
      <c r="G825" s="2">
        <v>22</v>
      </c>
      <c r="H825" s="2">
        <v>18</v>
      </c>
      <c r="I825" s="2">
        <f t="shared" si="77"/>
        <v>105.26315789473685</v>
      </c>
      <c r="J825" s="2">
        <f t="shared" si="78"/>
        <v>122.22222222222223</v>
      </c>
    </row>
    <row r="826" spans="1:10" x14ac:dyDescent="0.35">
      <c r="A826" t="s">
        <v>156</v>
      </c>
      <c r="B826" s="10" t="s">
        <v>186</v>
      </c>
      <c r="C826" s="1" t="s">
        <v>4</v>
      </c>
      <c r="D826" s="1" t="s">
        <v>11</v>
      </c>
      <c r="E826" t="s">
        <v>552</v>
      </c>
      <c r="F826" s="2">
        <v>21.5</v>
      </c>
      <c r="G826" s="2">
        <v>23.5</v>
      </c>
      <c r="H826" s="2">
        <v>19</v>
      </c>
      <c r="I826" s="2">
        <f t="shared" si="77"/>
        <v>109.30232558139535</v>
      </c>
      <c r="J826" s="2">
        <f t="shared" si="78"/>
        <v>123.68421052631579</v>
      </c>
    </row>
    <row r="827" spans="1:10" x14ac:dyDescent="0.35">
      <c r="A827" t="s">
        <v>157</v>
      </c>
      <c r="B827" s="10" t="s">
        <v>186</v>
      </c>
      <c r="C827" s="1" t="s">
        <v>4</v>
      </c>
      <c r="D827" s="1" t="s">
        <v>11</v>
      </c>
      <c r="E827" t="s">
        <v>552</v>
      </c>
      <c r="F827" s="2">
        <v>19.25</v>
      </c>
      <c r="G827" s="2">
        <v>22.67</v>
      </c>
      <c r="H827" s="2">
        <v>17.55</v>
      </c>
      <c r="I827" s="2">
        <f t="shared" si="77"/>
        <v>117.76623376623377</v>
      </c>
      <c r="J827" s="2">
        <f t="shared" si="78"/>
        <v>129.17378917378917</v>
      </c>
    </row>
    <row r="828" spans="1:10" x14ac:dyDescent="0.35">
      <c r="A828" t="s">
        <v>158</v>
      </c>
      <c r="B828" s="10" t="s">
        <v>186</v>
      </c>
      <c r="C828" s="1" t="s">
        <v>3</v>
      </c>
      <c r="D828" s="1" t="s">
        <v>11</v>
      </c>
      <c r="E828" t="s">
        <v>552</v>
      </c>
      <c r="F828" s="2">
        <v>19.489999999999998</v>
      </c>
      <c r="G828" s="2">
        <v>21.68</v>
      </c>
      <c r="H828" s="2">
        <v>18.170000000000002</v>
      </c>
      <c r="I828" s="2">
        <f t="shared" si="77"/>
        <v>111.23653155464342</v>
      </c>
      <c r="J828" s="2">
        <f t="shared" si="78"/>
        <v>119.31755641166757</v>
      </c>
    </row>
    <row r="829" spans="1:10" x14ac:dyDescent="0.35">
      <c r="A829" t="s">
        <v>159</v>
      </c>
      <c r="B829" s="10" t="s">
        <v>186</v>
      </c>
      <c r="C829" s="1" t="s">
        <v>3</v>
      </c>
      <c r="D829" s="1" t="s">
        <v>11</v>
      </c>
      <c r="E829" t="s">
        <v>552</v>
      </c>
      <c r="F829" s="2">
        <v>19.649999999999999</v>
      </c>
      <c r="G829" s="2">
        <v>21.58</v>
      </c>
      <c r="H829" s="2">
        <v>18.100000000000001</v>
      </c>
      <c r="I829" s="2">
        <f t="shared" si="77"/>
        <v>109.82188295165395</v>
      </c>
      <c r="J829" s="2">
        <f t="shared" si="78"/>
        <v>119.22651933701657</v>
      </c>
    </row>
    <row r="830" spans="1:10" x14ac:dyDescent="0.35">
      <c r="A830" t="s">
        <v>160</v>
      </c>
      <c r="B830" s="10" t="s">
        <v>186</v>
      </c>
      <c r="C830" s="1" t="s">
        <v>4</v>
      </c>
      <c r="D830" s="1" t="s">
        <v>11</v>
      </c>
      <c r="E830" t="s">
        <v>552</v>
      </c>
      <c r="F830" s="2">
        <v>20.45</v>
      </c>
      <c r="G830" s="2">
        <v>21.5</v>
      </c>
      <c r="H830" s="2">
        <v>17.64</v>
      </c>
      <c r="I830" s="2">
        <f t="shared" si="77"/>
        <v>105.13447432762837</v>
      </c>
      <c r="J830" s="2">
        <f t="shared" si="78"/>
        <v>121.88208616780045</v>
      </c>
    </row>
    <row r="831" spans="1:10" x14ac:dyDescent="0.35">
      <c r="A831" t="s">
        <v>108</v>
      </c>
      <c r="B831" s="10" t="s">
        <v>186</v>
      </c>
      <c r="C831" s="1" t="s">
        <v>4</v>
      </c>
      <c r="D831" s="1" t="s">
        <v>11</v>
      </c>
      <c r="E831" t="s">
        <v>552</v>
      </c>
      <c r="F831" s="2">
        <v>20.75</v>
      </c>
      <c r="G831" s="2">
        <v>22.93</v>
      </c>
      <c r="H831" s="2">
        <v>17</v>
      </c>
      <c r="I831" s="2">
        <f t="shared" si="77"/>
        <v>110.50602409638554</v>
      </c>
      <c r="J831" s="2">
        <f t="shared" si="78"/>
        <v>134.88235294117646</v>
      </c>
    </row>
    <row r="832" spans="1:10" x14ac:dyDescent="0.35">
      <c r="A832" t="s">
        <v>161</v>
      </c>
      <c r="B832" s="10" t="s">
        <v>186</v>
      </c>
      <c r="C832" s="1" t="s">
        <v>4</v>
      </c>
      <c r="D832" s="1" t="s">
        <v>11</v>
      </c>
      <c r="E832" t="s">
        <v>552</v>
      </c>
      <c r="F832" s="2">
        <v>20.37</v>
      </c>
      <c r="G832" s="2">
        <v>23.58</v>
      </c>
      <c r="H832" s="2">
        <v>18.649999999999999</v>
      </c>
      <c r="I832" s="2">
        <f t="shared" si="77"/>
        <v>115.75846833578792</v>
      </c>
      <c r="J832" s="2">
        <f t="shared" si="78"/>
        <v>126.43431635388741</v>
      </c>
    </row>
    <row r="833" spans="1:10" x14ac:dyDescent="0.35">
      <c r="A833" t="s">
        <v>162</v>
      </c>
      <c r="B833" s="10" t="s">
        <v>186</v>
      </c>
      <c r="C833" s="1" t="s">
        <v>4</v>
      </c>
      <c r="D833" s="1" t="s">
        <v>11</v>
      </c>
      <c r="E833" t="s">
        <v>552</v>
      </c>
      <c r="F833" s="2">
        <v>20.84</v>
      </c>
      <c r="G833" s="2">
        <v>23.75</v>
      </c>
      <c r="H833" s="2">
        <v>19.68</v>
      </c>
      <c r="I833" s="2">
        <f t="shared" si="77"/>
        <v>113.96353166986565</v>
      </c>
      <c r="J833" s="2">
        <f t="shared" si="78"/>
        <v>120.6808943089431</v>
      </c>
    </row>
    <row r="834" spans="1:10" x14ac:dyDescent="0.35">
      <c r="A834" t="s">
        <v>163</v>
      </c>
      <c r="B834" s="10" t="s">
        <v>186</v>
      </c>
      <c r="C834" s="1" t="s">
        <v>4</v>
      </c>
      <c r="D834" s="1" t="s">
        <v>11</v>
      </c>
      <c r="E834" t="s">
        <v>552</v>
      </c>
      <c r="F834" s="2">
        <v>20.02</v>
      </c>
      <c r="G834" s="2">
        <v>22.55</v>
      </c>
      <c r="H834" s="2">
        <v>18.25</v>
      </c>
      <c r="I834" s="2">
        <f t="shared" si="77"/>
        <v>112.63736263736264</v>
      </c>
      <c r="J834" s="2">
        <f t="shared" si="78"/>
        <v>123.56164383561644</v>
      </c>
    </row>
    <row r="835" spans="1:10" x14ac:dyDescent="0.35">
      <c r="A835" t="s">
        <v>92</v>
      </c>
      <c r="B835" s="10" t="s">
        <v>186</v>
      </c>
      <c r="C835" s="1" t="s">
        <v>3</v>
      </c>
      <c r="D835" s="1" t="s">
        <v>11</v>
      </c>
      <c r="E835" t="s">
        <v>552</v>
      </c>
      <c r="F835" s="2">
        <v>20.32</v>
      </c>
      <c r="G835" s="2">
        <v>22.69</v>
      </c>
      <c r="H835" s="2">
        <v>18.72</v>
      </c>
      <c r="I835" s="2">
        <f t="shared" si="77"/>
        <v>111.66338582677166</v>
      </c>
      <c r="J835" s="2">
        <f t="shared" si="78"/>
        <v>121.20726495726497</v>
      </c>
    </row>
    <row r="836" spans="1:10" x14ac:dyDescent="0.35">
      <c r="A836" t="s">
        <v>202</v>
      </c>
      <c r="B836" s="10" t="s">
        <v>186</v>
      </c>
      <c r="C836" s="1" t="s">
        <v>4</v>
      </c>
      <c r="D836" s="1" t="s">
        <v>11</v>
      </c>
      <c r="E836" t="s">
        <v>552</v>
      </c>
      <c r="F836" s="2">
        <v>20.170000000000002</v>
      </c>
      <c r="G836" s="2">
        <v>22.7</v>
      </c>
      <c r="H836" s="2">
        <v>18.64</v>
      </c>
      <c r="I836" s="2">
        <f t="shared" si="77"/>
        <v>112.54338125929597</v>
      </c>
      <c r="J836" s="2">
        <f t="shared" si="78"/>
        <v>121.78111587982832</v>
      </c>
    </row>
    <row r="837" spans="1:10" x14ac:dyDescent="0.35">
      <c r="A837" t="s">
        <v>126</v>
      </c>
      <c r="B837" s="10" t="s">
        <v>186</v>
      </c>
      <c r="C837" s="1" t="s">
        <v>3</v>
      </c>
      <c r="D837" s="1" t="s">
        <v>11</v>
      </c>
      <c r="E837" t="s">
        <v>552</v>
      </c>
      <c r="F837" s="2">
        <v>20.54</v>
      </c>
      <c r="G837" s="2">
        <v>22.79</v>
      </c>
      <c r="H837" s="2">
        <v>17.5</v>
      </c>
      <c r="I837" s="2">
        <f t="shared" si="77"/>
        <v>110.95423563777995</v>
      </c>
      <c r="J837" s="2">
        <f t="shared" si="78"/>
        <v>130.22857142857143</v>
      </c>
    </row>
    <row r="838" spans="1:10" x14ac:dyDescent="0.35">
      <c r="A838" t="s">
        <v>164</v>
      </c>
      <c r="B838" s="10" t="s">
        <v>186</v>
      </c>
      <c r="C838" s="1" t="s">
        <v>4</v>
      </c>
      <c r="D838" s="1" t="s">
        <v>11</v>
      </c>
      <c r="E838" t="s">
        <v>552</v>
      </c>
      <c r="F838" s="2">
        <v>20.81</v>
      </c>
      <c r="G838" s="2">
        <v>23.35</v>
      </c>
      <c r="H838" s="2">
        <v>19.03</v>
      </c>
      <c r="I838" s="2">
        <f t="shared" si="77"/>
        <v>112.2056703507929</v>
      </c>
      <c r="J838" s="2">
        <f t="shared" si="78"/>
        <v>122.70099842354176</v>
      </c>
    </row>
    <row r="839" spans="1:10" x14ac:dyDescent="0.35">
      <c r="A839" t="s">
        <v>91</v>
      </c>
      <c r="B839" s="10" t="s">
        <v>186</v>
      </c>
      <c r="C839" s="1" t="s">
        <v>4</v>
      </c>
      <c r="D839" s="1" t="s">
        <v>11</v>
      </c>
      <c r="E839" t="s">
        <v>552</v>
      </c>
      <c r="F839" s="2">
        <v>21.3</v>
      </c>
      <c r="G839" s="2">
        <v>22.8</v>
      </c>
      <c r="H839" s="2">
        <v>17.329999999999998</v>
      </c>
      <c r="I839" s="2">
        <f t="shared" si="77"/>
        <v>107.04225352112675</v>
      </c>
      <c r="J839" s="2">
        <f t="shared" si="78"/>
        <v>131.56376226197347</v>
      </c>
    </row>
    <row r="840" spans="1:10" x14ac:dyDescent="0.35">
      <c r="A840" t="s">
        <v>126</v>
      </c>
      <c r="B840" s="10" t="s">
        <v>186</v>
      </c>
      <c r="C840" s="1" t="s">
        <v>4</v>
      </c>
      <c r="D840" s="1" t="s">
        <v>17</v>
      </c>
      <c r="E840" t="s">
        <v>552</v>
      </c>
      <c r="F840" s="2">
        <v>13.51</v>
      </c>
      <c r="G840" s="2"/>
      <c r="H840" s="2">
        <v>12.85</v>
      </c>
      <c r="I840" s="2">
        <f t="shared" ref="I840:I869" si="79">H840*100/F840</f>
        <v>95.114729829755731</v>
      </c>
    </row>
    <row r="841" spans="1:10" x14ac:dyDescent="0.35">
      <c r="A841" t="s">
        <v>92</v>
      </c>
      <c r="B841" s="10" t="s">
        <v>186</v>
      </c>
      <c r="C841" s="1" t="s">
        <v>3</v>
      </c>
      <c r="D841" s="1" t="s">
        <v>17</v>
      </c>
      <c r="E841" t="s">
        <v>552</v>
      </c>
      <c r="F841" s="2">
        <v>14.68</v>
      </c>
      <c r="G841" s="2"/>
      <c r="H841" s="2">
        <v>12.34</v>
      </c>
      <c r="I841" s="2">
        <f t="shared" si="79"/>
        <v>84.059945504087196</v>
      </c>
    </row>
    <row r="842" spans="1:10" x14ac:dyDescent="0.35">
      <c r="A842" t="s">
        <v>198</v>
      </c>
      <c r="B842" s="10" t="s">
        <v>186</v>
      </c>
      <c r="C842" s="1" t="s">
        <v>3</v>
      </c>
      <c r="D842" s="1" t="s">
        <v>17</v>
      </c>
      <c r="E842" t="s">
        <v>552</v>
      </c>
      <c r="F842" s="2">
        <v>13.65</v>
      </c>
      <c r="G842" s="2"/>
      <c r="H842" s="2">
        <v>12.94</v>
      </c>
      <c r="I842" s="2">
        <f t="shared" si="79"/>
        <v>94.798534798534803</v>
      </c>
    </row>
    <row r="843" spans="1:10" x14ac:dyDescent="0.35">
      <c r="A843" t="s">
        <v>104</v>
      </c>
      <c r="B843" s="10" t="s">
        <v>186</v>
      </c>
      <c r="C843" s="1" t="s">
        <v>3</v>
      </c>
      <c r="D843" s="1" t="s">
        <v>17</v>
      </c>
      <c r="E843" t="s">
        <v>552</v>
      </c>
      <c r="F843" s="2">
        <v>15.46</v>
      </c>
      <c r="G843" s="2"/>
      <c r="H843" s="2">
        <v>14.92</v>
      </c>
      <c r="I843" s="2">
        <f t="shared" si="79"/>
        <v>96.507115135834411</v>
      </c>
    </row>
    <row r="844" spans="1:10" x14ac:dyDescent="0.35">
      <c r="A844" t="s">
        <v>165</v>
      </c>
      <c r="B844" s="10" t="s">
        <v>186</v>
      </c>
      <c r="C844" s="1" t="s">
        <v>4</v>
      </c>
      <c r="D844" s="1" t="s">
        <v>17</v>
      </c>
      <c r="E844" t="s">
        <v>552</v>
      </c>
      <c r="F844" s="2">
        <v>14.16</v>
      </c>
      <c r="G844" s="2"/>
      <c r="H844" s="2">
        <v>12.6</v>
      </c>
      <c r="I844" s="2">
        <f t="shared" si="79"/>
        <v>88.983050847457619</v>
      </c>
    </row>
    <row r="845" spans="1:10" x14ac:dyDescent="0.35">
      <c r="A845" t="s">
        <v>98</v>
      </c>
      <c r="B845" s="10" t="s">
        <v>186</v>
      </c>
      <c r="C845" s="1" t="s">
        <v>3</v>
      </c>
      <c r="D845" s="1" t="s">
        <v>17</v>
      </c>
      <c r="E845" t="s">
        <v>552</v>
      </c>
      <c r="F845" s="2">
        <v>12.4</v>
      </c>
      <c r="G845" s="2"/>
      <c r="H845" s="2">
        <v>11.8</v>
      </c>
      <c r="I845" s="2">
        <f t="shared" si="79"/>
        <v>95.161290322580641</v>
      </c>
    </row>
    <row r="846" spans="1:10" x14ac:dyDescent="0.35">
      <c r="A846" t="s">
        <v>166</v>
      </c>
      <c r="B846" s="10" t="s">
        <v>186</v>
      </c>
      <c r="C846" s="1" t="s">
        <v>3</v>
      </c>
      <c r="D846" s="1" t="s">
        <v>17</v>
      </c>
      <c r="E846" t="s">
        <v>552</v>
      </c>
      <c r="F846" s="2">
        <v>13.4</v>
      </c>
      <c r="G846" s="2"/>
      <c r="H846" s="2">
        <v>12</v>
      </c>
      <c r="I846" s="2">
        <f t="shared" si="79"/>
        <v>89.552238805970148</v>
      </c>
    </row>
    <row r="847" spans="1:10" x14ac:dyDescent="0.35">
      <c r="A847" t="s">
        <v>128</v>
      </c>
      <c r="B847" s="10" t="s">
        <v>186</v>
      </c>
      <c r="C847" s="1" t="s">
        <v>4</v>
      </c>
      <c r="D847" s="1" t="s">
        <v>17</v>
      </c>
      <c r="E847" t="s">
        <v>552</v>
      </c>
      <c r="F847" s="2">
        <v>13.9</v>
      </c>
      <c r="G847" s="2"/>
      <c r="H847" s="2">
        <v>12.8</v>
      </c>
      <c r="I847" s="2">
        <f t="shared" si="79"/>
        <v>92.086330935251794</v>
      </c>
    </row>
    <row r="848" spans="1:10" x14ac:dyDescent="0.35">
      <c r="A848" t="s">
        <v>102</v>
      </c>
      <c r="B848" s="10" t="s">
        <v>186</v>
      </c>
      <c r="C848" s="1" t="s">
        <v>3</v>
      </c>
      <c r="D848" s="1" t="s">
        <v>17</v>
      </c>
      <c r="E848" t="s">
        <v>552</v>
      </c>
      <c r="F848" s="2">
        <v>14</v>
      </c>
      <c r="G848" s="2"/>
      <c r="H848" s="2">
        <v>13.4</v>
      </c>
      <c r="I848" s="2">
        <f t="shared" si="79"/>
        <v>95.714285714285708</v>
      </c>
    </row>
    <row r="849" spans="1:9" x14ac:dyDescent="0.35">
      <c r="A849" t="s">
        <v>167</v>
      </c>
      <c r="B849" s="10" t="s">
        <v>186</v>
      </c>
      <c r="C849" s="1" t="s">
        <v>3</v>
      </c>
      <c r="D849" s="1" t="s">
        <v>17</v>
      </c>
      <c r="E849" t="s">
        <v>552</v>
      </c>
      <c r="F849" s="2">
        <v>14.1</v>
      </c>
      <c r="G849" s="2"/>
      <c r="H849" s="2">
        <v>13.3</v>
      </c>
      <c r="I849" s="2">
        <f t="shared" si="79"/>
        <v>94.326241134751768</v>
      </c>
    </row>
    <row r="850" spans="1:9" x14ac:dyDescent="0.35">
      <c r="A850" t="s">
        <v>99</v>
      </c>
      <c r="B850" s="10" t="s">
        <v>186</v>
      </c>
      <c r="C850" s="1" t="s">
        <v>54</v>
      </c>
      <c r="D850" s="1" t="s">
        <v>17</v>
      </c>
      <c r="E850" t="s">
        <v>552</v>
      </c>
      <c r="F850" s="2">
        <v>14.4</v>
      </c>
      <c r="G850" s="2"/>
      <c r="H850" s="2">
        <v>11.8</v>
      </c>
      <c r="I850" s="2">
        <f t="shared" si="79"/>
        <v>81.944444444444443</v>
      </c>
    </row>
    <row r="851" spans="1:9" x14ac:dyDescent="0.35">
      <c r="A851" t="s">
        <v>101</v>
      </c>
      <c r="B851" s="10" t="s">
        <v>186</v>
      </c>
      <c r="C851" s="1" t="s">
        <v>54</v>
      </c>
      <c r="D851" s="1" t="s">
        <v>17</v>
      </c>
      <c r="E851" t="s">
        <v>552</v>
      </c>
      <c r="F851" s="2">
        <v>15.1</v>
      </c>
      <c r="G851" s="2"/>
      <c r="H851" s="2">
        <v>13.7</v>
      </c>
      <c r="I851" s="2">
        <f t="shared" si="79"/>
        <v>90.728476821192061</v>
      </c>
    </row>
    <row r="852" spans="1:9" x14ac:dyDescent="0.35">
      <c r="A852" t="s">
        <v>100</v>
      </c>
      <c r="B852" s="10" t="s">
        <v>186</v>
      </c>
      <c r="C852" s="1" t="s">
        <v>54</v>
      </c>
      <c r="D852" s="1" t="s">
        <v>17</v>
      </c>
      <c r="E852" t="s">
        <v>552</v>
      </c>
      <c r="F852" s="2">
        <v>15.25</v>
      </c>
      <c r="G852" s="2"/>
      <c r="H852" s="2">
        <v>14.1</v>
      </c>
      <c r="I852" s="2">
        <f t="shared" si="79"/>
        <v>92.459016393442624</v>
      </c>
    </row>
    <row r="853" spans="1:9" x14ac:dyDescent="0.35">
      <c r="A853" t="s">
        <v>105</v>
      </c>
      <c r="B853" s="10" t="s">
        <v>186</v>
      </c>
      <c r="C853" s="1" t="s">
        <v>4</v>
      </c>
      <c r="D853" s="1" t="s">
        <v>17</v>
      </c>
      <c r="E853" t="s">
        <v>552</v>
      </c>
      <c r="F853" s="2">
        <v>13.25</v>
      </c>
      <c r="G853" s="2"/>
      <c r="H853" s="2">
        <v>11.49</v>
      </c>
      <c r="I853" s="2">
        <f t="shared" si="79"/>
        <v>86.716981132075475</v>
      </c>
    </row>
    <row r="854" spans="1:9" x14ac:dyDescent="0.35">
      <c r="A854" t="s">
        <v>127</v>
      </c>
      <c r="B854" s="10" t="s">
        <v>186</v>
      </c>
      <c r="C854" s="1" t="s">
        <v>4</v>
      </c>
      <c r="D854" s="1" t="s">
        <v>17</v>
      </c>
      <c r="E854" t="s">
        <v>552</v>
      </c>
      <c r="F854" s="2">
        <v>16.47</v>
      </c>
      <c r="G854" s="2"/>
      <c r="H854" s="2">
        <v>15.93</v>
      </c>
      <c r="I854" s="2">
        <f t="shared" si="79"/>
        <v>96.721311475409848</v>
      </c>
    </row>
    <row r="855" spans="1:9" x14ac:dyDescent="0.35">
      <c r="A855" t="s">
        <v>87</v>
      </c>
      <c r="B855" s="10" t="s">
        <v>186</v>
      </c>
      <c r="C855" s="1" t="s">
        <v>3</v>
      </c>
      <c r="D855" s="1" t="s">
        <v>17</v>
      </c>
      <c r="E855" t="s">
        <v>552</v>
      </c>
      <c r="F855" s="2">
        <v>14.54</v>
      </c>
      <c r="G855" s="2"/>
      <c r="H855" s="2">
        <v>15.01</v>
      </c>
      <c r="I855" s="2">
        <f t="shared" si="79"/>
        <v>103.232462173315</v>
      </c>
    </row>
    <row r="856" spans="1:9" x14ac:dyDescent="0.35">
      <c r="A856" t="s">
        <v>125</v>
      </c>
      <c r="B856" s="10" t="s">
        <v>186</v>
      </c>
      <c r="C856" s="1" t="s">
        <v>3</v>
      </c>
      <c r="D856" s="1" t="s">
        <v>17</v>
      </c>
      <c r="E856" t="s">
        <v>552</v>
      </c>
      <c r="F856" s="2">
        <v>14</v>
      </c>
      <c r="G856" s="2"/>
      <c r="H856" s="2">
        <v>13.14</v>
      </c>
      <c r="I856" s="2">
        <f t="shared" si="79"/>
        <v>93.857142857142861</v>
      </c>
    </row>
    <row r="857" spans="1:9" x14ac:dyDescent="0.35">
      <c r="A857" t="s">
        <v>168</v>
      </c>
      <c r="B857" s="10" t="s">
        <v>186</v>
      </c>
      <c r="C857" s="1" t="s">
        <v>4</v>
      </c>
      <c r="D857" s="1" t="s">
        <v>17</v>
      </c>
      <c r="E857" t="s">
        <v>552</v>
      </c>
      <c r="F857" s="2">
        <v>14.96</v>
      </c>
      <c r="G857" s="2"/>
      <c r="H857" s="2">
        <v>14.13</v>
      </c>
      <c r="I857" s="2">
        <f t="shared" si="79"/>
        <v>94.451871657754012</v>
      </c>
    </row>
    <row r="858" spans="1:9" x14ac:dyDescent="0.35">
      <c r="A858" t="s">
        <v>190</v>
      </c>
      <c r="B858" s="10" t="s">
        <v>186</v>
      </c>
      <c r="C858" s="1" t="s">
        <v>4</v>
      </c>
      <c r="D858" s="1" t="s">
        <v>17</v>
      </c>
      <c r="E858" t="s">
        <v>552</v>
      </c>
      <c r="F858" s="2">
        <v>14.18</v>
      </c>
      <c r="G858" s="2"/>
      <c r="H858" s="2">
        <v>14.04</v>
      </c>
      <c r="I858" s="2">
        <f t="shared" si="79"/>
        <v>99.012693935119884</v>
      </c>
    </row>
    <row r="859" spans="1:9" x14ac:dyDescent="0.35">
      <c r="A859" t="s">
        <v>196</v>
      </c>
      <c r="B859" s="10" t="s">
        <v>186</v>
      </c>
      <c r="C859" s="1" t="s">
        <v>3</v>
      </c>
      <c r="D859" s="1" t="s">
        <v>17</v>
      </c>
      <c r="E859" t="s">
        <v>552</v>
      </c>
      <c r="F859" s="2">
        <v>15.53</v>
      </c>
      <c r="G859" s="2"/>
      <c r="H859" s="2">
        <v>13</v>
      </c>
      <c r="I859" s="2">
        <f t="shared" si="79"/>
        <v>83.708950418544759</v>
      </c>
    </row>
    <row r="860" spans="1:9" x14ac:dyDescent="0.35">
      <c r="A860" t="s">
        <v>107</v>
      </c>
      <c r="B860" s="10" t="s">
        <v>186</v>
      </c>
      <c r="C860" s="1" t="s">
        <v>4</v>
      </c>
      <c r="D860" s="1" t="s">
        <v>17</v>
      </c>
      <c r="E860" t="s">
        <v>552</v>
      </c>
      <c r="F860" s="2">
        <v>14.94</v>
      </c>
      <c r="G860" s="2"/>
      <c r="H860" s="2">
        <v>13.16</v>
      </c>
      <c r="I860" s="2">
        <f t="shared" si="79"/>
        <v>88.085676037483267</v>
      </c>
    </row>
    <row r="861" spans="1:9" x14ac:dyDescent="0.35">
      <c r="A861" t="s">
        <v>191</v>
      </c>
      <c r="B861" s="10" t="s">
        <v>186</v>
      </c>
      <c r="C861" s="1" t="s">
        <v>3</v>
      </c>
      <c r="D861" s="1" t="s">
        <v>17</v>
      </c>
      <c r="E861" t="s">
        <v>552</v>
      </c>
      <c r="F861" s="2">
        <v>12.3</v>
      </c>
      <c r="G861" s="2"/>
      <c r="H861" s="2">
        <v>11.96</v>
      </c>
      <c r="I861" s="2">
        <f t="shared" si="79"/>
        <v>97.235772357723576</v>
      </c>
    </row>
    <row r="862" spans="1:9" x14ac:dyDescent="0.35">
      <c r="A862" t="s">
        <v>199</v>
      </c>
      <c r="B862" s="10" t="s">
        <v>186</v>
      </c>
      <c r="C862" s="1" t="s">
        <v>3</v>
      </c>
      <c r="D862" s="1" t="s">
        <v>17</v>
      </c>
      <c r="E862" t="s">
        <v>552</v>
      </c>
      <c r="F862" s="2">
        <v>15.38</v>
      </c>
      <c r="G862" s="2"/>
      <c r="H862" s="2">
        <v>14.32</v>
      </c>
      <c r="I862" s="2">
        <f t="shared" si="79"/>
        <v>93.107932379713915</v>
      </c>
    </row>
    <row r="863" spans="1:9" x14ac:dyDescent="0.35">
      <c r="A863" t="s">
        <v>193</v>
      </c>
      <c r="B863" s="10" t="s">
        <v>186</v>
      </c>
      <c r="C863" s="1" t="s">
        <v>3</v>
      </c>
      <c r="D863" s="1" t="s">
        <v>17</v>
      </c>
      <c r="E863" t="s">
        <v>552</v>
      </c>
      <c r="F863" s="2">
        <v>14.44</v>
      </c>
      <c r="G863" s="2"/>
      <c r="H863" s="2">
        <v>13.92</v>
      </c>
      <c r="I863" s="2">
        <f t="shared" si="79"/>
        <v>96.39889196675901</v>
      </c>
    </row>
    <row r="864" spans="1:9" x14ac:dyDescent="0.35">
      <c r="A864" t="s">
        <v>88</v>
      </c>
      <c r="B864" s="10" t="s">
        <v>186</v>
      </c>
      <c r="C864" s="1" t="s">
        <v>4</v>
      </c>
      <c r="D864" s="1" t="s">
        <v>17</v>
      </c>
      <c r="E864" t="s">
        <v>552</v>
      </c>
      <c r="F864" s="2">
        <v>14.33</v>
      </c>
      <c r="G864" s="2"/>
      <c r="H864" s="2">
        <v>11.65</v>
      </c>
      <c r="I864" s="2">
        <f t="shared" si="79"/>
        <v>81.297976273551996</v>
      </c>
    </row>
    <row r="865" spans="1:11" x14ac:dyDescent="0.35">
      <c r="A865" t="s">
        <v>143</v>
      </c>
      <c r="B865" s="10" t="s">
        <v>186</v>
      </c>
      <c r="C865" s="1" t="s">
        <v>3</v>
      </c>
      <c r="D865" s="1" t="s">
        <v>17</v>
      </c>
      <c r="E865" t="s">
        <v>552</v>
      </c>
      <c r="F865" s="2">
        <v>14.98</v>
      </c>
      <c r="G865" s="2"/>
      <c r="H865" s="2">
        <v>12.84</v>
      </c>
      <c r="I865" s="2">
        <f t="shared" si="79"/>
        <v>85.714285714285708</v>
      </c>
    </row>
    <row r="866" spans="1:11" x14ac:dyDescent="0.35">
      <c r="A866" t="s">
        <v>147</v>
      </c>
      <c r="B866" s="10" t="s">
        <v>186</v>
      </c>
      <c r="C866" s="1" t="s">
        <v>3</v>
      </c>
      <c r="D866" s="1" t="s">
        <v>17</v>
      </c>
      <c r="E866" t="s">
        <v>552</v>
      </c>
      <c r="F866" s="2">
        <v>15.7</v>
      </c>
      <c r="G866" s="2"/>
      <c r="H866" s="2">
        <v>16.190000000000001</v>
      </c>
      <c r="I866" s="2">
        <f t="shared" si="79"/>
        <v>103.12101910828028</v>
      </c>
    </row>
    <row r="867" spans="1:11" x14ac:dyDescent="0.35">
      <c r="A867" t="s">
        <v>93</v>
      </c>
      <c r="B867" s="10" t="s">
        <v>186</v>
      </c>
      <c r="C867" s="1" t="s">
        <v>3</v>
      </c>
      <c r="D867" s="1" t="s">
        <v>17</v>
      </c>
      <c r="E867" t="s">
        <v>552</v>
      </c>
      <c r="F867" s="2">
        <v>14.25</v>
      </c>
      <c r="G867" s="2"/>
      <c r="H867" s="2">
        <v>13.4</v>
      </c>
      <c r="I867" s="2">
        <f t="shared" si="79"/>
        <v>94.035087719298247</v>
      </c>
    </row>
    <row r="868" spans="1:11" x14ac:dyDescent="0.35">
      <c r="A868" t="s">
        <v>90</v>
      </c>
      <c r="B868" s="10" t="s">
        <v>186</v>
      </c>
      <c r="C868" s="1" t="s">
        <v>3</v>
      </c>
      <c r="D868" s="1" t="s">
        <v>17</v>
      </c>
      <c r="E868" t="s">
        <v>552</v>
      </c>
      <c r="F868" s="2">
        <v>13.92</v>
      </c>
      <c r="G868" s="2"/>
      <c r="H868" s="2">
        <v>12.17</v>
      </c>
      <c r="I868" s="2">
        <f t="shared" si="79"/>
        <v>87.428160919540232</v>
      </c>
    </row>
    <row r="869" spans="1:11" x14ac:dyDescent="0.35">
      <c r="A869" t="s">
        <v>91</v>
      </c>
      <c r="B869" s="10" t="s">
        <v>186</v>
      </c>
      <c r="C869" s="1" t="s">
        <v>4</v>
      </c>
      <c r="D869" s="1" t="s">
        <v>17</v>
      </c>
      <c r="E869" t="s">
        <v>552</v>
      </c>
      <c r="F869" s="2">
        <v>14.6</v>
      </c>
      <c r="G869" s="2"/>
      <c r="H869" s="2">
        <v>12.56</v>
      </c>
      <c r="I869" s="2">
        <f t="shared" si="79"/>
        <v>86.027397260273972</v>
      </c>
    </row>
    <row r="870" spans="1:11" x14ac:dyDescent="0.35">
      <c r="A870" t="s">
        <v>126</v>
      </c>
      <c r="B870" s="10" t="s">
        <v>186</v>
      </c>
      <c r="C870" s="1" t="s">
        <v>3</v>
      </c>
      <c r="D870" s="1" t="s">
        <v>18</v>
      </c>
      <c r="E870" t="s">
        <v>552</v>
      </c>
      <c r="F870" s="2">
        <v>14.59</v>
      </c>
      <c r="G870" s="2">
        <v>16.68</v>
      </c>
      <c r="H870" s="2">
        <v>18.57</v>
      </c>
      <c r="I870" s="2">
        <f t="shared" ref="I870:I878" si="80">MAX(G870,H870)*100/F870</f>
        <v>127.27895819054147</v>
      </c>
      <c r="J870" s="2">
        <f t="shared" ref="J870:J878" si="81">G870*100/H870</f>
        <v>89.822294022617129</v>
      </c>
    </row>
    <row r="871" spans="1:11" x14ac:dyDescent="0.35">
      <c r="A871" t="s">
        <v>92</v>
      </c>
      <c r="B871" s="10" t="s">
        <v>186</v>
      </c>
      <c r="C871" s="1" t="s">
        <v>3</v>
      </c>
      <c r="D871" s="1" t="s">
        <v>18</v>
      </c>
      <c r="E871" t="s">
        <v>552</v>
      </c>
      <c r="F871" s="2">
        <v>15.65</v>
      </c>
      <c r="G871" s="2">
        <v>16.77</v>
      </c>
      <c r="H871" s="2">
        <v>18.739999999999998</v>
      </c>
      <c r="I871" s="2">
        <f t="shared" si="80"/>
        <v>119.74440894568689</v>
      </c>
      <c r="J871" s="2">
        <f t="shared" si="81"/>
        <v>89.487726787620076</v>
      </c>
    </row>
    <row r="872" spans="1:11" x14ac:dyDescent="0.35">
      <c r="A872" t="s">
        <v>104</v>
      </c>
      <c r="B872" s="10" t="s">
        <v>186</v>
      </c>
      <c r="C872" s="1" t="s">
        <v>3</v>
      </c>
      <c r="D872" s="1" t="s">
        <v>18</v>
      </c>
      <c r="E872" t="s">
        <v>552</v>
      </c>
      <c r="F872" s="2">
        <v>15.44</v>
      </c>
      <c r="G872" s="2">
        <v>17.55</v>
      </c>
      <c r="H872" s="2">
        <v>18.670000000000002</v>
      </c>
      <c r="I872" s="2">
        <f t="shared" si="80"/>
        <v>120.919689119171</v>
      </c>
      <c r="J872" s="2">
        <f t="shared" si="81"/>
        <v>94.001071237279049</v>
      </c>
    </row>
    <row r="873" spans="1:11" x14ac:dyDescent="0.35">
      <c r="A873" t="s">
        <v>125</v>
      </c>
      <c r="B873" s="10" t="s">
        <v>186</v>
      </c>
      <c r="C873" s="1" t="s">
        <v>3</v>
      </c>
      <c r="D873" s="1" t="s">
        <v>18</v>
      </c>
      <c r="E873" t="s">
        <v>552</v>
      </c>
      <c r="F873" s="2">
        <v>15.85</v>
      </c>
      <c r="G873" s="2">
        <v>17.510000000000002</v>
      </c>
      <c r="H873" s="2">
        <v>19.8</v>
      </c>
      <c r="I873" s="2">
        <f t="shared" si="80"/>
        <v>124.9211356466877</v>
      </c>
      <c r="J873" s="2">
        <f t="shared" si="81"/>
        <v>88.434343434343447</v>
      </c>
    </row>
    <row r="874" spans="1:11" x14ac:dyDescent="0.35">
      <c r="A874" t="s">
        <v>200</v>
      </c>
      <c r="B874" s="10" t="s">
        <v>186</v>
      </c>
      <c r="C874" s="1" t="s">
        <v>4</v>
      </c>
      <c r="D874" s="1" t="s">
        <v>18</v>
      </c>
      <c r="E874" t="s">
        <v>552</v>
      </c>
      <c r="F874" s="2">
        <v>15.35</v>
      </c>
      <c r="G874" s="2">
        <v>17.09</v>
      </c>
      <c r="H874" s="2">
        <v>20.18</v>
      </c>
      <c r="I874" s="2">
        <f t="shared" si="80"/>
        <v>131.46579804560261</v>
      </c>
      <c r="J874" s="2">
        <f t="shared" si="81"/>
        <v>84.687809712586727</v>
      </c>
    </row>
    <row r="875" spans="1:11" x14ac:dyDescent="0.35">
      <c r="A875" t="s">
        <v>81</v>
      </c>
      <c r="B875" s="10" t="s">
        <v>186</v>
      </c>
      <c r="C875" s="1" t="s">
        <v>3</v>
      </c>
      <c r="D875" s="1" t="s">
        <v>18</v>
      </c>
      <c r="E875" t="s">
        <v>552</v>
      </c>
      <c r="F875" s="2">
        <v>14.67</v>
      </c>
      <c r="G875" s="2">
        <v>16.440000000000001</v>
      </c>
      <c r="H875" s="2">
        <v>18.96</v>
      </c>
      <c r="I875" s="2">
        <f t="shared" si="80"/>
        <v>129.24335378323107</v>
      </c>
      <c r="J875" s="2">
        <f t="shared" si="81"/>
        <v>86.708860759493675</v>
      </c>
      <c r="K875" t="s">
        <v>625</v>
      </c>
    </row>
    <row r="876" spans="1:11" x14ac:dyDescent="0.35">
      <c r="A876" t="s">
        <v>169</v>
      </c>
      <c r="B876" s="10" t="s">
        <v>186</v>
      </c>
      <c r="C876" s="1" t="s">
        <v>4</v>
      </c>
      <c r="D876" s="1" t="s">
        <v>18</v>
      </c>
      <c r="E876" t="s">
        <v>552</v>
      </c>
      <c r="F876" s="2">
        <v>14.91</v>
      </c>
      <c r="G876" s="2">
        <v>16.920000000000002</v>
      </c>
      <c r="H876" s="2">
        <v>18.88</v>
      </c>
      <c r="I876" s="2">
        <f t="shared" si="80"/>
        <v>126.62642521797451</v>
      </c>
      <c r="J876" s="2">
        <f t="shared" si="81"/>
        <v>89.618644067796623</v>
      </c>
    </row>
    <row r="877" spans="1:11" x14ac:dyDescent="0.35">
      <c r="A877" t="s">
        <v>98</v>
      </c>
      <c r="B877" s="10" t="s">
        <v>186</v>
      </c>
      <c r="C877" s="1" t="s">
        <v>3</v>
      </c>
      <c r="D877" s="1" t="s">
        <v>18</v>
      </c>
      <c r="E877" t="s">
        <v>552</v>
      </c>
      <c r="F877" s="2">
        <v>14</v>
      </c>
      <c r="G877" s="2">
        <v>15.3</v>
      </c>
      <c r="H877" s="2">
        <v>18.899999999999999</v>
      </c>
      <c r="I877" s="2">
        <f t="shared" si="80"/>
        <v>134.99999999999997</v>
      </c>
      <c r="J877" s="2">
        <f t="shared" si="81"/>
        <v>80.952380952380963</v>
      </c>
    </row>
    <row r="878" spans="1:11" x14ac:dyDescent="0.35">
      <c r="A878" t="s">
        <v>128</v>
      </c>
      <c r="B878" s="10" t="s">
        <v>186</v>
      </c>
      <c r="C878" s="1" t="s">
        <v>4</v>
      </c>
      <c r="D878" s="1" t="s">
        <v>18</v>
      </c>
      <c r="E878" t="s">
        <v>552</v>
      </c>
      <c r="F878" s="2">
        <v>14.3</v>
      </c>
      <c r="G878" s="2">
        <v>17.5</v>
      </c>
      <c r="H878" s="2">
        <v>18.8</v>
      </c>
      <c r="I878" s="2">
        <f t="shared" si="80"/>
        <v>131.46853146853147</v>
      </c>
      <c r="J878" s="2">
        <f t="shared" si="81"/>
        <v>93.085106382978722</v>
      </c>
    </row>
    <row r="879" spans="1:11" x14ac:dyDescent="0.35">
      <c r="A879" t="s">
        <v>102</v>
      </c>
      <c r="B879" s="10" t="s">
        <v>186</v>
      </c>
      <c r="C879" s="1" t="s">
        <v>3</v>
      </c>
      <c r="D879" s="1" t="s">
        <v>18</v>
      </c>
      <c r="E879" t="s">
        <v>552</v>
      </c>
      <c r="F879" s="2">
        <v>15</v>
      </c>
      <c r="G879" s="2">
        <v>17.7</v>
      </c>
      <c r="H879" s="2"/>
    </row>
    <row r="880" spans="1:11" x14ac:dyDescent="0.35">
      <c r="A880" t="s">
        <v>166</v>
      </c>
      <c r="B880" s="10" t="s">
        <v>186</v>
      </c>
      <c r="C880" s="1" t="s">
        <v>3</v>
      </c>
      <c r="D880" s="1" t="s">
        <v>18</v>
      </c>
      <c r="E880" t="s">
        <v>552</v>
      </c>
      <c r="F880" s="2">
        <v>15.3</v>
      </c>
      <c r="G880" s="2">
        <v>16.600000000000001</v>
      </c>
      <c r="H880" s="2">
        <v>18.600000000000001</v>
      </c>
      <c r="I880" s="2">
        <f>MAX(G880,H880)*100/F880</f>
        <v>121.5686274509804</v>
      </c>
      <c r="J880" s="2">
        <f t="shared" ref="J880:J913" si="82">G880*100/H880</f>
        <v>89.247311827956992</v>
      </c>
    </row>
    <row r="881" spans="1:10" x14ac:dyDescent="0.35">
      <c r="A881" t="s">
        <v>167</v>
      </c>
      <c r="B881" s="10" t="s">
        <v>186</v>
      </c>
      <c r="C881" s="1" t="s">
        <v>3</v>
      </c>
      <c r="D881" s="1" t="s">
        <v>18</v>
      </c>
      <c r="E881" t="s">
        <v>552</v>
      </c>
      <c r="F881" s="2">
        <v>15.4</v>
      </c>
      <c r="G881" s="2">
        <v>15.4</v>
      </c>
      <c r="H881" s="2">
        <v>18.2</v>
      </c>
      <c r="I881" s="2">
        <f>MAX(G881,H881)*100/F881</f>
        <v>118.18181818181817</v>
      </c>
      <c r="J881" s="2">
        <f t="shared" si="82"/>
        <v>84.615384615384613</v>
      </c>
    </row>
    <row r="882" spans="1:10" x14ac:dyDescent="0.35">
      <c r="A882" t="s">
        <v>100</v>
      </c>
      <c r="B882" s="10" t="s">
        <v>186</v>
      </c>
      <c r="C882" s="1" t="s">
        <v>54</v>
      </c>
      <c r="D882" s="1" t="s">
        <v>18</v>
      </c>
      <c r="E882" t="s">
        <v>552</v>
      </c>
      <c r="F882" s="2">
        <v>15.6</v>
      </c>
      <c r="G882" s="2">
        <v>16.05</v>
      </c>
      <c r="H882" s="2">
        <v>19.75</v>
      </c>
      <c r="I882" s="2">
        <f>MAX(G882,H882)*100/F882</f>
        <v>126.6025641025641</v>
      </c>
      <c r="J882" s="2">
        <f t="shared" si="82"/>
        <v>81.265822784810126</v>
      </c>
    </row>
    <row r="883" spans="1:10" x14ac:dyDescent="0.35">
      <c r="A883" t="s">
        <v>99</v>
      </c>
      <c r="B883" s="10" t="s">
        <v>186</v>
      </c>
      <c r="C883" s="1" t="s">
        <v>54</v>
      </c>
      <c r="D883" s="1" t="s">
        <v>18</v>
      </c>
      <c r="E883" t="s">
        <v>552</v>
      </c>
      <c r="F883" s="2">
        <v>15.8</v>
      </c>
      <c r="G883" s="2">
        <v>15.3</v>
      </c>
      <c r="H883" s="2">
        <v>18.399999999999999</v>
      </c>
      <c r="I883" s="2">
        <f>MAX(G883,H883)*100/F883</f>
        <v>116.45569620253163</v>
      </c>
      <c r="J883" s="2">
        <f t="shared" si="82"/>
        <v>83.152173913043484</v>
      </c>
    </row>
    <row r="884" spans="1:10" x14ac:dyDescent="0.35">
      <c r="A884" t="s">
        <v>101</v>
      </c>
      <c r="B884" s="10" t="s">
        <v>186</v>
      </c>
      <c r="C884" s="1" t="s">
        <v>54</v>
      </c>
      <c r="D884" s="1" t="s">
        <v>18</v>
      </c>
      <c r="E884" t="s">
        <v>552</v>
      </c>
      <c r="F884" s="2">
        <v>15.85</v>
      </c>
      <c r="G884" s="2">
        <v>16.8</v>
      </c>
      <c r="H884" s="2">
        <v>19.25</v>
      </c>
      <c r="I884" s="2">
        <f>MAX(G884,H884)*100/F884</f>
        <v>121.45110410094638</v>
      </c>
      <c r="J884" s="2">
        <f t="shared" si="82"/>
        <v>87.272727272727266</v>
      </c>
    </row>
    <row r="885" spans="1:10" x14ac:dyDescent="0.35">
      <c r="A885" t="s">
        <v>88</v>
      </c>
      <c r="B885" s="10" t="s">
        <v>186</v>
      </c>
      <c r="C885" s="1" t="s">
        <v>3</v>
      </c>
      <c r="D885" s="1" t="s">
        <v>18</v>
      </c>
      <c r="E885" t="s">
        <v>552</v>
      </c>
      <c r="F885" s="2"/>
      <c r="G885" s="2">
        <v>15.78</v>
      </c>
      <c r="H885" s="2">
        <v>18.25</v>
      </c>
      <c r="J885" s="2">
        <f t="shared" si="82"/>
        <v>86.465753424657535</v>
      </c>
    </row>
    <row r="886" spans="1:10" x14ac:dyDescent="0.35">
      <c r="A886" t="s">
        <v>170</v>
      </c>
      <c r="B886" s="10" t="s">
        <v>186</v>
      </c>
      <c r="C886" s="1" t="s">
        <v>3</v>
      </c>
      <c r="D886" s="1" t="s">
        <v>18</v>
      </c>
      <c r="E886" t="s">
        <v>552</v>
      </c>
      <c r="F886" s="2">
        <v>14.93</v>
      </c>
      <c r="G886" s="2">
        <v>15.93</v>
      </c>
      <c r="H886" s="2">
        <v>18.100000000000001</v>
      </c>
      <c r="I886" s="2">
        <f t="shared" ref="I886:I913" si="83">MAX(G886,H886)*100/F886</f>
        <v>121.23241795043538</v>
      </c>
      <c r="J886" s="2">
        <f t="shared" si="82"/>
        <v>88.011049723756898</v>
      </c>
    </row>
    <row r="887" spans="1:10" x14ac:dyDescent="0.35">
      <c r="A887" t="s">
        <v>143</v>
      </c>
      <c r="B887" s="10" t="s">
        <v>186</v>
      </c>
      <c r="C887" s="1" t="s">
        <v>3</v>
      </c>
      <c r="D887" s="1" t="s">
        <v>18</v>
      </c>
      <c r="E887" t="s">
        <v>552</v>
      </c>
      <c r="F887" s="2">
        <v>14.97</v>
      </c>
      <c r="G887" s="2">
        <v>17.600000000000001</v>
      </c>
      <c r="H887" s="2">
        <v>19.7</v>
      </c>
      <c r="I887" s="2">
        <f t="shared" si="83"/>
        <v>131.59652638610555</v>
      </c>
      <c r="J887" s="2">
        <f t="shared" si="82"/>
        <v>89.340101522842659</v>
      </c>
    </row>
    <row r="888" spans="1:10" x14ac:dyDescent="0.35">
      <c r="A888" t="s">
        <v>127</v>
      </c>
      <c r="B888" s="10" t="s">
        <v>186</v>
      </c>
      <c r="C888" s="1" t="s">
        <v>4</v>
      </c>
      <c r="D888" s="1" t="s">
        <v>18</v>
      </c>
      <c r="E888" t="s">
        <v>552</v>
      </c>
      <c r="F888" s="2">
        <v>16.260000000000002</v>
      </c>
      <c r="G888" s="2">
        <v>19.100000000000001</v>
      </c>
      <c r="H888" s="2">
        <v>20.43</v>
      </c>
      <c r="I888" s="2">
        <f t="shared" si="83"/>
        <v>125.64575645756456</v>
      </c>
      <c r="J888" s="2">
        <f t="shared" si="82"/>
        <v>93.489965736661787</v>
      </c>
    </row>
    <row r="889" spans="1:10" x14ac:dyDescent="0.35">
      <c r="A889" t="s">
        <v>87</v>
      </c>
      <c r="B889" s="10" t="s">
        <v>186</v>
      </c>
      <c r="C889" s="1" t="s">
        <v>3</v>
      </c>
      <c r="D889" s="1" t="s">
        <v>18</v>
      </c>
      <c r="E889" t="s">
        <v>552</v>
      </c>
      <c r="F889" s="2">
        <v>16.350000000000001</v>
      </c>
      <c r="G889" s="2">
        <v>17</v>
      </c>
      <c r="H889" s="2">
        <v>19.940000000000001</v>
      </c>
      <c r="I889" s="2">
        <f t="shared" si="83"/>
        <v>121.95718654434251</v>
      </c>
      <c r="J889" s="2">
        <f t="shared" si="82"/>
        <v>85.255767301905706</v>
      </c>
    </row>
    <row r="890" spans="1:10" x14ac:dyDescent="0.35">
      <c r="A890" t="s">
        <v>171</v>
      </c>
      <c r="B890" s="10" t="s">
        <v>186</v>
      </c>
      <c r="C890" s="1" t="s">
        <v>4</v>
      </c>
      <c r="D890" s="1" t="s">
        <v>18</v>
      </c>
      <c r="E890" t="s">
        <v>552</v>
      </c>
      <c r="F890" s="2">
        <v>14.53</v>
      </c>
      <c r="G890" s="2">
        <v>16.28</v>
      </c>
      <c r="H890" s="2">
        <v>18.079999999999998</v>
      </c>
      <c r="I890" s="2">
        <f t="shared" si="83"/>
        <v>124.43220922229868</v>
      </c>
      <c r="J890" s="2">
        <f t="shared" si="82"/>
        <v>90.04424778761063</v>
      </c>
    </row>
    <row r="891" spans="1:10" x14ac:dyDescent="0.35">
      <c r="A891" t="s">
        <v>172</v>
      </c>
      <c r="B891" s="10" t="s">
        <v>186</v>
      </c>
      <c r="C891" s="1" t="s">
        <v>4</v>
      </c>
      <c r="D891" s="1" t="s">
        <v>18</v>
      </c>
      <c r="E891" t="s">
        <v>552</v>
      </c>
      <c r="F891" s="2">
        <v>15.17</v>
      </c>
      <c r="G891" s="2">
        <v>17.260000000000002</v>
      </c>
      <c r="H891" s="2">
        <v>18.940000000000001</v>
      </c>
      <c r="I891" s="2">
        <f t="shared" si="83"/>
        <v>124.85168094924194</v>
      </c>
      <c r="J891" s="2">
        <f t="shared" si="82"/>
        <v>91.12988384371701</v>
      </c>
    </row>
    <row r="892" spans="1:10" x14ac:dyDescent="0.35">
      <c r="A892" t="s">
        <v>168</v>
      </c>
      <c r="B892" s="10" t="s">
        <v>186</v>
      </c>
      <c r="C892" s="1" t="s">
        <v>4</v>
      </c>
      <c r="D892" s="1" t="s">
        <v>18</v>
      </c>
      <c r="E892" t="s">
        <v>552</v>
      </c>
      <c r="F892" s="2">
        <v>15.19</v>
      </c>
      <c r="G892" s="2">
        <v>16.82</v>
      </c>
      <c r="H892" s="2">
        <v>19.399999999999999</v>
      </c>
      <c r="I892" s="2">
        <f t="shared" si="83"/>
        <v>127.71560236998025</v>
      </c>
      <c r="J892" s="2">
        <f t="shared" si="82"/>
        <v>86.701030927835063</v>
      </c>
    </row>
    <row r="893" spans="1:10" x14ac:dyDescent="0.35">
      <c r="A893" t="s">
        <v>196</v>
      </c>
      <c r="B893" s="10" t="s">
        <v>186</v>
      </c>
      <c r="C893" s="1" t="s">
        <v>3</v>
      </c>
      <c r="D893" s="1" t="s">
        <v>18</v>
      </c>
      <c r="E893" t="s">
        <v>552</v>
      </c>
      <c r="F893" s="2">
        <v>17.04</v>
      </c>
      <c r="G893" s="2">
        <v>16.66</v>
      </c>
      <c r="H893" s="2">
        <v>19.239999999999998</v>
      </c>
      <c r="I893" s="2">
        <f t="shared" si="83"/>
        <v>112.91079812206571</v>
      </c>
      <c r="J893" s="2">
        <f t="shared" si="82"/>
        <v>86.590436590436596</v>
      </c>
    </row>
    <row r="894" spans="1:10" x14ac:dyDescent="0.35">
      <c r="A894" t="s">
        <v>198</v>
      </c>
      <c r="B894" s="10" t="s">
        <v>186</v>
      </c>
      <c r="C894" s="1" t="s">
        <v>3</v>
      </c>
      <c r="D894" s="1" t="s">
        <v>18</v>
      </c>
      <c r="E894" t="s">
        <v>552</v>
      </c>
      <c r="F894" s="2">
        <v>15.07</v>
      </c>
      <c r="G894" s="2">
        <v>15.14</v>
      </c>
      <c r="H894" s="2">
        <v>18.25</v>
      </c>
      <c r="I894" s="2">
        <f t="shared" si="83"/>
        <v>121.10152621101525</v>
      </c>
      <c r="J894" s="2">
        <f t="shared" si="82"/>
        <v>82.958904109589042</v>
      </c>
    </row>
    <row r="895" spans="1:10" x14ac:dyDescent="0.35">
      <c r="A895" t="s">
        <v>197</v>
      </c>
      <c r="B895" s="10" t="s">
        <v>186</v>
      </c>
      <c r="C895" s="1" t="s">
        <v>4</v>
      </c>
      <c r="D895" s="1" t="s">
        <v>18</v>
      </c>
      <c r="E895" t="s">
        <v>552</v>
      </c>
      <c r="F895" s="2">
        <v>16.3</v>
      </c>
      <c r="G895" s="2">
        <v>17.940000000000001</v>
      </c>
      <c r="H895" s="2">
        <v>19.32</v>
      </c>
      <c r="I895" s="2">
        <f t="shared" si="83"/>
        <v>118.52760736196319</v>
      </c>
      <c r="J895" s="2">
        <f t="shared" si="82"/>
        <v>92.857142857142861</v>
      </c>
    </row>
    <row r="896" spans="1:10" x14ac:dyDescent="0.35">
      <c r="A896" t="s">
        <v>107</v>
      </c>
      <c r="B896" s="10" t="s">
        <v>186</v>
      </c>
      <c r="C896" s="1" t="s">
        <v>4</v>
      </c>
      <c r="D896" s="1" t="s">
        <v>18</v>
      </c>
      <c r="E896" t="s">
        <v>552</v>
      </c>
      <c r="F896" s="2">
        <v>15.91</v>
      </c>
      <c r="G896" s="2">
        <v>16.37</v>
      </c>
      <c r="H896" s="2">
        <v>19.16</v>
      </c>
      <c r="I896" s="2">
        <f t="shared" si="83"/>
        <v>120.42740414833438</v>
      </c>
      <c r="J896" s="2">
        <f t="shared" si="82"/>
        <v>85.438413361169097</v>
      </c>
    </row>
    <row r="897" spans="1:10" x14ac:dyDescent="0.35">
      <c r="A897" t="s">
        <v>199</v>
      </c>
      <c r="B897" s="10" t="s">
        <v>186</v>
      </c>
      <c r="C897" s="1" t="s">
        <v>3</v>
      </c>
      <c r="D897" s="1" t="s">
        <v>18</v>
      </c>
      <c r="E897" t="s">
        <v>552</v>
      </c>
      <c r="F897" s="2">
        <v>16.09</v>
      </c>
      <c r="G897" s="2">
        <v>18.14</v>
      </c>
      <c r="H897" s="2">
        <v>19.2</v>
      </c>
      <c r="I897" s="2">
        <f t="shared" si="83"/>
        <v>119.32877563704164</v>
      </c>
      <c r="J897" s="2">
        <f t="shared" si="82"/>
        <v>94.479166666666671</v>
      </c>
    </row>
    <row r="898" spans="1:10" x14ac:dyDescent="0.35">
      <c r="A898" t="s">
        <v>193</v>
      </c>
      <c r="B898" s="10" t="s">
        <v>186</v>
      </c>
      <c r="C898" s="1" t="s">
        <v>3</v>
      </c>
      <c r="D898" s="1" t="s">
        <v>18</v>
      </c>
      <c r="E898" t="s">
        <v>552</v>
      </c>
      <c r="F898" s="2">
        <v>15.29</v>
      </c>
      <c r="G898" s="2">
        <v>16.3</v>
      </c>
      <c r="H898" s="2">
        <v>18.93</v>
      </c>
      <c r="I898" s="2">
        <f t="shared" si="83"/>
        <v>123.80640941792022</v>
      </c>
      <c r="J898" s="2">
        <f t="shared" si="82"/>
        <v>86.106708927628105</v>
      </c>
    </row>
    <row r="899" spans="1:10" x14ac:dyDescent="0.35">
      <c r="A899" t="s">
        <v>190</v>
      </c>
      <c r="B899" s="10" t="s">
        <v>186</v>
      </c>
      <c r="C899" s="1" t="s">
        <v>4</v>
      </c>
      <c r="D899" s="1" t="s">
        <v>18</v>
      </c>
      <c r="E899" t="s">
        <v>552</v>
      </c>
      <c r="F899" s="2">
        <v>15.64</v>
      </c>
      <c r="G899" s="2">
        <v>16.989999999999998</v>
      </c>
      <c r="H899" s="2">
        <v>18.78</v>
      </c>
      <c r="I899" s="2">
        <f t="shared" si="83"/>
        <v>120.076726342711</v>
      </c>
      <c r="J899" s="2">
        <f t="shared" si="82"/>
        <v>90.468583599574004</v>
      </c>
    </row>
    <row r="900" spans="1:10" x14ac:dyDescent="0.35">
      <c r="A900" t="s">
        <v>147</v>
      </c>
      <c r="B900" s="10" t="s">
        <v>186</v>
      </c>
      <c r="C900" s="1" t="s">
        <v>3</v>
      </c>
      <c r="D900" s="1" t="s">
        <v>18</v>
      </c>
      <c r="E900" t="s">
        <v>552</v>
      </c>
      <c r="F900" s="2">
        <v>16.64</v>
      </c>
      <c r="G900" s="2">
        <v>18.93</v>
      </c>
      <c r="H900" s="2">
        <v>20.81</v>
      </c>
      <c r="I900" s="2">
        <f t="shared" si="83"/>
        <v>125.06009615384615</v>
      </c>
      <c r="J900" s="2">
        <f t="shared" si="82"/>
        <v>90.965881787602115</v>
      </c>
    </row>
    <row r="901" spans="1:10" x14ac:dyDescent="0.35">
      <c r="A901" t="s">
        <v>105</v>
      </c>
      <c r="B901" s="10" t="s">
        <v>186</v>
      </c>
      <c r="C901" s="1" t="s">
        <v>3</v>
      </c>
      <c r="D901" s="1" t="s">
        <v>18</v>
      </c>
      <c r="E901" t="s">
        <v>552</v>
      </c>
      <c r="F901" s="2">
        <v>15.2</v>
      </c>
      <c r="G901" s="2">
        <v>16.27</v>
      </c>
      <c r="H901" s="2">
        <v>17.989999999999998</v>
      </c>
      <c r="I901" s="2">
        <f t="shared" si="83"/>
        <v>118.35526315789473</v>
      </c>
      <c r="J901" s="2">
        <f t="shared" si="82"/>
        <v>90.439132851584219</v>
      </c>
    </row>
    <row r="902" spans="1:10" x14ac:dyDescent="0.35">
      <c r="A902" t="s">
        <v>93</v>
      </c>
      <c r="B902" s="10" t="s">
        <v>186</v>
      </c>
      <c r="C902" s="1" t="s">
        <v>3</v>
      </c>
      <c r="D902" s="1" t="s">
        <v>18</v>
      </c>
      <c r="E902" t="s">
        <v>552</v>
      </c>
      <c r="F902" s="2">
        <v>14.39</v>
      </c>
      <c r="G902" s="2">
        <v>15.84</v>
      </c>
      <c r="H902" s="2">
        <v>17.75</v>
      </c>
      <c r="I902" s="2">
        <f t="shared" si="83"/>
        <v>123.34954829742877</v>
      </c>
      <c r="J902" s="2">
        <f t="shared" si="82"/>
        <v>89.239436619718305</v>
      </c>
    </row>
    <row r="903" spans="1:10" x14ac:dyDescent="0.35">
      <c r="A903" t="s">
        <v>108</v>
      </c>
      <c r="B903" s="10" t="s">
        <v>186</v>
      </c>
      <c r="C903" s="1" t="s">
        <v>4</v>
      </c>
      <c r="D903" s="1" t="s">
        <v>18</v>
      </c>
      <c r="E903" t="s">
        <v>552</v>
      </c>
      <c r="F903" s="2">
        <v>15.2</v>
      </c>
      <c r="G903" s="2">
        <v>18.05</v>
      </c>
      <c r="H903" s="2">
        <v>19.09</v>
      </c>
      <c r="I903" s="2">
        <f t="shared" si="83"/>
        <v>125.5921052631579</v>
      </c>
      <c r="J903" s="2">
        <f t="shared" si="82"/>
        <v>94.552121529596647</v>
      </c>
    </row>
    <row r="904" spans="1:10" x14ac:dyDescent="0.35">
      <c r="A904" t="s">
        <v>91</v>
      </c>
      <c r="B904" s="10" t="s">
        <v>186</v>
      </c>
      <c r="C904" s="1" t="s">
        <v>4</v>
      </c>
      <c r="D904" s="1" t="s">
        <v>18</v>
      </c>
      <c r="E904" t="s">
        <v>552</v>
      </c>
      <c r="F904" s="2">
        <v>15.28</v>
      </c>
      <c r="G904" s="2">
        <v>16.7</v>
      </c>
      <c r="H904" s="2">
        <v>19.23</v>
      </c>
      <c r="I904" s="2">
        <f t="shared" si="83"/>
        <v>125.85078534031415</v>
      </c>
      <c r="J904" s="2">
        <f t="shared" si="82"/>
        <v>86.843473738949555</v>
      </c>
    </row>
    <row r="905" spans="1:10" x14ac:dyDescent="0.35">
      <c r="A905" t="s">
        <v>90</v>
      </c>
      <c r="B905" s="10" t="s">
        <v>186</v>
      </c>
      <c r="C905" s="1" t="s">
        <v>3</v>
      </c>
      <c r="D905" s="1" t="s">
        <v>18</v>
      </c>
      <c r="E905" t="s">
        <v>552</v>
      </c>
      <c r="F905" s="2">
        <v>15.4</v>
      </c>
      <c r="G905" s="2">
        <v>15.54</v>
      </c>
      <c r="H905" s="2">
        <v>18.04</v>
      </c>
      <c r="I905" s="2">
        <f t="shared" si="83"/>
        <v>117.14285714285714</v>
      </c>
      <c r="J905" s="2">
        <f t="shared" si="82"/>
        <v>86.14190687361419</v>
      </c>
    </row>
    <row r="906" spans="1:10" x14ac:dyDescent="0.35">
      <c r="A906" t="s">
        <v>126</v>
      </c>
      <c r="B906" s="10" t="s">
        <v>186</v>
      </c>
      <c r="C906" s="1" t="s">
        <v>3</v>
      </c>
      <c r="D906" s="1" t="s">
        <v>20</v>
      </c>
      <c r="E906" t="s">
        <v>552</v>
      </c>
      <c r="F906" s="2">
        <v>14.95</v>
      </c>
      <c r="G906" s="2">
        <v>20.39</v>
      </c>
      <c r="H906" s="2">
        <v>19.68</v>
      </c>
      <c r="I906" s="2">
        <f t="shared" si="83"/>
        <v>136.38795986622074</v>
      </c>
      <c r="J906" s="2">
        <f t="shared" si="82"/>
        <v>103.60772357723577</v>
      </c>
    </row>
    <row r="907" spans="1:10" x14ac:dyDescent="0.35">
      <c r="A907" t="s">
        <v>90</v>
      </c>
      <c r="B907" s="10" t="s">
        <v>186</v>
      </c>
      <c r="C907" s="1" t="s">
        <v>3</v>
      </c>
      <c r="D907" s="1" t="s">
        <v>20</v>
      </c>
      <c r="E907" t="s">
        <v>552</v>
      </c>
      <c r="F907" s="2">
        <v>15.86</v>
      </c>
      <c r="G907" s="2">
        <v>19.25</v>
      </c>
      <c r="H907" s="2">
        <v>19.27</v>
      </c>
      <c r="I907" s="2">
        <f t="shared" si="83"/>
        <v>121.50063051702396</v>
      </c>
      <c r="J907" s="2">
        <f t="shared" si="82"/>
        <v>99.896211728074732</v>
      </c>
    </row>
    <row r="908" spans="1:10" x14ac:dyDescent="0.35">
      <c r="A908" t="s">
        <v>92</v>
      </c>
      <c r="B908" s="10" t="s">
        <v>186</v>
      </c>
      <c r="C908" s="1" t="s">
        <v>3</v>
      </c>
      <c r="D908" s="1" t="s">
        <v>20</v>
      </c>
      <c r="E908" t="s">
        <v>552</v>
      </c>
      <c r="F908" s="2">
        <v>15.97</v>
      </c>
      <c r="G908" s="2">
        <v>20.87</v>
      </c>
      <c r="H908" s="2">
        <v>20.02</v>
      </c>
      <c r="I908" s="2">
        <f t="shared" si="83"/>
        <v>130.68252974326862</v>
      </c>
      <c r="J908" s="2">
        <f t="shared" si="82"/>
        <v>104.24575424575424</v>
      </c>
    </row>
    <row r="909" spans="1:10" x14ac:dyDescent="0.35">
      <c r="A909" t="s">
        <v>127</v>
      </c>
      <c r="B909" s="10" t="s">
        <v>186</v>
      </c>
      <c r="C909" s="1" t="s">
        <v>4</v>
      </c>
      <c r="D909" s="1" t="s">
        <v>20</v>
      </c>
      <c r="E909" t="s">
        <v>552</v>
      </c>
      <c r="F909" s="2">
        <v>16.43</v>
      </c>
      <c r="G909" s="2">
        <v>21.7</v>
      </c>
      <c r="H909" s="2">
        <v>21.12</v>
      </c>
      <c r="I909" s="2">
        <f t="shared" si="83"/>
        <v>132.0754716981132</v>
      </c>
      <c r="J909" s="2">
        <f t="shared" si="82"/>
        <v>102.74621212121211</v>
      </c>
    </row>
    <row r="910" spans="1:10" x14ac:dyDescent="0.35">
      <c r="A910" t="s">
        <v>93</v>
      </c>
      <c r="B910" s="10" t="s">
        <v>186</v>
      </c>
      <c r="C910" s="1" t="s">
        <v>4</v>
      </c>
      <c r="D910" s="1" t="s">
        <v>20</v>
      </c>
      <c r="E910" t="s">
        <v>552</v>
      </c>
      <c r="F910" s="2">
        <v>15.56</v>
      </c>
      <c r="G910" s="2">
        <v>19.38</v>
      </c>
      <c r="H910" s="2">
        <v>18.899999999999999</v>
      </c>
      <c r="I910" s="2">
        <f t="shared" si="83"/>
        <v>124.55012853470437</v>
      </c>
      <c r="J910" s="2">
        <f t="shared" si="82"/>
        <v>102.53968253968254</v>
      </c>
    </row>
    <row r="911" spans="1:10" x14ac:dyDescent="0.35">
      <c r="A911" t="s">
        <v>87</v>
      </c>
      <c r="B911" s="10" t="s">
        <v>186</v>
      </c>
      <c r="C911" s="1" t="s">
        <v>3</v>
      </c>
      <c r="D911" s="1" t="s">
        <v>20</v>
      </c>
      <c r="E911" t="s">
        <v>552</v>
      </c>
      <c r="F911" s="2">
        <v>16.52</v>
      </c>
      <c r="G911" s="2">
        <v>20.6</v>
      </c>
      <c r="H911" s="2">
        <v>19.91</v>
      </c>
      <c r="I911" s="2">
        <f t="shared" si="83"/>
        <v>124.69733656174334</v>
      </c>
      <c r="J911" s="2">
        <f t="shared" si="82"/>
        <v>103.46559517830237</v>
      </c>
    </row>
    <row r="912" spans="1:10" x14ac:dyDescent="0.35">
      <c r="A912" t="s">
        <v>125</v>
      </c>
      <c r="B912" s="10" t="s">
        <v>186</v>
      </c>
      <c r="C912" s="1" t="s">
        <v>3</v>
      </c>
      <c r="D912" s="1" t="s">
        <v>20</v>
      </c>
      <c r="E912" t="s">
        <v>552</v>
      </c>
      <c r="F912" s="2">
        <v>16.96</v>
      </c>
      <c r="G912" s="2">
        <v>21.32</v>
      </c>
      <c r="H912" s="2">
        <v>20.73</v>
      </c>
      <c r="I912" s="2">
        <f t="shared" si="83"/>
        <v>125.70754716981132</v>
      </c>
      <c r="J912" s="2">
        <f t="shared" si="82"/>
        <v>102.84611673902556</v>
      </c>
    </row>
    <row r="913" spans="1:10" x14ac:dyDescent="0.35">
      <c r="A913" t="s">
        <v>199</v>
      </c>
      <c r="B913" s="10" t="s">
        <v>186</v>
      </c>
      <c r="C913" s="1" t="s">
        <v>3</v>
      </c>
      <c r="D913" s="1" t="s">
        <v>20</v>
      </c>
      <c r="E913" t="s">
        <v>552</v>
      </c>
      <c r="F913" s="2">
        <v>17.02</v>
      </c>
      <c r="G913" s="2">
        <v>20.93</v>
      </c>
      <c r="H913" s="2">
        <v>19.579999999999998</v>
      </c>
      <c r="I913" s="2">
        <f t="shared" si="83"/>
        <v>122.97297297297298</v>
      </c>
      <c r="J913" s="2">
        <f t="shared" si="82"/>
        <v>106.89479060265577</v>
      </c>
    </row>
    <row r="914" spans="1:10" x14ac:dyDescent="0.35">
      <c r="A914" t="s">
        <v>128</v>
      </c>
      <c r="B914" s="10" t="s">
        <v>186</v>
      </c>
      <c r="C914" s="1" t="s">
        <v>4</v>
      </c>
      <c r="D914" s="1" t="s">
        <v>20</v>
      </c>
      <c r="E914" t="s">
        <v>552</v>
      </c>
      <c r="F914" s="2">
        <v>14.5</v>
      </c>
      <c r="G914" s="2">
        <v>20.9</v>
      </c>
      <c r="H914" s="2"/>
    </row>
    <row r="915" spans="1:10" x14ac:dyDescent="0.35">
      <c r="A915" t="s">
        <v>98</v>
      </c>
      <c r="B915" s="10" t="s">
        <v>186</v>
      </c>
      <c r="C915" s="1" t="s">
        <v>3</v>
      </c>
      <c r="D915" s="1" t="s">
        <v>20</v>
      </c>
      <c r="E915" t="s">
        <v>552</v>
      </c>
      <c r="F915" s="2">
        <v>15.2</v>
      </c>
      <c r="G915" s="2">
        <v>19.8</v>
      </c>
      <c r="H915" s="2">
        <v>19.5</v>
      </c>
      <c r="I915" s="2">
        <f>MAX(G915,H915)*100/F915</f>
        <v>130.26315789473685</v>
      </c>
      <c r="J915" s="2">
        <f>G915*100/H915</f>
        <v>101.53846153846153</v>
      </c>
    </row>
    <row r="916" spans="1:10" x14ac:dyDescent="0.35">
      <c r="A916" t="s">
        <v>166</v>
      </c>
      <c r="B916" s="10" t="s">
        <v>186</v>
      </c>
      <c r="C916" s="1" t="s">
        <v>3</v>
      </c>
      <c r="D916" s="1" t="s">
        <v>20</v>
      </c>
      <c r="E916" t="s">
        <v>552</v>
      </c>
      <c r="F916" s="2">
        <v>15.5</v>
      </c>
      <c r="G916" s="2">
        <v>16.600000000000001</v>
      </c>
      <c r="H916" s="2">
        <v>18.600000000000001</v>
      </c>
      <c r="I916" s="2">
        <f>MAX(G916,H916)*100/F916</f>
        <v>120.00000000000001</v>
      </c>
      <c r="J916" s="2">
        <f>G916*100/H916</f>
        <v>89.247311827956992</v>
      </c>
    </row>
    <row r="917" spans="1:10" x14ac:dyDescent="0.35">
      <c r="A917" t="s">
        <v>154</v>
      </c>
      <c r="B917" s="10" t="s">
        <v>186</v>
      </c>
      <c r="C917" s="1" t="s">
        <v>54</v>
      </c>
      <c r="D917" s="1" t="s">
        <v>20</v>
      </c>
      <c r="E917" t="s">
        <v>552</v>
      </c>
      <c r="F917" s="2">
        <v>15.6</v>
      </c>
      <c r="G917" s="2">
        <v>20.3</v>
      </c>
      <c r="H917" s="2">
        <v>20.100000000000001</v>
      </c>
      <c r="I917" s="2">
        <f>MAX(G917,H917)*100/F917</f>
        <v>130.12820512820514</v>
      </c>
      <c r="J917" s="2">
        <f>G917*100/H917</f>
        <v>100.99502487562188</v>
      </c>
    </row>
    <row r="918" spans="1:10" x14ac:dyDescent="0.35">
      <c r="A918" t="s">
        <v>99</v>
      </c>
      <c r="B918" s="10" t="s">
        <v>186</v>
      </c>
      <c r="C918" s="1" t="s">
        <v>54</v>
      </c>
      <c r="D918" s="1" t="s">
        <v>20</v>
      </c>
      <c r="E918" t="s">
        <v>552</v>
      </c>
      <c r="F918" s="2">
        <v>15.7</v>
      </c>
      <c r="G918" s="2"/>
      <c r="H918" s="2">
        <v>19.2</v>
      </c>
    </row>
    <row r="919" spans="1:10" x14ac:dyDescent="0.35">
      <c r="A919" t="s">
        <v>130</v>
      </c>
      <c r="B919" s="10" t="s">
        <v>186</v>
      </c>
      <c r="C919" s="1" t="s">
        <v>4</v>
      </c>
      <c r="D919" s="1" t="s">
        <v>20</v>
      </c>
      <c r="E919" t="s">
        <v>552</v>
      </c>
      <c r="F919" s="2">
        <v>16</v>
      </c>
      <c r="G919" s="2">
        <v>20.2</v>
      </c>
      <c r="H919" s="2">
        <v>19.5</v>
      </c>
      <c r="I919" s="2">
        <f t="shared" ref="I919:I927" si="84">MAX(G919,H919)*100/F919</f>
        <v>126.25</v>
      </c>
      <c r="J919" s="2">
        <f t="shared" ref="J919:J927" si="85">G919*100/H919</f>
        <v>103.58974358974359</v>
      </c>
    </row>
    <row r="920" spans="1:10" x14ac:dyDescent="0.35">
      <c r="A920" t="s">
        <v>102</v>
      </c>
      <c r="B920" s="10" t="s">
        <v>186</v>
      </c>
      <c r="C920" s="1" t="s">
        <v>4</v>
      </c>
      <c r="D920" s="1" t="s">
        <v>20</v>
      </c>
      <c r="E920" t="s">
        <v>552</v>
      </c>
      <c r="F920" s="2">
        <v>16.3</v>
      </c>
      <c r="G920" s="2">
        <v>20.100000000000001</v>
      </c>
      <c r="H920" s="2">
        <v>19.899999999999999</v>
      </c>
      <c r="I920" s="2">
        <f t="shared" si="84"/>
        <v>123.31288343558283</v>
      </c>
      <c r="J920" s="2">
        <f t="shared" si="85"/>
        <v>101.00502512562817</v>
      </c>
    </row>
    <row r="921" spans="1:10" x14ac:dyDescent="0.35">
      <c r="A921" t="s">
        <v>173</v>
      </c>
      <c r="B921" s="10" t="s">
        <v>186</v>
      </c>
      <c r="C921" s="1" t="s">
        <v>54</v>
      </c>
      <c r="D921" s="1" t="s">
        <v>20</v>
      </c>
      <c r="E921" t="s">
        <v>552</v>
      </c>
      <c r="F921" s="2">
        <v>16.3</v>
      </c>
      <c r="G921" s="2">
        <v>21.5</v>
      </c>
      <c r="H921" s="2">
        <v>19.8</v>
      </c>
      <c r="I921" s="2">
        <f t="shared" si="84"/>
        <v>131.90184049079755</v>
      </c>
      <c r="J921" s="2">
        <f t="shared" si="85"/>
        <v>108.58585858585859</v>
      </c>
    </row>
    <row r="922" spans="1:10" x14ac:dyDescent="0.35">
      <c r="A922" t="s">
        <v>101</v>
      </c>
      <c r="B922" s="10" t="s">
        <v>186</v>
      </c>
      <c r="C922" s="1" t="s">
        <v>54</v>
      </c>
      <c r="D922" s="1" t="s">
        <v>20</v>
      </c>
      <c r="E922" t="s">
        <v>552</v>
      </c>
      <c r="F922" s="2">
        <v>16.45</v>
      </c>
      <c r="G922" s="2">
        <v>20.85</v>
      </c>
      <c r="H922" s="2">
        <v>20.55</v>
      </c>
      <c r="I922" s="2">
        <f t="shared" si="84"/>
        <v>126.74772036474165</v>
      </c>
      <c r="J922" s="2">
        <f t="shared" si="85"/>
        <v>101.45985401459853</v>
      </c>
    </row>
    <row r="923" spans="1:10" x14ac:dyDescent="0.35">
      <c r="A923" t="s">
        <v>100</v>
      </c>
      <c r="B923" s="10" t="s">
        <v>186</v>
      </c>
      <c r="C923" s="1" t="s">
        <v>54</v>
      </c>
      <c r="D923" s="1" t="s">
        <v>20</v>
      </c>
      <c r="E923" t="s">
        <v>552</v>
      </c>
      <c r="F923" s="2">
        <v>16.850000000000001</v>
      </c>
      <c r="G923" s="2">
        <v>20.399999999999999</v>
      </c>
      <c r="H923" s="2">
        <v>20.9</v>
      </c>
      <c r="I923" s="2">
        <f t="shared" si="84"/>
        <v>124.03560830860533</v>
      </c>
      <c r="J923" s="2">
        <f t="shared" si="85"/>
        <v>97.607655502392333</v>
      </c>
    </row>
    <row r="924" spans="1:10" x14ac:dyDescent="0.35">
      <c r="A924" t="s">
        <v>174</v>
      </c>
      <c r="B924" s="10" t="s">
        <v>186</v>
      </c>
      <c r="C924" s="1" t="s">
        <v>3</v>
      </c>
      <c r="D924" s="1" t="s">
        <v>20</v>
      </c>
      <c r="E924" t="s">
        <v>552</v>
      </c>
      <c r="F924" s="2">
        <v>15.38</v>
      </c>
      <c r="G924" s="2">
        <v>19.77</v>
      </c>
      <c r="H924" s="2">
        <v>20.14</v>
      </c>
      <c r="I924" s="2">
        <f t="shared" si="84"/>
        <v>130.94928478543562</v>
      </c>
      <c r="J924" s="2">
        <f t="shared" si="85"/>
        <v>98.162859980139018</v>
      </c>
    </row>
    <row r="925" spans="1:10" x14ac:dyDescent="0.35">
      <c r="A925" t="s">
        <v>104</v>
      </c>
      <c r="B925" s="10" t="s">
        <v>186</v>
      </c>
      <c r="C925" s="1" t="s">
        <v>3</v>
      </c>
      <c r="D925" s="1" t="s">
        <v>20</v>
      </c>
      <c r="E925" t="s">
        <v>552</v>
      </c>
      <c r="F925" s="2">
        <v>16.510000000000002</v>
      </c>
      <c r="G925" s="2">
        <v>21.25</v>
      </c>
      <c r="H925" s="2">
        <v>21.02</v>
      </c>
      <c r="I925" s="2">
        <f t="shared" si="84"/>
        <v>128.70987280436097</v>
      </c>
      <c r="J925" s="2">
        <f t="shared" si="85"/>
        <v>101.09419600380591</v>
      </c>
    </row>
    <row r="926" spans="1:10" x14ac:dyDescent="0.35">
      <c r="A926" t="s">
        <v>175</v>
      </c>
      <c r="B926" s="10" t="s">
        <v>186</v>
      </c>
      <c r="C926" s="1" t="s">
        <v>3</v>
      </c>
      <c r="D926" s="1" t="s">
        <v>20</v>
      </c>
      <c r="E926" t="s">
        <v>552</v>
      </c>
      <c r="F926" s="2">
        <v>16.36</v>
      </c>
      <c r="G926" s="2">
        <v>20.6</v>
      </c>
      <c r="H926" s="2">
        <v>20.23</v>
      </c>
      <c r="I926" s="2">
        <f t="shared" si="84"/>
        <v>125.91687041564792</v>
      </c>
      <c r="J926" s="2">
        <f t="shared" si="85"/>
        <v>101.82896688087</v>
      </c>
    </row>
    <row r="927" spans="1:10" x14ac:dyDescent="0.35">
      <c r="A927" t="s">
        <v>132</v>
      </c>
      <c r="B927" s="10" t="s">
        <v>186</v>
      </c>
      <c r="C927" s="1" t="s">
        <v>4</v>
      </c>
      <c r="D927" s="1" t="s">
        <v>20</v>
      </c>
      <c r="E927" t="s">
        <v>552</v>
      </c>
      <c r="F927" s="2">
        <v>16.84</v>
      </c>
      <c r="G927" s="2">
        <v>21.84</v>
      </c>
      <c r="H927" s="2">
        <v>21.73</v>
      </c>
      <c r="I927" s="2">
        <f t="shared" si="84"/>
        <v>129.69121140142519</v>
      </c>
      <c r="J927" s="2">
        <f t="shared" si="85"/>
        <v>100.5062126092959</v>
      </c>
    </row>
    <row r="928" spans="1:10" x14ac:dyDescent="0.35">
      <c r="A928" t="s">
        <v>88</v>
      </c>
      <c r="B928" s="10" t="s">
        <v>186</v>
      </c>
      <c r="C928" s="1" t="s">
        <v>3</v>
      </c>
      <c r="D928" s="1" t="s">
        <v>20</v>
      </c>
      <c r="E928" t="s">
        <v>552</v>
      </c>
      <c r="F928" s="2">
        <v>16.260000000000002</v>
      </c>
      <c r="G928" s="2"/>
      <c r="H928" s="2">
        <v>19.8</v>
      </c>
    </row>
    <row r="929" spans="1:11" x14ac:dyDescent="0.35">
      <c r="A929" t="s">
        <v>143</v>
      </c>
      <c r="B929" s="10" t="s">
        <v>186</v>
      </c>
      <c r="C929" s="1" t="s">
        <v>3</v>
      </c>
      <c r="D929" s="1" t="s">
        <v>20</v>
      </c>
      <c r="E929" t="s">
        <v>552</v>
      </c>
      <c r="F929" s="2">
        <v>16.91</v>
      </c>
      <c r="G929" s="2">
        <v>20.81</v>
      </c>
      <c r="H929" s="2">
        <v>20.23</v>
      </c>
      <c r="I929" s="2">
        <f>MAX(G929,H929)*100/F929</f>
        <v>123.06327616794796</v>
      </c>
      <c r="J929" s="2">
        <f>G929*100/H929</f>
        <v>102.86702916460702</v>
      </c>
    </row>
    <row r="930" spans="1:11" x14ac:dyDescent="0.35">
      <c r="A930" t="s">
        <v>168</v>
      </c>
      <c r="B930" s="10" t="s">
        <v>186</v>
      </c>
      <c r="C930" s="1" t="s">
        <v>4</v>
      </c>
      <c r="D930" s="1" t="s">
        <v>20</v>
      </c>
      <c r="E930" t="s">
        <v>552</v>
      </c>
      <c r="F930" s="2">
        <v>16.25</v>
      </c>
      <c r="G930" s="2"/>
      <c r="H930" s="2"/>
    </row>
    <row r="931" spans="1:11" x14ac:dyDescent="0.35">
      <c r="A931" t="s">
        <v>197</v>
      </c>
      <c r="B931" s="10" t="s">
        <v>186</v>
      </c>
      <c r="C931" s="1" t="s">
        <v>4</v>
      </c>
      <c r="D931" s="1" t="s">
        <v>20</v>
      </c>
      <c r="E931" t="s">
        <v>552</v>
      </c>
      <c r="F931" s="2">
        <v>16.89</v>
      </c>
      <c r="G931" s="2">
        <v>19.850000000000001</v>
      </c>
      <c r="H931" s="2">
        <v>20.079999999999998</v>
      </c>
      <c r="I931" s="2">
        <f t="shared" ref="I931:I962" si="86">MAX(G931,H931)*100/F931</f>
        <v>118.88691533451745</v>
      </c>
      <c r="J931" s="2">
        <f t="shared" ref="J931:J962" si="87">G931*100/H931</f>
        <v>98.854581673306797</v>
      </c>
    </row>
    <row r="932" spans="1:11" x14ac:dyDescent="0.35">
      <c r="A932" t="s">
        <v>193</v>
      </c>
      <c r="B932" s="10" t="s">
        <v>186</v>
      </c>
      <c r="C932" s="1" t="s">
        <v>3</v>
      </c>
      <c r="D932" s="1" t="s">
        <v>20</v>
      </c>
      <c r="E932" t="s">
        <v>552</v>
      </c>
      <c r="F932" s="2">
        <v>15.1</v>
      </c>
      <c r="G932" s="2">
        <v>19.82</v>
      </c>
      <c r="H932" s="2">
        <v>20.07</v>
      </c>
      <c r="I932" s="2">
        <f t="shared" si="86"/>
        <v>132.91390728476821</v>
      </c>
      <c r="J932" s="2">
        <f t="shared" si="87"/>
        <v>98.754359740906821</v>
      </c>
    </row>
    <row r="933" spans="1:11" x14ac:dyDescent="0.35">
      <c r="A933" t="s">
        <v>196</v>
      </c>
      <c r="B933" s="10" t="s">
        <v>186</v>
      </c>
      <c r="C933" s="1" t="s">
        <v>4</v>
      </c>
      <c r="D933" s="1" t="s">
        <v>20</v>
      </c>
      <c r="E933" t="s">
        <v>552</v>
      </c>
      <c r="F933" s="2">
        <v>16.600000000000001</v>
      </c>
      <c r="G933" s="2">
        <v>20.100000000000001</v>
      </c>
      <c r="H933" s="2">
        <v>20.010000000000002</v>
      </c>
      <c r="I933" s="2">
        <f t="shared" si="86"/>
        <v>121.0843373493976</v>
      </c>
      <c r="J933" s="2">
        <f t="shared" si="87"/>
        <v>100.44977511244379</v>
      </c>
    </row>
    <row r="934" spans="1:11" x14ac:dyDescent="0.35">
      <c r="A934" t="s">
        <v>200</v>
      </c>
      <c r="B934" s="10" t="s">
        <v>186</v>
      </c>
      <c r="C934" s="1" t="s">
        <v>3</v>
      </c>
      <c r="D934" s="1" t="s">
        <v>20</v>
      </c>
      <c r="E934" t="s">
        <v>552</v>
      </c>
      <c r="F934" s="2">
        <v>16.079999999999998</v>
      </c>
      <c r="G934" s="2">
        <v>21.3</v>
      </c>
      <c r="H934" s="2">
        <v>20.3</v>
      </c>
      <c r="I934" s="2">
        <f t="shared" si="86"/>
        <v>132.46268656716418</v>
      </c>
      <c r="J934" s="2">
        <f t="shared" si="87"/>
        <v>104.92610837438423</v>
      </c>
    </row>
    <row r="935" spans="1:11" x14ac:dyDescent="0.35">
      <c r="A935" t="s">
        <v>190</v>
      </c>
      <c r="B935" s="10" t="s">
        <v>186</v>
      </c>
      <c r="C935" s="1" t="s">
        <v>4</v>
      </c>
      <c r="D935" s="1" t="s">
        <v>20</v>
      </c>
      <c r="E935" t="s">
        <v>552</v>
      </c>
      <c r="F935" s="2">
        <v>16.079999999999998</v>
      </c>
      <c r="G935" s="2">
        <v>19.86</v>
      </c>
      <c r="H935" s="2">
        <v>19.89</v>
      </c>
      <c r="I935" s="2">
        <f t="shared" si="86"/>
        <v>123.69402985074628</v>
      </c>
      <c r="J935" s="2">
        <f t="shared" si="87"/>
        <v>99.849170437405732</v>
      </c>
    </row>
    <row r="936" spans="1:11" x14ac:dyDescent="0.35">
      <c r="A936" t="s">
        <v>107</v>
      </c>
      <c r="B936" s="10" t="s">
        <v>186</v>
      </c>
      <c r="C936" s="1" t="s">
        <v>4</v>
      </c>
      <c r="D936" s="1" t="s">
        <v>20</v>
      </c>
      <c r="E936" t="s">
        <v>552</v>
      </c>
      <c r="F936" s="2">
        <v>16.27</v>
      </c>
      <c r="G936" s="2">
        <v>20.36</v>
      </c>
      <c r="H936" s="2">
        <v>20.62</v>
      </c>
      <c r="I936" s="2">
        <f t="shared" si="86"/>
        <v>126.73632452366319</v>
      </c>
      <c r="J936" s="2">
        <f t="shared" si="87"/>
        <v>98.739088263821529</v>
      </c>
    </row>
    <row r="937" spans="1:11" x14ac:dyDescent="0.35">
      <c r="A937" t="s">
        <v>147</v>
      </c>
      <c r="B937" s="10" t="s">
        <v>186</v>
      </c>
      <c r="C937" s="1" t="s">
        <v>3</v>
      </c>
      <c r="D937" s="1" t="s">
        <v>20</v>
      </c>
      <c r="E937" t="s">
        <v>552</v>
      </c>
      <c r="F937" s="2">
        <v>16.91</v>
      </c>
      <c r="G937" s="2">
        <v>21.98</v>
      </c>
      <c r="H937" s="2">
        <v>21.85</v>
      </c>
      <c r="I937" s="2">
        <f t="shared" si="86"/>
        <v>129.98225901833234</v>
      </c>
      <c r="J937" s="2">
        <f t="shared" si="87"/>
        <v>100.5949656750572</v>
      </c>
    </row>
    <row r="938" spans="1:11" x14ac:dyDescent="0.35">
      <c r="A938" t="s">
        <v>149</v>
      </c>
      <c r="B938" s="10" t="s">
        <v>186</v>
      </c>
      <c r="C938" s="1" t="s">
        <v>3</v>
      </c>
      <c r="D938" s="1" t="s">
        <v>20</v>
      </c>
      <c r="E938" t="s">
        <v>552</v>
      </c>
      <c r="F938" s="2">
        <v>15.38</v>
      </c>
      <c r="G938" s="2">
        <v>18.55</v>
      </c>
      <c r="H938" s="2">
        <v>18.5</v>
      </c>
      <c r="I938" s="2">
        <f t="shared" si="86"/>
        <v>120.6111833550065</v>
      </c>
      <c r="J938" s="2">
        <f t="shared" si="87"/>
        <v>100.27027027027027</v>
      </c>
    </row>
    <row r="939" spans="1:11" x14ac:dyDescent="0.35">
      <c r="A939" t="s">
        <v>108</v>
      </c>
      <c r="B939" s="10" t="s">
        <v>186</v>
      </c>
      <c r="C939" s="1" t="s">
        <v>4</v>
      </c>
      <c r="D939" s="1" t="s">
        <v>20</v>
      </c>
      <c r="E939" t="s">
        <v>552</v>
      </c>
      <c r="F939" s="2">
        <v>15.99</v>
      </c>
      <c r="G939" s="2">
        <v>20.78</v>
      </c>
      <c r="H939" s="2">
        <v>20.2</v>
      </c>
      <c r="I939" s="2">
        <f t="shared" si="86"/>
        <v>129.95622263914947</v>
      </c>
      <c r="J939" s="2">
        <f t="shared" si="87"/>
        <v>102.87128712871288</v>
      </c>
    </row>
    <row r="940" spans="1:11" x14ac:dyDescent="0.35">
      <c r="A940" t="s">
        <v>105</v>
      </c>
      <c r="B940" s="10" t="s">
        <v>186</v>
      </c>
      <c r="C940" s="1" t="s">
        <v>3</v>
      </c>
      <c r="D940" s="1" t="s">
        <v>20</v>
      </c>
      <c r="E940" t="s">
        <v>552</v>
      </c>
      <c r="F940" s="2">
        <v>14.97</v>
      </c>
      <c r="G940" s="2">
        <v>19.96</v>
      </c>
      <c r="H940" s="2">
        <v>19.55</v>
      </c>
      <c r="I940" s="2">
        <f t="shared" si="86"/>
        <v>133.33333333333331</v>
      </c>
      <c r="J940" s="2">
        <f t="shared" si="87"/>
        <v>102.09718670076725</v>
      </c>
    </row>
    <row r="941" spans="1:11" x14ac:dyDescent="0.35">
      <c r="A941" t="s">
        <v>176</v>
      </c>
      <c r="B941" s="10" t="s">
        <v>186</v>
      </c>
      <c r="C941" s="1" t="s">
        <v>4</v>
      </c>
      <c r="D941" s="1" t="s">
        <v>20</v>
      </c>
      <c r="E941" t="s">
        <v>552</v>
      </c>
      <c r="F941" s="2">
        <v>15.97</v>
      </c>
      <c r="G941" s="2">
        <v>20.69</v>
      </c>
      <c r="H941" s="2">
        <v>20.57</v>
      </c>
      <c r="I941" s="2">
        <f t="shared" si="86"/>
        <v>129.55541640576081</v>
      </c>
      <c r="J941" s="2">
        <f t="shared" si="87"/>
        <v>100.58337384540593</v>
      </c>
    </row>
    <row r="942" spans="1:11" x14ac:dyDescent="0.35">
      <c r="A942" t="s">
        <v>81</v>
      </c>
      <c r="B942" s="10" t="s">
        <v>186</v>
      </c>
      <c r="C942" s="1" t="s">
        <v>3</v>
      </c>
      <c r="D942" s="1" t="s">
        <v>20</v>
      </c>
      <c r="E942" t="s">
        <v>552</v>
      </c>
      <c r="F942" s="2">
        <v>16.420000000000002</v>
      </c>
      <c r="G942" s="2">
        <v>19.84</v>
      </c>
      <c r="H942" s="2">
        <v>19.3</v>
      </c>
      <c r="I942" s="2">
        <f t="shared" si="86"/>
        <v>120.82825822168087</v>
      </c>
      <c r="J942" s="2">
        <f t="shared" si="87"/>
        <v>102.79792746113989</v>
      </c>
      <c r="K942" t="s">
        <v>625</v>
      </c>
    </row>
    <row r="943" spans="1:11" x14ac:dyDescent="0.35">
      <c r="A943" t="s">
        <v>91</v>
      </c>
      <c r="B943" s="10" t="s">
        <v>186</v>
      </c>
      <c r="C943" s="1" t="s">
        <v>4</v>
      </c>
      <c r="D943" s="1" t="s">
        <v>20</v>
      </c>
      <c r="E943" t="s">
        <v>552</v>
      </c>
      <c r="F943" s="2">
        <v>16.53</v>
      </c>
      <c r="G943" s="2">
        <v>20.29</v>
      </c>
      <c r="H943" s="2">
        <v>20.21</v>
      </c>
      <c r="I943" s="2">
        <f t="shared" si="86"/>
        <v>122.74652147610405</v>
      </c>
      <c r="J943" s="2">
        <f t="shared" si="87"/>
        <v>100.3958436417615</v>
      </c>
    </row>
    <row r="944" spans="1:11" x14ac:dyDescent="0.35">
      <c r="A944" t="s">
        <v>90</v>
      </c>
      <c r="B944" s="10" t="s">
        <v>186</v>
      </c>
      <c r="C944" s="1" t="s">
        <v>3</v>
      </c>
      <c r="D944" s="1" t="s">
        <v>21</v>
      </c>
      <c r="E944" t="s">
        <v>552</v>
      </c>
      <c r="F944" s="2">
        <v>16.41</v>
      </c>
      <c r="G944" s="2">
        <v>20.81</v>
      </c>
      <c r="H944" s="2">
        <v>19.16</v>
      </c>
      <c r="I944" s="2">
        <f t="shared" si="86"/>
        <v>126.81291895185862</v>
      </c>
      <c r="J944" s="2">
        <f t="shared" si="87"/>
        <v>108.61169102296451</v>
      </c>
    </row>
    <row r="945" spans="1:11" x14ac:dyDescent="0.35">
      <c r="A945" t="s">
        <v>92</v>
      </c>
      <c r="B945" s="10" t="s">
        <v>186</v>
      </c>
      <c r="C945" s="1" t="s">
        <v>3</v>
      </c>
      <c r="D945" s="1" t="s">
        <v>21</v>
      </c>
      <c r="E945" t="s">
        <v>552</v>
      </c>
      <c r="F945" s="2">
        <v>16.489999999999998</v>
      </c>
      <c r="G945" s="2">
        <v>22.3</v>
      </c>
      <c r="H945" s="2">
        <v>20.3</v>
      </c>
      <c r="I945" s="2">
        <f t="shared" si="86"/>
        <v>135.23347483323226</v>
      </c>
      <c r="J945" s="2">
        <f t="shared" si="87"/>
        <v>109.85221674876847</v>
      </c>
    </row>
    <row r="946" spans="1:11" x14ac:dyDescent="0.35">
      <c r="A946" t="s">
        <v>147</v>
      </c>
      <c r="B946" s="10" t="s">
        <v>186</v>
      </c>
      <c r="C946" s="1" t="s">
        <v>4</v>
      </c>
      <c r="D946" s="1" t="s">
        <v>21</v>
      </c>
      <c r="E946" t="s">
        <v>552</v>
      </c>
      <c r="F946" s="2">
        <v>16.64</v>
      </c>
      <c r="G946" s="2">
        <v>22.77</v>
      </c>
      <c r="H946" s="2">
        <v>22.14</v>
      </c>
      <c r="I946" s="2">
        <f t="shared" si="86"/>
        <v>136.83894230769229</v>
      </c>
      <c r="J946" s="2">
        <f t="shared" si="87"/>
        <v>102.84552845528455</v>
      </c>
    </row>
    <row r="947" spans="1:11" x14ac:dyDescent="0.35">
      <c r="A947" t="s">
        <v>136</v>
      </c>
      <c r="B947" s="10" t="s">
        <v>186</v>
      </c>
      <c r="C947" s="1" t="s">
        <v>3</v>
      </c>
      <c r="D947" s="1" t="s">
        <v>21</v>
      </c>
      <c r="E947" t="s">
        <v>552</v>
      </c>
      <c r="F947" s="2">
        <v>14.95</v>
      </c>
      <c r="G947" s="2">
        <v>21.3</v>
      </c>
      <c r="H947" s="2">
        <v>19.559999999999999</v>
      </c>
      <c r="I947" s="2">
        <f t="shared" si="86"/>
        <v>142.47491638795987</v>
      </c>
      <c r="J947" s="2">
        <f t="shared" si="87"/>
        <v>108.89570552147239</v>
      </c>
    </row>
    <row r="948" spans="1:11" x14ac:dyDescent="0.35">
      <c r="A948" t="s">
        <v>166</v>
      </c>
      <c r="B948" s="10" t="s">
        <v>186</v>
      </c>
      <c r="C948" s="1" t="s">
        <v>3</v>
      </c>
      <c r="D948" s="1" t="s">
        <v>21</v>
      </c>
      <c r="E948" t="s">
        <v>552</v>
      </c>
      <c r="F948" s="2">
        <v>15.5</v>
      </c>
      <c r="G948" s="2">
        <v>19.399999999999999</v>
      </c>
      <c r="H948" s="2">
        <v>19.899999999999999</v>
      </c>
      <c r="I948" s="2">
        <f t="shared" si="86"/>
        <v>128.38709677419354</v>
      </c>
      <c r="J948" s="2">
        <f t="shared" si="87"/>
        <v>97.48743718592965</v>
      </c>
    </row>
    <row r="949" spans="1:11" x14ac:dyDescent="0.35">
      <c r="A949" t="s">
        <v>128</v>
      </c>
      <c r="B949" s="10" t="s">
        <v>186</v>
      </c>
      <c r="C949" s="1" t="s">
        <v>4</v>
      </c>
      <c r="D949" s="1" t="s">
        <v>21</v>
      </c>
      <c r="E949" t="s">
        <v>552</v>
      </c>
      <c r="F949" s="2">
        <v>16.100000000000001</v>
      </c>
      <c r="G949" s="2">
        <v>23.4</v>
      </c>
      <c r="H949" s="2">
        <v>22.2</v>
      </c>
      <c r="I949" s="2">
        <f t="shared" si="86"/>
        <v>145.34161490683229</v>
      </c>
      <c r="J949" s="2">
        <f t="shared" si="87"/>
        <v>105.4054054054054</v>
      </c>
    </row>
    <row r="950" spans="1:11" x14ac:dyDescent="0.35">
      <c r="A950" t="s">
        <v>95</v>
      </c>
      <c r="B950" s="10" t="s">
        <v>186</v>
      </c>
      <c r="C950" s="1" t="s">
        <v>4</v>
      </c>
      <c r="D950" s="1" t="s">
        <v>21</v>
      </c>
      <c r="E950" t="s">
        <v>552</v>
      </c>
      <c r="F950" s="2">
        <v>16.2</v>
      </c>
      <c r="G950" s="2">
        <v>21.8</v>
      </c>
      <c r="H950" s="2">
        <v>21.1</v>
      </c>
      <c r="I950" s="2">
        <f t="shared" si="86"/>
        <v>134.5679012345679</v>
      </c>
      <c r="J950" s="2">
        <f t="shared" si="87"/>
        <v>103.31753554502369</v>
      </c>
    </row>
    <row r="951" spans="1:11" x14ac:dyDescent="0.35">
      <c r="A951" t="s">
        <v>99</v>
      </c>
      <c r="B951" s="10" t="s">
        <v>186</v>
      </c>
      <c r="C951" s="1" t="s">
        <v>54</v>
      </c>
      <c r="D951" s="1" t="s">
        <v>21</v>
      </c>
      <c r="E951" t="s">
        <v>552</v>
      </c>
      <c r="F951" s="2">
        <v>16.850000000000001</v>
      </c>
      <c r="G951" s="2">
        <v>21.6</v>
      </c>
      <c r="H951" s="2">
        <v>20.45</v>
      </c>
      <c r="I951" s="2">
        <f t="shared" si="86"/>
        <v>128.18991097922847</v>
      </c>
      <c r="J951" s="2">
        <f t="shared" si="87"/>
        <v>105.62347188264059</v>
      </c>
    </row>
    <row r="952" spans="1:11" x14ac:dyDescent="0.35">
      <c r="A952" t="s">
        <v>130</v>
      </c>
      <c r="B952" s="10" t="s">
        <v>186</v>
      </c>
      <c r="C952" s="1" t="s">
        <v>4</v>
      </c>
      <c r="D952" s="1" t="s">
        <v>21</v>
      </c>
      <c r="E952" t="s">
        <v>552</v>
      </c>
      <c r="F952" s="2">
        <v>17</v>
      </c>
      <c r="G952" s="2">
        <v>21.3</v>
      </c>
      <c r="H952" s="2">
        <v>20.2</v>
      </c>
      <c r="I952" s="2">
        <f t="shared" si="86"/>
        <v>125.29411764705883</v>
      </c>
      <c r="J952" s="2">
        <f t="shared" si="87"/>
        <v>105.44554455445545</v>
      </c>
    </row>
    <row r="953" spans="1:11" x14ac:dyDescent="0.35">
      <c r="A953" t="s">
        <v>100</v>
      </c>
      <c r="B953" s="10" t="s">
        <v>186</v>
      </c>
      <c r="C953" s="1" t="s">
        <v>54</v>
      </c>
      <c r="D953" s="1" t="s">
        <v>21</v>
      </c>
      <c r="E953" t="s">
        <v>552</v>
      </c>
      <c r="F953" s="2">
        <v>17.3</v>
      </c>
      <c r="G953" s="2">
        <v>22.95</v>
      </c>
      <c r="H953" s="2">
        <v>22.15</v>
      </c>
      <c r="I953" s="2">
        <f t="shared" si="86"/>
        <v>132.65895953757226</v>
      </c>
      <c r="J953" s="2">
        <f t="shared" si="87"/>
        <v>103.6117381489842</v>
      </c>
    </row>
    <row r="954" spans="1:11" x14ac:dyDescent="0.35">
      <c r="A954" t="s">
        <v>102</v>
      </c>
      <c r="B954" s="10" t="s">
        <v>186</v>
      </c>
      <c r="C954" s="1" t="s">
        <v>4</v>
      </c>
      <c r="D954" s="1" t="s">
        <v>21</v>
      </c>
      <c r="E954" t="s">
        <v>552</v>
      </c>
      <c r="F954" s="2">
        <v>17.399999999999999</v>
      </c>
      <c r="G954" s="2">
        <v>21.2</v>
      </c>
      <c r="H954" s="2">
        <v>20.100000000000001</v>
      </c>
      <c r="I954" s="2">
        <f t="shared" si="86"/>
        <v>121.83908045977013</v>
      </c>
      <c r="J954" s="2">
        <f t="shared" si="87"/>
        <v>105.4726368159204</v>
      </c>
    </row>
    <row r="955" spans="1:11" x14ac:dyDescent="0.35">
      <c r="A955" t="s">
        <v>101</v>
      </c>
      <c r="B955" s="10" t="s">
        <v>186</v>
      </c>
      <c r="C955" s="1" t="s">
        <v>54</v>
      </c>
      <c r="D955" s="1" t="s">
        <v>21</v>
      </c>
      <c r="E955" t="s">
        <v>552</v>
      </c>
      <c r="F955" s="2">
        <v>18</v>
      </c>
      <c r="G955" s="2">
        <v>23.2</v>
      </c>
      <c r="H955" s="2">
        <v>21.8</v>
      </c>
      <c r="I955" s="2">
        <f t="shared" si="86"/>
        <v>128.88888888888889</v>
      </c>
      <c r="J955" s="2">
        <f t="shared" si="87"/>
        <v>106.42201834862385</v>
      </c>
    </row>
    <row r="956" spans="1:11" x14ac:dyDescent="0.35">
      <c r="A956" t="s">
        <v>81</v>
      </c>
      <c r="B956" s="10" t="s">
        <v>186</v>
      </c>
      <c r="C956" s="1" t="s">
        <v>3</v>
      </c>
      <c r="D956" s="1" t="s">
        <v>21</v>
      </c>
      <c r="E956" t="s">
        <v>552</v>
      </c>
      <c r="F956" s="2">
        <v>16.5</v>
      </c>
      <c r="G956" s="2">
        <v>21.5</v>
      </c>
      <c r="H956" s="2">
        <v>20.54</v>
      </c>
      <c r="I956" s="2">
        <f t="shared" si="86"/>
        <v>130.30303030303031</v>
      </c>
      <c r="J956" s="2">
        <f t="shared" si="87"/>
        <v>104.67380720545277</v>
      </c>
      <c r="K956" t="s">
        <v>625</v>
      </c>
    </row>
    <row r="957" spans="1:11" x14ac:dyDescent="0.35">
      <c r="A957" t="s">
        <v>177</v>
      </c>
      <c r="B957" s="10" t="s">
        <v>186</v>
      </c>
      <c r="C957" s="1" t="s">
        <v>4</v>
      </c>
      <c r="D957" s="1" t="s">
        <v>21</v>
      </c>
      <c r="E957" t="s">
        <v>552</v>
      </c>
      <c r="F957" s="2">
        <v>17.53</v>
      </c>
      <c r="G957" s="2">
        <v>23.43</v>
      </c>
      <c r="H957" s="2">
        <v>22.56</v>
      </c>
      <c r="I957" s="2">
        <f t="shared" si="86"/>
        <v>133.65658870507701</v>
      </c>
      <c r="J957" s="2">
        <f t="shared" si="87"/>
        <v>103.85638297872342</v>
      </c>
    </row>
    <row r="958" spans="1:11" x14ac:dyDescent="0.35">
      <c r="A958" t="s">
        <v>104</v>
      </c>
      <c r="B958" s="10" t="s">
        <v>186</v>
      </c>
      <c r="C958" s="1" t="s">
        <v>3</v>
      </c>
      <c r="D958" s="1" t="s">
        <v>21</v>
      </c>
      <c r="E958" t="s">
        <v>552</v>
      </c>
      <c r="F958" s="2">
        <v>17.48</v>
      </c>
      <c r="G958" s="2">
        <v>23.36</v>
      </c>
      <c r="H958" s="2">
        <v>21.82</v>
      </c>
      <c r="I958" s="2">
        <f t="shared" si="86"/>
        <v>133.63844393592677</v>
      </c>
      <c r="J958" s="2">
        <f t="shared" si="87"/>
        <v>107.05774518790101</v>
      </c>
    </row>
    <row r="959" spans="1:11" x14ac:dyDescent="0.35">
      <c r="A959" t="s">
        <v>199</v>
      </c>
      <c r="B959" s="10" t="s">
        <v>186</v>
      </c>
      <c r="C959" s="1" t="s">
        <v>3</v>
      </c>
      <c r="D959" s="1" t="s">
        <v>21</v>
      </c>
      <c r="E959" t="s">
        <v>552</v>
      </c>
      <c r="F959" s="2">
        <v>17.29</v>
      </c>
      <c r="G959" s="2">
        <v>21.7</v>
      </c>
      <c r="H959" s="2">
        <v>20.22</v>
      </c>
      <c r="I959" s="2">
        <f t="shared" si="86"/>
        <v>125.50607287449394</v>
      </c>
      <c r="J959" s="2">
        <f t="shared" si="87"/>
        <v>107.3194856577646</v>
      </c>
    </row>
    <row r="960" spans="1:11" x14ac:dyDescent="0.35">
      <c r="A960" t="s">
        <v>193</v>
      </c>
      <c r="B960" s="10" t="s">
        <v>186</v>
      </c>
      <c r="C960" s="1" t="s">
        <v>3</v>
      </c>
      <c r="D960" s="1" t="s">
        <v>21</v>
      </c>
      <c r="E960" t="s">
        <v>552</v>
      </c>
      <c r="F960" s="2">
        <v>16.27</v>
      </c>
      <c r="G960" s="2">
        <v>21.97</v>
      </c>
      <c r="H960" s="2">
        <v>20.81</v>
      </c>
      <c r="I960" s="2">
        <f t="shared" si="86"/>
        <v>135.03380454824833</v>
      </c>
      <c r="J960" s="2">
        <f t="shared" si="87"/>
        <v>105.57424315233062</v>
      </c>
    </row>
    <row r="961" spans="1:10" x14ac:dyDescent="0.35">
      <c r="A961" t="s">
        <v>127</v>
      </c>
      <c r="B961" s="10" t="s">
        <v>186</v>
      </c>
      <c r="C961" s="1" t="s">
        <v>4</v>
      </c>
      <c r="D961" s="1" t="s">
        <v>21</v>
      </c>
      <c r="E961" t="s">
        <v>552</v>
      </c>
      <c r="F961" s="2">
        <v>17.77</v>
      </c>
      <c r="G961" s="2">
        <v>23.33</v>
      </c>
      <c r="H961" s="2">
        <v>22.38</v>
      </c>
      <c r="I961" s="2">
        <f t="shared" si="86"/>
        <v>131.28868880135059</v>
      </c>
      <c r="J961" s="2">
        <f t="shared" si="87"/>
        <v>104.24486148346739</v>
      </c>
    </row>
    <row r="962" spans="1:10" x14ac:dyDescent="0.35">
      <c r="A962" t="s">
        <v>93</v>
      </c>
      <c r="B962" s="10" t="s">
        <v>186</v>
      </c>
      <c r="C962" s="1" t="s">
        <v>4</v>
      </c>
      <c r="D962" s="1" t="s">
        <v>21</v>
      </c>
      <c r="E962" t="s">
        <v>552</v>
      </c>
      <c r="F962" s="2">
        <v>16.5</v>
      </c>
      <c r="G962" s="2">
        <v>21.42</v>
      </c>
      <c r="H962" s="2">
        <v>20</v>
      </c>
      <c r="I962" s="2">
        <f t="shared" si="86"/>
        <v>129.81818181818181</v>
      </c>
      <c r="J962" s="2">
        <f t="shared" si="87"/>
        <v>107.1</v>
      </c>
    </row>
    <row r="963" spans="1:10" x14ac:dyDescent="0.35">
      <c r="A963" t="s">
        <v>178</v>
      </c>
      <c r="B963" s="10" t="s">
        <v>186</v>
      </c>
      <c r="C963" s="1" t="s">
        <v>3</v>
      </c>
      <c r="D963" s="1" t="s">
        <v>21</v>
      </c>
      <c r="E963" t="s">
        <v>552</v>
      </c>
      <c r="F963" s="2">
        <v>17.22</v>
      </c>
      <c r="G963" s="2"/>
      <c r="H963" s="2">
        <v>20.6</v>
      </c>
    </row>
    <row r="964" spans="1:10" x14ac:dyDescent="0.35">
      <c r="A964" t="s">
        <v>198</v>
      </c>
      <c r="B964" s="10" t="s">
        <v>186</v>
      </c>
      <c r="C964" s="1" t="s">
        <v>3</v>
      </c>
      <c r="D964" s="1" t="s">
        <v>21</v>
      </c>
      <c r="E964" t="s">
        <v>552</v>
      </c>
      <c r="F964" s="2">
        <v>17.18</v>
      </c>
      <c r="G964" s="2">
        <v>20.52</v>
      </c>
      <c r="H964" s="2">
        <v>19.27</v>
      </c>
      <c r="I964" s="2">
        <f>MAX(G964,H964)*100/F964</f>
        <v>119.44121071012806</v>
      </c>
      <c r="J964" s="2">
        <f>G964*100/H964</f>
        <v>106.48676699532953</v>
      </c>
    </row>
    <row r="965" spans="1:10" x14ac:dyDescent="0.35">
      <c r="A965" t="s">
        <v>197</v>
      </c>
      <c r="B965" s="10" t="s">
        <v>186</v>
      </c>
      <c r="C965" s="1" t="s">
        <v>3</v>
      </c>
      <c r="D965" s="1" t="s">
        <v>21</v>
      </c>
      <c r="E965" t="s">
        <v>552</v>
      </c>
      <c r="F965" s="2">
        <v>17.3</v>
      </c>
      <c r="G965" s="2">
        <v>21.43</v>
      </c>
      <c r="H965" s="2">
        <v>20.18</v>
      </c>
      <c r="I965" s="2">
        <f>MAX(G965,H965)*100/F965</f>
        <v>123.87283236994219</v>
      </c>
      <c r="J965" s="2">
        <f>G965*100/H965</f>
        <v>106.19425173439049</v>
      </c>
    </row>
    <row r="966" spans="1:10" x14ac:dyDescent="0.35">
      <c r="A966" t="s">
        <v>179</v>
      </c>
      <c r="B966" s="10" t="s">
        <v>186</v>
      </c>
      <c r="C966" s="1" t="s">
        <v>4</v>
      </c>
      <c r="D966" s="1" t="s">
        <v>21</v>
      </c>
      <c r="E966" t="s">
        <v>552</v>
      </c>
      <c r="F966" s="2">
        <v>17.38</v>
      </c>
      <c r="G966" s="2">
        <v>22.79</v>
      </c>
      <c r="H966" s="2">
        <v>21.07</v>
      </c>
      <c r="I966" s="2">
        <f>MAX(G966,H966)*100/F966</f>
        <v>131.12773302646721</v>
      </c>
      <c r="J966" s="2">
        <f>G966*100/H966</f>
        <v>108.16326530612245</v>
      </c>
    </row>
    <row r="967" spans="1:10" x14ac:dyDescent="0.35">
      <c r="A967" t="s">
        <v>137</v>
      </c>
      <c r="B967" s="10" t="s">
        <v>186</v>
      </c>
      <c r="C967" s="1" t="s">
        <v>3</v>
      </c>
      <c r="D967" s="1" t="s">
        <v>21</v>
      </c>
      <c r="E967" t="s">
        <v>552</v>
      </c>
      <c r="F967" s="2">
        <v>16.079999999999998</v>
      </c>
      <c r="G967" s="2">
        <v>21.2</v>
      </c>
      <c r="H967" s="2">
        <v>19.46</v>
      </c>
      <c r="I967" s="2">
        <f>MAX(G967,H967)*100/F967</f>
        <v>131.84079601990052</v>
      </c>
      <c r="J967" s="2">
        <f>G967*100/H967</f>
        <v>108.94141829393628</v>
      </c>
    </row>
    <row r="968" spans="1:10" x14ac:dyDescent="0.35">
      <c r="A968" t="s">
        <v>180</v>
      </c>
      <c r="B968" s="10" t="s">
        <v>186</v>
      </c>
      <c r="C968" s="1" t="s">
        <v>3</v>
      </c>
      <c r="D968" s="1" t="s">
        <v>21</v>
      </c>
      <c r="E968" t="s">
        <v>552</v>
      </c>
      <c r="F968" s="2">
        <v>18.32</v>
      </c>
      <c r="G968" s="2">
        <v>22.11</v>
      </c>
      <c r="H968" s="2"/>
    </row>
    <row r="969" spans="1:10" x14ac:dyDescent="0.35">
      <c r="A969" t="s">
        <v>122</v>
      </c>
      <c r="B969" s="10" t="s">
        <v>186</v>
      </c>
      <c r="C969" s="1" t="s">
        <v>3</v>
      </c>
      <c r="D969" s="1" t="s">
        <v>21</v>
      </c>
      <c r="E969" t="s">
        <v>552</v>
      </c>
      <c r="F969" s="2">
        <v>16.29</v>
      </c>
      <c r="G969" s="2">
        <v>19.760000000000002</v>
      </c>
      <c r="H969" s="2">
        <v>19.2</v>
      </c>
      <c r="I969" s="2">
        <f t="shared" ref="I969:I980" si="88">MAX(G969,H969)*100/F969</f>
        <v>121.30141190914674</v>
      </c>
      <c r="J969" s="2">
        <f t="shared" ref="J969:J980" si="89">G969*100/H969</f>
        <v>102.91666666666669</v>
      </c>
    </row>
    <row r="970" spans="1:10" x14ac:dyDescent="0.35">
      <c r="A970" t="s">
        <v>109</v>
      </c>
      <c r="B970" s="10" t="s">
        <v>186</v>
      </c>
      <c r="C970" s="1" t="s">
        <v>4</v>
      </c>
      <c r="D970" s="1" t="s">
        <v>21</v>
      </c>
      <c r="E970" t="s">
        <v>552</v>
      </c>
      <c r="F970" s="2">
        <v>15.55</v>
      </c>
      <c r="G970" s="2">
        <v>20.27</v>
      </c>
      <c r="H970" s="2">
        <v>19.52</v>
      </c>
      <c r="I970" s="2">
        <f t="shared" si="88"/>
        <v>130.35369774919613</v>
      </c>
      <c r="J970" s="2">
        <f t="shared" si="89"/>
        <v>103.8422131147541</v>
      </c>
    </row>
    <row r="971" spans="1:10" x14ac:dyDescent="0.35">
      <c r="A971" t="s">
        <v>181</v>
      </c>
      <c r="B971" s="10" t="s">
        <v>186</v>
      </c>
      <c r="C971" s="1" t="s">
        <v>3</v>
      </c>
      <c r="D971" s="1" t="s">
        <v>21</v>
      </c>
      <c r="E971" t="s">
        <v>552</v>
      </c>
      <c r="F971" s="2">
        <v>15.47</v>
      </c>
      <c r="G971" s="2">
        <v>20.56</v>
      </c>
      <c r="H971" s="2">
        <v>20.12</v>
      </c>
      <c r="I971" s="2">
        <f t="shared" si="88"/>
        <v>132.90239172592112</v>
      </c>
      <c r="J971" s="2">
        <f t="shared" si="89"/>
        <v>102.18687872763419</v>
      </c>
    </row>
    <row r="972" spans="1:10" x14ac:dyDescent="0.35">
      <c r="A972" t="s">
        <v>200</v>
      </c>
      <c r="B972" s="10" t="s">
        <v>186</v>
      </c>
      <c r="C972" s="1" t="s">
        <v>4</v>
      </c>
      <c r="D972" s="1" t="s">
        <v>21</v>
      </c>
      <c r="E972" t="s">
        <v>552</v>
      </c>
      <c r="F972" s="2">
        <v>17.16</v>
      </c>
      <c r="G972" s="2">
        <v>22.58</v>
      </c>
      <c r="H972" s="2">
        <v>21.55</v>
      </c>
      <c r="I972" s="2">
        <f t="shared" si="88"/>
        <v>131.58508158508158</v>
      </c>
      <c r="J972" s="2">
        <f t="shared" si="89"/>
        <v>104.77958236658932</v>
      </c>
    </row>
    <row r="973" spans="1:10" x14ac:dyDescent="0.35">
      <c r="A973" t="s">
        <v>105</v>
      </c>
      <c r="B973" s="10" t="s">
        <v>186</v>
      </c>
      <c r="C973" s="1" t="s">
        <v>4</v>
      </c>
      <c r="D973" s="1" t="s">
        <v>21</v>
      </c>
      <c r="E973" t="s">
        <v>552</v>
      </c>
      <c r="F973" s="2">
        <v>15.89</v>
      </c>
      <c r="G973" s="2">
        <v>20.8</v>
      </c>
      <c r="H973" s="2">
        <v>19.670000000000002</v>
      </c>
      <c r="I973" s="2">
        <f t="shared" si="88"/>
        <v>130.89993706733793</v>
      </c>
      <c r="J973" s="2">
        <f t="shared" si="89"/>
        <v>105.74478901881037</v>
      </c>
    </row>
    <row r="974" spans="1:10" x14ac:dyDescent="0.35">
      <c r="A974" t="s">
        <v>182</v>
      </c>
      <c r="B974" s="10" t="s">
        <v>186</v>
      </c>
      <c r="C974" s="1" t="s">
        <v>3</v>
      </c>
      <c r="D974" s="1" t="s">
        <v>21</v>
      </c>
      <c r="E974" t="s">
        <v>552</v>
      </c>
      <c r="F974" s="2">
        <v>17.55</v>
      </c>
      <c r="G974" s="2">
        <v>21.5</v>
      </c>
      <c r="H974" s="2">
        <v>20.66</v>
      </c>
      <c r="I974" s="2">
        <f t="shared" si="88"/>
        <v>122.5071225071225</v>
      </c>
      <c r="J974" s="2">
        <f t="shared" si="89"/>
        <v>104.06582768635043</v>
      </c>
    </row>
    <row r="975" spans="1:10" x14ac:dyDescent="0.35">
      <c r="A975" t="s">
        <v>149</v>
      </c>
      <c r="B975" s="10" t="s">
        <v>186</v>
      </c>
      <c r="C975" s="1" t="s">
        <v>3</v>
      </c>
      <c r="D975" s="1" t="s">
        <v>21</v>
      </c>
      <c r="E975" t="s">
        <v>552</v>
      </c>
      <c r="F975" s="2">
        <v>16.75</v>
      </c>
      <c r="G975" s="2">
        <v>20.100000000000001</v>
      </c>
      <c r="H975" s="2">
        <v>18.98</v>
      </c>
      <c r="I975" s="2">
        <f t="shared" si="88"/>
        <v>120.00000000000001</v>
      </c>
      <c r="J975" s="2">
        <f t="shared" si="89"/>
        <v>105.9009483667018</v>
      </c>
    </row>
    <row r="976" spans="1:10" x14ac:dyDescent="0.35">
      <c r="A976" t="s">
        <v>108</v>
      </c>
      <c r="B976" s="10" t="s">
        <v>186</v>
      </c>
      <c r="C976" s="1" t="s">
        <v>4</v>
      </c>
      <c r="D976" s="1" t="s">
        <v>21</v>
      </c>
      <c r="E976" t="s">
        <v>552</v>
      </c>
      <c r="F976" s="2">
        <v>17.059999999999999</v>
      </c>
      <c r="G976" s="2">
        <v>22.69</v>
      </c>
      <c r="H976" s="2">
        <v>20.41</v>
      </c>
      <c r="I976" s="2">
        <f t="shared" si="88"/>
        <v>133.00117233294256</v>
      </c>
      <c r="J976" s="2">
        <f t="shared" si="89"/>
        <v>111.17099461048505</v>
      </c>
    </row>
    <row r="977" spans="1:195" x14ac:dyDescent="0.35">
      <c r="A977" t="s">
        <v>143</v>
      </c>
      <c r="B977" s="10" t="s">
        <v>186</v>
      </c>
      <c r="C977" s="1" t="s">
        <v>3</v>
      </c>
      <c r="D977" s="1" t="s">
        <v>21</v>
      </c>
      <c r="E977" t="s">
        <v>552</v>
      </c>
      <c r="F977" s="2">
        <v>17.68</v>
      </c>
      <c r="G977" s="2">
        <v>23.38</v>
      </c>
      <c r="H977" s="2">
        <v>21.51</v>
      </c>
      <c r="I977" s="2">
        <f t="shared" si="88"/>
        <v>132.23981900452489</v>
      </c>
      <c r="J977" s="2">
        <f t="shared" si="89"/>
        <v>108.69363086936308</v>
      </c>
    </row>
    <row r="978" spans="1:195" x14ac:dyDescent="0.35">
      <c r="A978" t="s">
        <v>141</v>
      </c>
      <c r="B978" s="10" t="s">
        <v>186</v>
      </c>
      <c r="C978" s="1" t="s">
        <v>4</v>
      </c>
      <c r="D978" s="1" t="s">
        <v>21</v>
      </c>
      <c r="E978" t="s">
        <v>552</v>
      </c>
      <c r="F978" s="2">
        <v>16.16</v>
      </c>
      <c r="G978" s="2">
        <v>20.55</v>
      </c>
      <c r="H978" s="2">
        <v>19.05</v>
      </c>
      <c r="I978" s="2">
        <f t="shared" si="88"/>
        <v>127.16584158415841</v>
      </c>
      <c r="J978" s="2">
        <f t="shared" si="89"/>
        <v>107.8740157480315</v>
      </c>
    </row>
    <row r="979" spans="1:195" x14ac:dyDescent="0.35">
      <c r="A979" t="s">
        <v>126</v>
      </c>
      <c r="B979" s="10" t="s">
        <v>186</v>
      </c>
      <c r="C979" s="1" t="s">
        <v>4</v>
      </c>
      <c r="D979" s="1" t="s">
        <v>21</v>
      </c>
      <c r="E979" t="s">
        <v>552</v>
      </c>
      <c r="F979" s="2">
        <v>16.54</v>
      </c>
      <c r="G979" s="2">
        <v>21.35</v>
      </c>
      <c r="H979" s="2">
        <v>20.62</v>
      </c>
      <c r="I979" s="2">
        <f t="shared" si="88"/>
        <v>129.08101571946796</v>
      </c>
      <c r="J979" s="2">
        <f t="shared" si="89"/>
        <v>103.54025218234723</v>
      </c>
    </row>
    <row r="980" spans="1:195" x14ac:dyDescent="0.35">
      <c r="A980" t="s">
        <v>91</v>
      </c>
      <c r="B980" s="10" t="s">
        <v>186</v>
      </c>
      <c r="C980" s="1" t="s">
        <v>4</v>
      </c>
      <c r="D980" s="1" t="s">
        <v>21</v>
      </c>
      <c r="E980" t="s">
        <v>552</v>
      </c>
      <c r="F980" s="2">
        <v>16.96</v>
      </c>
      <c r="G980" s="2">
        <v>22.37</v>
      </c>
      <c r="H980" s="2">
        <v>21.09</v>
      </c>
      <c r="I980" s="2">
        <f t="shared" si="88"/>
        <v>131.89858490566036</v>
      </c>
      <c r="J980" s="2">
        <f t="shared" si="89"/>
        <v>106.0692271218587</v>
      </c>
    </row>
    <row r="982" spans="1:195" x14ac:dyDescent="0.35">
      <c r="E982" t="s">
        <v>622</v>
      </c>
      <c r="N982" s="2"/>
    </row>
    <row r="983" spans="1:195" x14ac:dyDescent="0.35">
      <c r="A983" t="s">
        <v>554</v>
      </c>
      <c r="B983" t="s">
        <v>555</v>
      </c>
      <c r="H983" s="6"/>
      <c r="I983" s="6"/>
      <c r="J983" s="6"/>
      <c r="K983" s="6"/>
      <c r="L983" s="6"/>
      <c r="M983" s="6"/>
      <c r="N983" s="2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6"/>
    </row>
    <row r="984" spans="1:195" x14ac:dyDescent="0.35">
      <c r="A984" t="s">
        <v>556</v>
      </c>
      <c r="B984" t="s">
        <v>557</v>
      </c>
      <c r="U984" t="s">
        <v>59</v>
      </c>
      <c r="AE984" t="s">
        <v>58</v>
      </c>
      <c r="AO984" t="s">
        <v>60</v>
      </c>
      <c r="AY984" t="s">
        <v>61</v>
      </c>
    </row>
    <row r="985" spans="1:195" x14ac:dyDescent="0.35">
      <c r="A985" t="s">
        <v>568</v>
      </c>
      <c r="B985" t="s">
        <v>569</v>
      </c>
    </row>
    <row r="986" spans="1:195" x14ac:dyDescent="0.35">
      <c r="A986" t="s">
        <v>595</v>
      </c>
      <c r="B986" t="s">
        <v>596</v>
      </c>
      <c r="S986" s="9" t="s">
        <v>62</v>
      </c>
      <c r="T986" s="9" t="s">
        <v>68</v>
      </c>
      <c r="U986" s="9" t="s">
        <v>69</v>
      </c>
      <c r="V986" s="9" t="s">
        <v>65</v>
      </c>
      <c r="W986" s="9" t="s">
        <v>66</v>
      </c>
      <c r="X986" s="9" t="s">
        <v>70</v>
      </c>
      <c r="Y986" s="9"/>
      <c r="Z986" s="9"/>
      <c r="AA986" s="9"/>
      <c r="AB986" s="9"/>
      <c r="AC986" s="9" t="s">
        <v>62</v>
      </c>
      <c r="AD986" s="9" t="s">
        <v>63</v>
      </c>
      <c r="AE986" s="9" t="s">
        <v>64</v>
      </c>
      <c r="AF986" s="9" t="s">
        <v>65</v>
      </c>
      <c r="AG986" s="9" t="s">
        <v>66</v>
      </c>
      <c r="AH986" s="9" t="s">
        <v>67</v>
      </c>
      <c r="AI986" s="9"/>
      <c r="AJ986" s="9"/>
      <c r="AK986" s="9"/>
      <c r="AL986" s="9"/>
      <c r="AM986" s="9" t="s">
        <v>62</v>
      </c>
      <c r="AN986" s="9" t="s">
        <v>68</v>
      </c>
      <c r="AO986" s="9" t="s">
        <v>69</v>
      </c>
      <c r="AP986" s="9" t="s">
        <v>65</v>
      </c>
      <c r="AQ986" s="9" t="s">
        <v>66</v>
      </c>
      <c r="AR986" s="9" t="s">
        <v>70</v>
      </c>
      <c r="AS986" s="9"/>
      <c r="AT986" s="9"/>
      <c r="AU986" s="9"/>
      <c r="AV986" s="9"/>
      <c r="AW986" s="9" t="s">
        <v>62</v>
      </c>
      <c r="AX986" s="9" t="s">
        <v>68</v>
      </c>
      <c r="AY986" s="9" t="s">
        <v>69</v>
      </c>
      <c r="AZ986" s="9" t="s">
        <v>65</v>
      </c>
      <c r="BA986" s="9" t="s">
        <v>66</v>
      </c>
      <c r="BB986" s="9" t="s">
        <v>70</v>
      </c>
      <c r="BC986" s="9"/>
    </row>
    <row r="987" spans="1:195" x14ac:dyDescent="0.35">
      <c r="A987" t="s">
        <v>597</v>
      </c>
      <c r="B987" t="s">
        <v>598</v>
      </c>
      <c r="I987" s="8"/>
      <c r="K987" s="2"/>
      <c r="L987" s="2"/>
      <c r="M987" s="2"/>
      <c r="N987" s="2"/>
      <c r="R987" t="s">
        <v>2</v>
      </c>
      <c r="S987" s="8">
        <f>COUNTA($F$329:$F$374)</f>
        <v>45</v>
      </c>
      <c r="T987" s="2">
        <f>AVERAGE($F$329:$F$374)</f>
        <v>18.703333333333333</v>
      </c>
      <c r="U987" s="2">
        <f>STDEVP($F$329:$F$374)*(SQRT(S987/(S987-1)))</f>
        <v>1.0795937788227232</v>
      </c>
      <c r="V987" s="2">
        <f>MIN($F$329:$F$374)</f>
        <v>15.7</v>
      </c>
      <c r="W987" s="2">
        <f>MAX($F$329:$F$374)</f>
        <v>20.63</v>
      </c>
      <c r="X987" s="2">
        <f>U987/T987*100</f>
        <v>5.7721998511284438</v>
      </c>
      <c r="Z987" s="6"/>
      <c r="AB987" t="s">
        <v>2</v>
      </c>
      <c r="AC987">
        <f>COUNTA($F$54:$F$60)</f>
        <v>7</v>
      </c>
      <c r="AD987" s="2">
        <f>AVERAGE($F$54:$F$60)</f>
        <v>21.19142857142857</v>
      </c>
      <c r="AE987" s="2">
        <f>STDEVP($F$54:$F$60)*(SQRT(AC987/(AC987-1)))</f>
        <v>1.3472988850712695</v>
      </c>
      <c r="AF987" s="2">
        <f>MIN($F$54:$F$60)</f>
        <v>19.7</v>
      </c>
      <c r="AG987" s="2">
        <f>MAX($F$54:$F$60)</f>
        <v>23.31</v>
      </c>
      <c r="AH987" s="2">
        <f>AE987/AD987*100</f>
        <v>6.3577539406086609</v>
      </c>
      <c r="AI987" s="2"/>
      <c r="AJ987" s="2"/>
      <c r="AL987" t="s">
        <v>2</v>
      </c>
      <c r="AM987" s="8">
        <f>COUNTA($F$603:$F$618)</f>
        <v>16</v>
      </c>
      <c r="AN987" s="2">
        <f>AVERAGE($F$603:$F$618)</f>
        <v>18.556875000000002</v>
      </c>
      <c r="AO987" s="2">
        <f>STDEVP($F$603:$F$618)*(SQRT(AM987/(AM987-1)))</f>
        <v>0.86287672931885195</v>
      </c>
      <c r="AP987" s="7">
        <f>ROUND(MIN($F$603:$F$618),1)</f>
        <v>17</v>
      </c>
      <c r="AQ987" s="7">
        <f>MAX($F$603:$F$618)</f>
        <v>19.78</v>
      </c>
      <c r="AR987" s="2">
        <f>AO987/AN987*100</f>
        <v>4.6499032262644002</v>
      </c>
      <c r="AV987" t="s">
        <v>2</v>
      </c>
      <c r="AW987" s="8">
        <f>COUNTA($F$840:$F$869)</f>
        <v>30</v>
      </c>
      <c r="AX987" s="2">
        <f>AVERAGE($F$840:$F$869)</f>
        <v>14.392666666666667</v>
      </c>
      <c r="AY987" s="2">
        <f>STDEVP($F$840:$F$869)*(SQRT(AW987/(AW987-1)))</f>
        <v>0.92361334398946504</v>
      </c>
      <c r="AZ987" s="2">
        <f>MIN($F$840:$F$869)</f>
        <v>12.3</v>
      </c>
      <c r="BA987" s="2">
        <f>MAX($F$840:$F$869)</f>
        <v>16.47</v>
      </c>
      <c r="BB987" s="2">
        <f>AY987/AX987*100</f>
        <v>6.4172495992597973</v>
      </c>
      <c r="BF987" s="6"/>
      <c r="BL987" s="8"/>
      <c r="BM987" s="2"/>
      <c r="BN987" s="2"/>
      <c r="BO987" s="2"/>
      <c r="BP987" s="2"/>
      <c r="BQ987" s="2"/>
      <c r="BS987" s="6"/>
      <c r="BV987" s="6"/>
      <c r="BY987" s="6"/>
      <c r="CD987" s="8"/>
      <c r="CE987" s="2"/>
      <c r="CF987" s="2"/>
      <c r="CG987" s="7"/>
      <c r="CH987" s="7"/>
      <c r="CI987" s="2"/>
      <c r="CN987" s="2"/>
      <c r="CO987" s="2"/>
      <c r="CP987" s="2"/>
      <c r="CQ987" s="2"/>
      <c r="CR987" s="2"/>
      <c r="CW987" s="8"/>
      <c r="CX987" s="2"/>
      <c r="CY987" s="2"/>
      <c r="CZ987" s="2"/>
      <c r="DA987" s="2"/>
      <c r="DB987" s="2"/>
      <c r="DF987" s="8"/>
      <c r="DG987" s="2"/>
      <c r="DH987" s="2"/>
      <c r="DI987" s="2"/>
      <c r="DJ987" s="2"/>
      <c r="DK987" s="2"/>
      <c r="EI987" s="2"/>
      <c r="EJ987" s="2"/>
      <c r="EK987" s="2"/>
      <c r="EL987" s="2"/>
      <c r="EM987" s="2"/>
      <c r="EQ987" s="8"/>
      <c r="ER987" s="2"/>
      <c r="ES987" s="2"/>
      <c r="ET987" s="2"/>
      <c r="EU987" s="2"/>
      <c r="EV987" s="2"/>
      <c r="EZ987" s="8"/>
      <c r="FA987" s="2"/>
      <c r="FB987" s="2"/>
      <c r="FC987" s="2"/>
      <c r="FD987" s="2"/>
      <c r="FE987" s="2"/>
      <c r="FI987" s="8"/>
      <c r="FJ987" s="2"/>
      <c r="FK987" s="2"/>
      <c r="FL987" s="2"/>
      <c r="FM987" s="2"/>
      <c r="FN987" s="2"/>
      <c r="GH987" s="8"/>
      <c r="GI987" s="2"/>
      <c r="GJ987" s="2"/>
      <c r="GK987" s="2"/>
      <c r="GL987" s="2"/>
      <c r="GM987" s="2"/>
    </row>
    <row r="988" spans="1:195" x14ac:dyDescent="0.35">
      <c r="A988" t="s">
        <v>599</v>
      </c>
      <c r="B988" t="s">
        <v>600</v>
      </c>
      <c r="I988" s="8"/>
      <c r="K988" s="2"/>
      <c r="L988" s="2"/>
      <c r="M988" s="2"/>
      <c r="N988" s="2"/>
      <c r="Q988" t="s">
        <v>71</v>
      </c>
      <c r="R988" t="s">
        <v>634</v>
      </c>
      <c r="S988" s="8">
        <f>COUNTA($G$329:$G$374)</f>
        <v>16</v>
      </c>
      <c r="T988" s="2">
        <f>AVERAGE($G$329:$G$374)</f>
        <v>13.171249999999999</v>
      </c>
      <c r="U988" s="2">
        <f>STDEVP($G$329:$G$374)*(SQRT(S988/(S988-1)))</f>
        <v>0.92383891092188408</v>
      </c>
      <c r="V988" s="2">
        <f>MIN($G$329:$G$374)</f>
        <v>11.84</v>
      </c>
      <c r="W988" s="2">
        <f>MAX($G$329:$G$374)</f>
        <v>15.01</v>
      </c>
      <c r="X988" s="2">
        <f>U988/T988*100</f>
        <v>7.0140564557037806</v>
      </c>
      <c r="Z988" s="6"/>
      <c r="AA988" t="s">
        <v>71</v>
      </c>
      <c r="AB988" t="s">
        <v>634</v>
      </c>
      <c r="AC988">
        <f>COUNTA($G$54:$G$60)</f>
        <v>4</v>
      </c>
      <c r="AD988" s="2">
        <f>AVERAGE($G$54:$G$60)</f>
        <v>17.545000000000002</v>
      </c>
      <c r="AE988" s="2">
        <f>STDEVP($G$54:$G$60)*(SQRT(AC988/(AC988-1)))</f>
        <v>1.914758470408213</v>
      </c>
      <c r="AF988" s="2">
        <f>MIN($G$54:$G$60)</f>
        <v>14.69</v>
      </c>
      <c r="AG988" s="2">
        <f>MAX($G$54:$G$60)</f>
        <v>18.79</v>
      </c>
      <c r="AH988" s="2">
        <f>AE988/AD988*100</f>
        <v>10.913413909422701</v>
      </c>
      <c r="AI988" s="2"/>
      <c r="AJ988" s="2"/>
      <c r="AK988" t="s">
        <v>71</v>
      </c>
      <c r="AL988" t="s">
        <v>634</v>
      </c>
      <c r="AP988" s="7"/>
      <c r="AQ988" s="7"/>
      <c r="AU988" t="s">
        <v>71</v>
      </c>
      <c r="AV988" t="s">
        <v>634</v>
      </c>
      <c r="CG988" s="7"/>
      <c r="CH988" s="7"/>
      <c r="CN988" s="2"/>
      <c r="CO988" s="2"/>
      <c r="CP988" s="2"/>
      <c r="CQ988" s="2"/>
      <c r="CR988" s="2"/>
      <c r="DY988" s="2"/>
      <c r="EI988" s="2"/>
      <c r="EJ988" s="2"/>
      <c r="EK988" s="2"/>
      <c r="EL988" s="2"/>
      <c r="EM988" s="2"/>
    </row>
    <row r="989" spans="1:195" x14ac:dyDescent="0.35">
      <c r="A989" t="s">
        <v>558</v>
      </c>
      <c r="B989" t="s">
        <v>559</v>
      </c>
      <c r="I989" s="8"/>
      <c r="K989" s="2"/>
      <c r="L989" s="2"/>
      <c r="M989" s="2"/>
      <c r="N989" s="2"/>
      <c r="R989" t="s">
        <v>635</v>
      </c>
      <c r="S989" s="8">
        <f>COUNTA($H$329:$H$374)</f>
        <v>44</v>
      </c>
      <c r="T989" s="2">
        <f>AVERAGE($H$329:$H$374)</f>
        <v>16.37954545454545</v>
      </c>
      <c r="U989" s="2">
        <f>STDEVP($H$329:$H$374)*(SQRT(S989/(S989-1)))</f>
        <v>1.5513009612272015</v>
      </c>
      <c r="V989" s="2">
        <f>MIN($H$329:$H$374)</f>
        <v>13.45</v>
      </c>
      <c r="W989" s="2">
        <f>MAX($H$329:$H$374)</f>
        <v>19.399999999999999</v>
      </c>
      <c r="X989" s="2">
        <f>U989/T989*100</f>
        <v>9.4709646585260003</v>
      </c>
      <c r="Z989" s="6"/>
      <c r="AB989" t="s">
        <v>635</v>
      </c>
      <c r="AC989">
        <f>COUNTA($H$54:$H$60)</f>
        <v>7</v>
      </c>
      <c r="AD989" s="2">
        <f>AVERAGE($H$54:$H$60)</f>
        <v>19.420000000000005</v>
      </c>
      <c r="AE989" s="2">
        <f>STDEVP($H$54:$H$60)*(SQRT(AC989/(AC989-1)))</f>
        <v>1.5747698244505448</v>
      </c>
      <c r="AF989" s="2">
        <f>MIN($H$54:$H$60)</f>
        <v>17.3</v>
      </c>
      <c r="AG989" s="2">
        <f>MAX($H$54:$H$60)</f>
        <v>22.04</v>
      </c>
      <c r="AH989" s="2">
        <f>AE989/AD989*100</f>
        <v>8.1090104245651098</v>
      </c>
      <c r="AI989" s="2"/>
      <c r="AJ989" s="2"/>
      <c r="AL989" t="s">
        <v>635</v>
      </c>
      <c r="AM989" s="8">
        <f>COUNTA($H$603:$H$618)</f>
        <v>16</v>
      </c>
      <c r="AN989" s="2">
        <f>AVERAGE($H$603:$H$618)</f>
        <v>16.999374999999997</v>
      </c>
      <c r="AO989" s="2">
        <f>STDEVP($H$603:$H$618)*(SQRT(AM989/(AM989-1)))</f>
        <v>0.99900262762417202</v>
      </c>
      <c r="AP989" s="7">
        <f>MIN($H$603:$H$618)</f>
        <v>15.2</v>
      </c>
      <c r="AQ989" s="7">
        <f>MAX($H$603:$H$618)</f>
        <v>18.37</v>
      </c>
      <c r="AR989" s="2">
        <f>AO989/AN989*100</f>
        <v>5.8767021000723387</v>
      </c>
      <c r="AV989" t="s">
        <v>635</v>
      </c>
      <c r="AW989" s="8">
        <f>COUNTA($H$840:$H$869)</f>
        <v>30</v>
      </c>
      <c r="AX989" s="2">
        <f>AVERAGE($H$840:$H$869)</f>
        <v>13.248666666666663</v>
      </c>
      <c r="AY989" s="2">
        <f>STDEVP($H$840:$H$869)*(SQRT(AW989/(AW989-1)))</f>
        <v>1.2087175687146854</v>
      </c>
      <c r="AZ989" s="2">
        <f>MIN($H$840:$H$869)</f>
        <v>11.49</v>
      </c>
      <c r="BA989" s="2">
        <f>MAX($H$840:$H$869)</f>
        <v>16.190000000000001</v>
      </c>
      <c r="BB989" s="2">
        <f>AY989/AX989*100</f>
        <v>9.1233148144317848</v>
      </c>
      <c r="BF989" s="6"/>
      <c r="BL989" s="8"/>
      <c r="BM989" s="2"/>
      <c r="BN989" s="2"/>
      <c r="BO989" s="2"/>
      <c r="BP989" s="2"/>
      <c r="BQ989" s="2"/>
      <c r="BS989" s="6"/>
      <c r="BV989" s="6"/>
      <c r="BY989" s="6"/>
      <c r="CD989" s="8"/>
      <c r="CE989" s="2"/>
      <c r="CF989" s="2"/>
      <c r="CG989" s="7"/>
      <c r="CH989" s="7"/>
      <c r="CI989" s="2"/>
      <c r="CN989" s="2"/>
      <c r="CO989" s="2"/>
      <c r="CP989" s="2"/>
      <c r="CQ989" s="2"/>
      <c r="CR989" s="2"/>
      <c r="CW989" s="8"/>
      <c r="CX989" s="2"/>
      <c r="CY989" s="2"/>
      <c r="CZ989" s="2"/>
      <c r="DA989" s="2"/>
      <c r="DB989" s="2"/>
      <c r="DF989" s="8"/>
      <c r="DG989" s="2"/>
      <c r="DH989" s="2"/>
      <c r="DI989" s="2"/>
      <c r="DJ989" s="2"/>
      <c r="DK989" s="2"/>
      <c r="DY989" s="2"/>
      <c r="EI989" s="2"/>
      <c r="EJ989" s="2"/>
      <c r="EK989" s="2"/>
      <c r="EL989" s="2"/>
      <c r="EM989" s="2"/>
      <c r="EQ989" s="8"/>
      <c r="ER989" s="2"/>
      <c r="ES989" s="2"/>
      <c r="ET989" s="2"/>
      <c r="EU989" s="2"/>
      <c r="EV989" s="2"/>
      <c r="EZ989" s="8"/>
      <c r="FA989" s="2"/>
      <c r="FB989" s="2"/>
      <c r="FC989" s="2"/>
      <c r="FD989" s="2"/>
      <c r="FE989" s="2"/>
      <c r="FI989" s="8"/>
      <c r="FJ989" s="2"/>
      <c r="FK989" s="2"/>
      <c r="FL989" s="2"/>
      <c r="FM989" s="2"/>
      <c r="FN989" s="2"/>
      <c r="GH989" s="8"/>
      <c r="GI989" s="2"/>
      <c r="GJ989" s="2"/>
      <c r="GK989" s="2"/>
      <c r="GL989" s="2"/>
      <c r="GM989" s="2"/>
    </row>
    <row r="990" spans="1:195" x14ac:dyDescent="0.35">
      <c r="A990" t="s">
        <v>560</v>
      </c>
      <c r="B990" t="s">
        <v>561</v>
      </c>
      <c r="I990" s="8"/>
      <c r="K990" s="2"/>
      <c r="L990" s="2"/>
      <c r="M990" s="2"/>
      <c r="N990" s="2"/>
      <c r="R990" t="s">
        <v>639</v>
      </c>
      <c r="S990" s="8">
        <f>COUNTA($I$329:$I$374)</f>
        <v>41</v>
      </c>
      <c r="T990" s="2">
        <f>AVERAGE($I$329:$I$374)</f>
        <v>87.531901126786977</v>
      </c>
      <c r="U990" s="2">
        <f>STDEVP($I$329:$I$374)*(SQRT(S990/(S990-1)))</f>
        <v>6.9047602681741722</v>
      </c>
      <c r="V990" s="2">
        <f>MIN($I$329:$I$374)</f>
        <v>73.297002724795632</v>
      </c>
      <c r="W990" s="2">
        <f>MAX($I$329:$I$374)</f>
        <v>102.28384991843392</v>
      </c>
      <c r="X990" s="2">
        <f>U990/T990*100</f>
        <v>7.8882786496009745</v>
      </c>
      <c r="Z990" s="6"/>
      <c r="AB990" t="s">
        <v>639</v>
      </c>
      <c r="AC990">
        <f>COUNTA($I$54:$I$60)</f>
        <v>7</v>
      </c>
      <c r="AD990" s="2">
        <f>AVERAGE($I$54:$I$60)</f>
        <v>91.764687795149513</v>
      </c>
      <c r="AE990" s="2">
        <f>STDEVP($I$54:$I$60)*(SQRT(AC990/(AC990-1)))</f>
        <v>6.8471174047560828</v>
      </c>
      <c r="AF990" s="2">
        <f>MIN($I$54:$I$60)</f>
        <v>82.38095238095238</v>
      </c>
      <c r="AG990" s="2">
        <f>MAX($I$54:$I$60)</f>
        <v>101.123046875</v>
      </c>
      <c r="AH990" s="2">
        <f>AE990/AD990*100</f>
        <v>7.4616037707676997</v>
      </c>
      <c r="AI990" s="2"/>
      <c r="AJ990" s="2"/>
      <c r="AL990" t="s">
        <v>639</v>
      </c>
      <c r="AM990" s="8">
        <f>COUNTA($I$603:$I$618)</f>
        <v>16</v>
      </c>
      <c r="AN990" s="2">
        <f>AVERAGE($I$603:$I$618)</f>
        <v>91.762516700303763</v>
      </c>
      <c r="AO990" s="2">
        <f>STDEVP($I$603:$I$618)*(SQRT(AM990/(AM990-1)))</f>
        <v>6.3957749301490461</v>
      </c>
      <c r="AP990" s="7">
        <f>MIN($I$603:$I$618)</f>
        <v>78.55670103092784</v>
      </c>
      <c r="AQ990" s="7">
        <f>MAX($I$603:$I$618)</f>
        <v>100.65753424657534</v>
      </c>
      <c r="AR990" s="2">
        <f>AO990/AN990*100</f>
        <v>6.9699210092914479</v>
      </c>
      <c r="AV990" t="s">
        <v>639</v>
      </c>
      <c r="AW990" s="8">
        <f>COUNTA($I$840:$I$869)</f>
        <v>30</v>
      </c>
      <c r="AX990" s="2">
        <f>AVERAGE($I$840:$I$869)</f>
        <v>92.052977135795373</v>
      </c>
      <c r="AY990" s="2">
        <f>STDEVP($I$840:$I$869)*(SQRT(AW990/(AW990-1)))</f>
        <v>5.734197418156799</v>
      </c>
      <c r="AZ990" s="2">
        <f>MIN($I$840:$I$869)</f>
        <v>81.297976273551996</v>
      </c>
      <c r="BA990" s="2">
        <f>MAX($I$840:$I$869)</f>
        <v>103.232462173315</v>
      </c>
      <c r="BB990" s="2">
        <f>AY990/AX990*100</f>
        <v>6.2292362469687257</v>
      </c>
      <c r="BF990" s="6"/>
      <c r="BL990" s="8"/>
      <c r="BM990" s="2"/>
      <c r="BN990" s="2"/>
      <c r="BO990" s="2"/>
      <c r="BP990" s="2"/>
      <c r="BQ990" s="2"/>
      <c r="BS990" s="6"/>
      <c r="BV990" s="6"/>
      <c r="BY990" s="6"/>
      <c r="CD990" s="8"/>
      <c r="CE990" s="2"/>
      <c r="CF990" s="2"/>
      <c r="CG990" s="7"/>
      <c r="CH990" s="7"/>
      <c r="CI990" s="2"/>
      <c r="CO990" s="2"/>
      <c r="CR990" s="2"/>
      <c r="CW990" s="8"/>
      <c r="CX990" s="2"/>
      <c r="CY990" s="2"/>
      <c r="CZ990" s="2"/>
      <c r="DA990" s="2"/>
      <c r="DB990" s="2"/>
      <c r="DF990" s="8"/>
      <c r="DG990" s="2"/>
      <c r="DH990" s="2"/>
      <c r="DI990" s="2"/>
      <c r="DJ990" s="2"/>
      <c r="DK990" s="2"/>
      <c r="DY990" s="2"/>
      <c r="EI990" s="2"/>
      <c r="EJ990" s="2"/>
      <c r="EK990" s="2"/>
      <c r="EL990" s="2"/>
      <c r="EM990" s="2"/>
      <c r="EQ990" s="8"/>
      <c r="ER990" s="2"/>
      <c r="ES990" s="2"/>
      <c r="ET990" s="2"/>
      <c r="EU990" s="2"/>
      <c r="EV990" s="2"/>
      <c r="EZ990" s="8"/>
      <c r="FA990" s="2"/>
      <c r="FB990" s="2"/>
      <c r="FC990" s="2"/>
      <c r="FD990" s="2"/>
      <c r="FE990" s="2"/>
      <c r="FI990" s="8"/>
      <c r="FJ990" s="2"/>
      <c r="FK990" s="2"/>
      <c r="FL990" s="2"/>
      <c r="FM990" s="2"/>
      <c r="FN990" s="2"/>
      <c r="GH990" s="8"/>
      <c r="GI990" s="2"/>
      <c r="GJ990" s="2"/>
      <c r="GK990" s="2"/>
      <c r="GL990" s="2"/>
      <c r="GM990" s="2"/>
    </row>
    <row r="991" spans="1:195" x14ac:dyDescent="0.35">
      <c r="A991" t="s">
        <v>562</v>
      </c>
      <c r="B991" t="s">
        <v>563</v>
      </c>
      <c r="I991" s="8"/>
      <c r="K991" s="2"/>
      <c r="N991" s="2"/>
      <c r="S991" s="8"/>
      <c r="T991" s="2"/>
      <c r="U991" s="2"/>
      <c r="V991" s="2"/>
      <c r="W991" s="2"/>
      <c r="X991" s="2"/>
      <c r="Z991" s="6"/>
      <c r="AD991" s="2"/>
      <c r="AE991" s="2"/>
      <c r="AF991" s="2"/>
      <c r="AG991" s="2"/>
      <c r="AH991" s="2"/>
      <c r="AI991" s="2"/>
      <c r="AJ991" s="2"/>
      <c r="AM991" s="8"/>
      <c r="AN991" s="2"/>
      <c r="AO991" s="2"/>
      <c r="AP991" s="7"/>
      <c r="AQ991" s="7"/>
      <c r="AR991" s="2"/>
      <c r="AW991" s="8"/>
      <c r="AX991" s="2"/>
      <c r="AY991" s="2"/>
      <c r="AZ991" s="2"/>
      <c r="BA991" s="2"/>
      <c r="BB991" s="2"/>
      <c r="BF991" s="6"/>
      <c r="BL991" s="8"/>
      <c r="BM991" s="2"/>
      <c r="BN991" s="2"/>
      <c r="BO991" s="2"/>
      <c r="BP991" s="2"/>
      <c r="BQ991" s="2"/>
      <c r="BS991" s="6"/>
      <c r="BV991" s="6"/>
      <c r="BY991" s="6"/>
      <c r="CD991" s="8"/>
      <c r="CE991" s="2"/>
      <c r="CF991" s="2"/>
      <c r="CG991" s="7"/>
      <c r="CH991" s="7"/>
      <c r="CI991" s="2"/>
      <c r="CO991" s="2"/>
      <c r="CR991" s="2"/>
      <c r="CW991" s="8"/>
      <c r="CX991" s="2"/>
      <c r="CY991" s="2"/>
      <c r="CZ991" s="2"/>
      <c r="DA991" s="2"/>
      <c r="DB991" s="2"/>
      <c r="DF991" s="8"/>
      <c r="DG991" s="2"/>
      <c r="DH991" s="2"/>
      <c r="DI991" s="2"/>
      <c r="DJ991" s="2"/>
      <c r="DK991" s="2"/>
      <c r="DO991" s="8"/>
      <c r="DP991" s="2"/>
      <c r="DQ991" s="2"/>
      <c r="DR991" s="2"/>
      <c r="DS991" s="2"/>
      <c r="DT991" s="2"/>
      <c r="DY991" s="2"/>
      <c r="EJ991" s="2"/>
      <c r="EM991" s="2"/>
      <c r="EQ991" s="8"/>
      <c r="ER991" s="2"/>
      <c r="ES991" s="2"/>
      <c r="ET991" s="2"/>
      <c r="EU991" s="2"/>
      <c r="EV991" s="2"/>
      <c r="EZ991" s="8"/>
      <c r="FA991" s="2"/>
      <c r="FB991" s="2"/>
      <c r="FC991" s="2"/>
      <c r="FD991" s="2"/>
      <c r="FE991" s="2"/>
      <c r="FI991" s="8"/>
      <c r="FJ991" s="2"/>
      <c r="FK991" s="2"/>
      <c r="FL991" s="2"/>
      <c r="FM991" s="2"/>
      <c r="FN991" s="2"/>
      <c r="GH991" s="8"/>
      <c r="GI991" s="2"/>
      <c r="GJ991" s="2"/>
      <c r="GK991" s="2"/>
      <c r="GL991" s="2"/>
      <c r="GM991" s="2"/>
    </row>
    <row r="992" spans="1:195" x14ac:dyDescent="0.35">
      <c r="A992" t="s">
        <v>564</v>
      </c>
      <c r="B992" t="s">
        <v>565</v>
      </c>
      <c r="I992" s="8"/>
      <c r="K992" s="2"/>
      <c r="L992" s="2"/>
      <c r="M992" s="2"/>
      <c r="N992" s="2"/>
      <c r="R992" t="s">
        <v>2</v>
      </c>
      <c r="S992" s="8">
        <f>COUNTA($F$375:$F$420)</f>
        <v>46</v>
      </c>
      <c r="T992" s="2">
        <f>AVERAGE($F$375:$F$420)</f>
        <v>19.740434782608695</v>
      </c>
      <c r="U992" s="2">
        <f>STDEVP($F$375:$F$420)*(SQRT(S992/(S992-1)))</f>
        <v>1.0173144526901079</v>
      </c>
      <c r="V992" s="2">
        <f>MIN($F$375:$F$420)</f>
        <v>16.66</v>
      </c>
      <c r="W992" s="2">
        <f>MAX($F$375:$F$420)</f>
        <v>21.93</v>
      </c>
      <c r="X992" s="2">
        <f>U992/T992*100</f>
        <v>5.1534551487506297</v>
      </c>
      <c r="Z992" s="6"/>
      <c r="AB992" t="s">
        <v>2</v>
      </c>
      <c r="AC992">
        <f>COUNTA($F$61:$F$71)</f>
        <v>10</v>
      </c>
      <c r="AD992" s="2">
        <f>AVERAGE($F$61:$F$71)</f>
        <v>22.068999999999999</v>
      </c>
      <c r="AE992" s="2">
        <f>STDEVP($F$61:$F$71)*(SQRT(AC992/(AC992-1)))</f>
        <v>1.1972881394588732</v>
      </c>
      <c r="AF992" s="2">
        <f>MIN($F$61:$F$71)</f>
        <v>20.59</v>
      </c>
      <c r="AG992" s="2">
        <f>MAX($F$61:$F$71)</f>
        <v>24.26</v>
      </c>
      <c r="AH992" s="2">
        <f>AE992/AD992*100</f>
        <v>5.4252034050426996</v>
      </c>
      <c r="AI992" s="2"/>
      <c r="AJ992" s="2"/>
      <c r="AL992" t="s">
        <v>2</v>
      </c>
      <c r="AM992" s="8">
        <f>COUNTA($F$619:$F$636)</f>
        <v>18</v>
      </c>
      <c r="AN992" s="2">
        <f>AVERAGE($F$619:$F$636)</f>
        <v>19.440000000000001</v>
      </c>
      <c r="AO992" s="2">
        <f>STDEVP($F$619:$F$636)*(SQRT(AM992/(AM992-1)))</f>
        <v>0.84456044954827025</v>
      </c>
      <c r="AP992" s="7">
        <f>MIN($F$619:$F$636)</f>
        <v>18.010000000000002</v>
      </c>
      <c r="AQ992" s="7">
        <f>MAX($F$619:$F$636)</f>
        <v>21.55</v>
      </c>
      <c r="AR992" s="2">
        <f>AO992/AN992*100</f>
        <v>4.3444467569355467</v>
      </c>
      <c r="AV992" t="s">
        <v>2</v>
      </c>
      <c r="AW992" s="8">
        <f>COUNTA($F$870:$F$905)</f>
        <v>35</v>
      </c>
      <c r="AX992" s="2">
        <f>AVERAGE($F$870:$F$905)</f>
        <v>15.38742857142857</v>
      </c>
      <c r="AY992" s="2">
        <f>STDEVP($F$870:$F$905)*(SQRT(AW992/(AW992-1)))</f>
        <v>0.67308483364083538</v>
      </c>
      <c r="AZ992" s="2">
        <f>MIN($F$870:$F$905)</f>
        <v>14</v>
      </c>
      <c r="BA992" s="2">
        <f>MAX($F$870:$F$905)</f>
        <v>17.04</v>
      </c>
      <c r="BB992" s="2">
        <f>AY992/AX992*100</f>
        <v>4.3742515555238493</v>
      </c>
      <c r="BF992" s="6"/>
      <c r="BL992" s="8"/>
      <c r="BM992" s="2"/>
      <c r="BN992" s="2"/>
      <c r="BO992" s="2"/>
      <c r="BP992" s="2"/>
      <c r="BQ992" s="2"/>
      <c r="BS992" s="6"/>
      <c r="BV992" s="6"/>
      <c r="BY992" s="6"/>
      <c r="CD992" s="8"/>
      <c r="CE992" s="2"/>
      <c r="CF992" s="2"/>
      <c r="CG992" s="7"/>
      <c r="CH992" s="7"/>
      <c r="CI992" s="2"/>
      <c r="CN992" s="2"/>
      <c r="CO992" s="2"/>
      <c r="CP992" s="2"/>
      <c r="CQ992" s="2"/>
      <c r="CR992" s="2"/>
      <c r="CW992" s="8"/>
      <c r="CX992" s="2"/>
      <c r="CY992" s="2"/>
      <c r="CZ992" s="2"/>
      <c r="DA992" s="2"/>
      <c r="DB992" s="2"/>
      <c r="DF992" s="8"/>
      <c r="DG992" s="2"/>
      <c r="DH992" s="2"/>
      <c r="DI992" s="2"/>
      <c r="DJ992" s="2"/>
      <c r="DK992" s="2"/>
      <c r="DO992" s="8"/>
      <c r="DP992" s="2"/>
      <c r="DQ992" s="2"/>
      <c r="DR992" s="2"/>
      <c r="DS992" s="2"/>
      <c r="DT992" s="2"/>
      <c r="DY992" s="2"/>
      <c r="EI992" s="2"/>
      <c r="EJ992" s="2"/>
      <c r="EK992" s="2"/>
      <c r="EL992" s="2"/>
      <c r="EM992" s="2"/>
      <c r="EQ992" s="8"/>
      <c r="ER992" s="2"/>
      <c r="ES992" s="2"/>
      <c r="ET992" s="2"/>
      <c r="EU992" s="2"/>
      <c r="EV992" s="2"/>
      <c r="EZ992" s="8"/>
      <c r="FA992" s="2"/>
      <c r="FB992" s="2"/>
      <c r="FC992" s="2"/>
      <c r="FD992" s="2"/>
      <c r="FE992" s="2"/>
      <c r="FI992" s="8"/>
      <c r="FJ992" s="2"/>
      <c r="FK992" s="2"/>
      <c r="FL992" s="2"/>
      <c r="FM992" s="2"/>
      <c r="FN992" s="2"/>
      <c r="FT992" s="2"/>
      <c r="GH992" s="8"/>
      <c r="GI992" s="2"/>
      <c r="GJ992" s="2"/>
      <c r="GK992" s="2"/>
      <c r="GL992" s="2"/>
      <c r="GM992" s="2"/>
    </row>
    <row r="993" spans="1:195" x14ac:dyDescent="0.35">
      <c r="A993" t="s">
        <v>617</v>
      </c>
      <c r="B993" t="s">
        <v>618</v>
      </c>
      <c r="I993" s="8"/>
      <c r="K993" s="2"/>
      <c r="L993" s="2"/>
      <c r="M993" s="2"/>
      <c r="N993" s="2"/>
      <c r="Q993" t="s">
        <v>72</v>
      </c>
      <c r="R993" t="s">
        <v>634</v>
      </c>
      <c r="S993" s="8">
        <f>COUNTA($G$375:$G$420)</f>
        <v>46</v>
      </c>
      <c r="T993" s="2">
        <f>AVERAGE($G$375:$G$420)</f>
        <v>21.166739130434788</v>
      </c>
      <c r="U993" s="2">
        <f>STDEVP($G$375:$G$420)*(SQRT(S993/(S993-1)))</f>
        <v>1.182979391851732</v>
      </c>
      <c r="V993" s="2">
        <f>MIN($G$375:$G$420)</f>
        <v>17.149999999999999</v>
      </c>
      <c r="W993" s="2">
        <f>MAX($G$375:$G$420)</f>
        <v>23.3</v>
      </c>
      <c r="X993" s="2">
        <f>U993/T993*100</f>
        <v>5.5888598832437744</v>
      </c>
      <c r="Z993" s="6"/>
      <c r="AA993" t="s">
        <v>72</v>
      </c>
      <c r="AB993" t="s">
        <v>634</v>
      </c>
      <c r="AC993">
        <f>COUNTA($G$61:$G$71)</f>
        <v>11</v>
      </c>
      <c r="AD993" s="2">
        <f>AVERAGE($G$61:$G$71)</f>
        <v>23.873636363636365</v>
      </c>
      <c r="AE993" s="2">
        <f>STDEVP($G$61:$G$71)*(SQRT(AC993/(AC993-1)))</f>
        <v>1.1411509341649135</v>
      </c>
      <c r="AF993" s="2">
        <f>MIN($G$61:$G$71)</f>
        <v>22.03</v>
      </c>
      <c r="AG993" s="2">
        <f>MAX($G$61:$G$71)</f>
        <v>25.42</v>
      </c>
      <c r="AH993" s="2">
        <f>AE993/AD993*100</f>
        <v>4.7799627873325647</v>
      </c>
      <c r="AI993" s="2"/>
      <c r="AJ993" s="2"/>
      <c r="AK993" t="s">
        <v>72</v>
      </c>
      <c r="AL993" t="s">
        <v>634</v>
      </c>
      <c r="AM993" s="8">
        <f>COUNTA($G$619:$G$636)</f>
        <v>18</v>
      </c>
      <c r="AN993" s="2">
        <f>AVERAGE($G$619:$G$636)</f>
        <v>21.448333333333334</v>
      </c>
      <c r="AO993" s="2">
        <f>STDEVP($G$619:$G$636)*(SQRT(AM993/(AM993-1)))</f>
        <v>0.90225371415466193</v>
      </c>
      <c r="AP993" s="7">
        <f>MIN($G$619:$G$636)</f>
        <v>19.66</v>
      </c>
      <c r="AQ993" s="7">
        <f>MAX($G$619:$G$636)</f>
        <v>22.9</v>
      </c>
      <c r="AR993" s="2">
        <f>AO993/AN993*100</f>
        <v>4.2066378777900155</v>
      </c>
      <c r="AU993" t="s">
        <v>72</v>
      </c>
      <c r="AV993" t="s">
        <v>634</v>
      </c>
      <c r="AW993" s="8">
        <f>COUNTA($G$870:$G$905)</f>
        <v>36</v>
      </c>
      <c r="AX993" s="2">
        <f>AVERAGE($G$870:$G$905)</f>
        <v>16.784722222222221</v>
      </c>
      <c r="AY993" s="2">
        <f>STDEV($G$870:$G$905)</f>
        <v>0.9732815951676389</v>
      </c>
      <c r="AZ993" s="2">
        <f>MIN($G$870:$G$905)</f>
        <v>15.14</v>
      </c>
      <c r="BA993" s="2">
        <f>MAX($G$870:$G$905)</f>
        <v>19.100000000000001</v>
      </c>
      <c r="BB993" s="2">
        <f>AY993/AX993*100</f>
        <v>5.7986160407174188</v>
      </c>
      <c r="BF993" s="6"/>
      <c r="BL993" s="8"/>
      <c r="BM993" s="2"/>
      <c r="BN993" s="2"/>
      <c r="BO993" s="2"/>
      <c r="BP993" s="2"/>
      <c r="BQ993" s="2"/>
      <c r="BS993" s="6"/>
      <c r="BV993" s="6"/>
      <c r="BY993" s="6"/>
      <c r="CD993" s="8"/>
      <c r="CE993" s="2"/>
      <c r="CF993" s="2"/>
      <c r="CG993" s="7"/>
      <c r="CH993" s="7"/>
      <c r="CI993" s="2"/>
      <c r="CN993" s="2"/>
      <c r="CO993" s="2"/>
      <c r="CP993" s="2"/>
      <c r="CQ993" s="2"/>
      <c r="CR993" s="2"/>
      <c r="CW993" s="8"/>
      <c r="CX993" s="2"/>
      <c r="CY993" s="2"/>
      <c r="CZ993" s="2"/>
      <c r="DA993" s="2"/>
      <c r="DB993" s="2"/>
      <c r="DF993" s="8"/>
      <c r="DG993" s="2"/>
      <c r="DH993" s="2"/>
      <c r="DI993" s="2"/>
      <c r="DJ993" s="2"/>
      <c r="DK993" s="2"/>
      <c r="DO993" s="8"/>
      <c r="DP993" s="2"/>
      <c r="DQ993" s="2"/>
      <c r="DR993" s="2"/>
      <c r="DS993" s="2"/>
      <c r="DT993" s="2"/>
      <c r="DY993" s="2"/>
      <c r="EI993" s="2"/>
      <c r="EJ993" s="2"/>
      <c r="EK993" s="2"/>
      <c r="EL993" s="2"/>
      <c r="EM993" s="2"/>
      <c r="EQ993" s="8"/>
      <c r="ER993" s="2"/>
      <c r="ES993" s="2"/>
      <c r="ET993" s="2"/>
      <c r="EU993" s="2"/>
      <c r="EV993" s="2"/>
      <c r="EZ993" s="8"/>
      <c r="FA993" s="2"/>
      <c r="FB993" s="2"/>
      <c r="FC993" s="2"/>
      <c r="FD993" s="2"/>
      <c r="FE993" s="2"/>
      <c r="FI993" s="8"/>
      <c r="FJ993" s="2"/>
      <c r="FK993" s="2"/>
      <c r="FL993" s="2"/>
      <c r="FM993" s="2"/>
      <c r="FN993" s="2"/>
      <c r="FT993" s="2"/>
      <c r="GH993" s="8"/>
      <c r="GI993" s="2"/>
      <c r="GJ993" s="2"/>
      <c r="GK993" s="2"/>
      <c r="GL993" s="2"/>
      <c r="GM993" s="2"/>
    </row>
    <row r="994" spans="1:195" x14ac:dyDescent="0.35">
      <c r="A994" t="s">
        <v>619</v>
      </c>
      <c r="B994" t="s">
        <v>620</v>
      </c>
      <c r="I994" s="8"/>
      <c r="K994" s="2"/>
      <c r="L994" s="2"/>
      <c r="M994" s="2"/>
      <c r="N994" s="2"/>
      <c r="R994" t="s">
        <v>635</v>
      </c>
      <c r="S994" s="8">
        <f>COUNTA($H$375:$H$420)</f>
        <v>42</v>
      </c>
      <c r="T994" s="2">
        <f>AVERAGE($H$375:$H$420)</f>
        <v>23.397619047619045</v>
      </c>
      <c r="U994" s="2">
        <f>STDEVP($H$375:$H$420)*(SQRT(S994/(S994-1)))</f>
        <v>1.2421123030092232</v>
      </c>
      <c r="V994" s="2">
        <f>MIN($H$375:$H$420)</f>
        <v>21.05</v>
      </c>
      <c r="W994" s="2">
        <f>MAX($H$375:$H$420)</f>
        <v>25.79</v>
      </c>
      <c r="X994" s="2">
        <f>U994/T994*100</f>
        <v>5.3087123971087182</v>
      </c>
      <c r="Z994" s="6"/>
      <c r="AB994" t="s">
        <v>635</v>
      </c>
      <c r="AC994">
        <f>COUNTA($H$61:$H$71)</f>
        <v>11</v>
      </c>
      <c r="AD994" s="2">
        <f>AVERAGE($H$61:$H$71)</f>
        <v>26.230909090909094</v>
      </c>
      <c r="AE994" s="2">
        <f>STDEVP($H$61:$H$71)*(SQRT(AC994/(AC994-1)))</f>
        <v>1.3907296972845196</v>
      </c>
      <c r="AF994" s="2">
        <f>MIN($H$61:$H$71)</f>
        <v>23.77</v>
      </c>
      <c r="AG994" s="2">
        <f>MAX($H$61:$H$71)</f>
        <v>28.01</v>
      </c>
      <c r="AH994" s="2">
        <f>AE994/AD994*100</f>
        <v>5.3018738026373162</v>
      </c>
      <c r="AI994" s="2"/>
      <c r="AJ994" s="2"/>
      <c r="AL994" t="s">
        <v>635</v>
      </c>
      <c r="AM994" s="8">
        <f>COUNTA($H$619:$H$636)</f>
        <v>18</v>
      </c>
      <c r="AN994" s="2">
        <f>AVERAGE($H$619:$H$636)</f>
        <v>23.51444444444444</v>
      </c>
      <c r="AO994" s="2">
        <f>STDEVP($H$619:$H$636)*(SQRT(AM994/(AM994-1)))</f>
        <v>0.8721253432730216</v>
      </c>
      <c r="AP994" s="7">
        <f>MIN($H$619:$H$636)</f>
        <v>22.2</v>
      </c>
      <c r="AQ994" s="7">
        <f>MAX($H$619:$H$636)</f>
        <v>25.1</v>
      </c>
      <c r="AR994" s="2">
        <f>AO994/AN994*100</f>
        <v>3.7088919763063819</v>
      </c>
      <c r="AV994" t="s">
        <v>635</v>
      </c>
      <c r="AW994" s="8">
        <f>COUNTA($H$870:$H$905)</f>
        <v>35</v>
      </c>
      <c r="AX994" s="2">
        <f>AVERAGE($H$870:$H$905)</f>
        <v>18.98085714285714</v>
      </c>
      <c r="AY994" s="2">
        <f>STDEVP($H$870:$H$905)*(SQRT(AW994/(AW994-1)))</f>
        <v>0.72183740807572383</v>
      </c>
      <c r="AZ994" s="2">
        <f>MIN($H$870:$H$905)</f>
        <v>17.75</v>
      </c>
      <c r="BA994" s="2">
        <f>MAX($H$870:$H$905)</f>
        <v>20.81</v>
      </c>
      <c r="BB994" s="2">
        <f>AY994/AX994*100</f>
        <v>3.8029758226559602</v>
      </c>
      <c r="BF994" s="6"/>
      <c r="BL994" s="8"/>
      <c r="BM994" s="2"/>
      <c r="BN994" s="2"/>
      <c r="BO994" s="2"/>
      <c r="BP994" s="2"/>
      <c r="BQ994" s="2"/>
      <c r="BS994" s="6"/>
      <c r="BV994" s="6"/>
      <c r="BY994" s="6"/>
      <c r="CD994" s="8"/>
      <c r="CE994" s="2"/>
      <c r="CF994" s="2"/>
      <c r="CG994" s="7"/>
      <c r="CH994" s="7"/>
      <c r="CI994" s="2"/>
      <c r="CN994" s="2"/>
      <c r="CO994" s="2"/>
      <c r="CP994" s="2"/>
      <c r="CQ994" s="2"/>
      <c r="CR994" s="2"/>
      <c r="CW994" s="8"/>
      <c r="CX994" s="2"/>
      <c r="CY994" s="2"/>
      <c r="CZ994" s="2"/>
      <c r="DA994" s="2"/>
      <c r="DB994" s="2"/>
      <c r="DF994" s="8"/>
      <c r="DG994" s="2"/>
      <c r="DH994" s="2"/>
      <c r="DI994" s="2"/>
      <c r="DJ994" s="2"/>
      <c r="DK994" s="2"/>
      <c r="DO994" s="8"/>
      <c r="DP994" s="2"/>
      <c r="DQ994" s="2"/>
      <c r="DR994" s="2"/>
      <c r="DS994" s="2"/>
      <c r="DT994" s="2"/>
      <c r="DY994" s="2"/>
      <c r="EI994" s="2"/>
      <c r="EJ994" s="2"/>
      <c r="EK994" s="2"/>
      <c r="EL994" s="2"/>
      <c r="EM994" s="2"/>
      <c r="EQ994" s="8"/>
      <c r="ER994" s="2"/>
      <c r="ES994" s="2"/>
      <c r="ET994" s="2"/>
      <c r="EU994" s="2"/>
      <c r="EV994" s="2"/>
      <c r="EZ994" s="8"/>
      <c r="FA994" s="2"/>
      <c r="FB994" s="2"/>
      <c r="FC994" s="2"/>
      <c r="FD994" s="2"/>
      <c r="FE994" s="2"/>
      <c r="FI994" s="8"/>
      <c r="FJ994" s="2"/>
      <c r="FK994" s="2"/>
      <c r="FL994" s="2"/>
      <c r="FM994" s="2"/>
      <c r="FN994" s="2"/>
      <c r="FT994" s="2"/>
      <c r="GH994" s="8"/>
      <c r="GI994" s="2"/>
      <c r="GJ994" s="2"/>
      <c r="GK994" s="2"/>
      <c r="GL994" s="2"/>
      <c r="GM994" s="2"/>
    </row>
    <row r="995" spans="1:195" x14ac:dyDescent="0.35">
      <c r="A995" t="s">
        <v>566</v>
      </c>
      <c r="B995" t="s">
        <v>567</v>
      </c>
      <c r="I995" s="8"/>
      <c r="K995" s="2"/>
      <c r="L995" s="2"/>
      <c r="M995" s="2"/>
      <c r="N995" s="2"/>
      <c r="R995" t="s">
        <v>636</v>
      </c>
      <c r="S995" s="8">
        <f>COUNTA($J$375:$J$420)</f>
        <v>42</v>
      </c>
      <c r="T995" s="2">
        <f>AVERAGE($J$375:$J$420)</f>
        <v>90.207558677431749</v>
      </c>
      <c r="U995" s="2">
        <f>STDEVP($J$375:$J$420)*(SQRT(S995/(S995-1)))</f>
        <v>3.1405221359311839</v>
      </c>
      <c r="V995" s="2">
        <f>MIN($J$375:$J$420)</f>
        <v>81.472684085510679</v>
      </c>
      <c r="W995" s="2">
        <f>MAX($J$375:$J$420)</f>
        <v>96.803652968036531</v>
      </c>
      <c r="X995" s="2">
        <f>U995/T995*100</f>
        <v>3.4814401165219473</v>
      </c>
      <c r="Z995" s="6"/>
      <c r="AB995" t="s">
        <v>636</v>
      </c>
      <c r="AC995">
        <f>COUNTA($J$61:$J$71)</f>
        <v>11</v>
      </c>
      <c r="AD995" s="2">
        <f>AVERAGE($J$61:$J$71)</f>
        <v>91.084811170860021</v>
      </c>
      <c r="AE995" s="2">
        <f>STDEVP($J$61:$J$71)*(SQRT(AC995/(AC995-1)))</f>
        <v>3.0955622883603016</v>
      </c>
      <c r="AF995" s="2">
        <f>MIN($J$61:$J$71)</f>
        <v>86.142322097378283</v>
      </c>
      <c r="AG995" s="2">
        <f>MAX($J$61:$J$71)</f>
        <v>95.877156079091293</v>
      </c>
      <c r="AH995" s="2">
        <f>AE995/AD995*100</f>
        <v>3.3985493833363059</v>
      </c>
      <c r="AI995" s="2"/>
      <c r="AJ995" s="2"/>
      <c r="AL995" t="s">
        <v>636</v>
      </c>
      <c r="AM995" s="8">
        <f>COUNTA($J$619:$J$636)</f>
        <v>18</v>
      </c>
      <c r="AN995" s="2">
        <f>AVERAGE($J$619:$J$636)</f>
        <v>91.257580825433266</v>
      </c>
      <c r="AO995" s="2">
        <f>STDEVP($J$619:$J$636)*(SQRT(AM995/(AM995-1)))</f>
        <v>3.4564514058328735</v>
      </c>
      <c r="AP995" s="7">
        <f>MIN($J$619:$J$636)</f>
        <v>85.020576131687235</v>
      </c>
      <c r="AQ995" s="7">
        <f>MAX($J$619:$J$636)</f>
        <v>96.174142480211088</v>
      </c>
      <c r="AR995" s="2">
        <f>AO995/AN995*100</f>
        <v>3.7875772889977477</v>
      </c>
      <c r="AV995" t="s">
        <v>636</v>
      </c>
      <c r="AW995" s="8">
        <f>COUNTA($J$870:$J$905)</f>
        <v>35</v>
      </c>
      <c r="AX995" s="2">
        <f>AVERAGE($J$870:$J$905)</f>
        <v>88.28202193009362</v>
      </c>
      <c r="AY995" s="2">
        <f>STDEVP($J$870:$J$905)*(SQRT(AW995/(AW995-1)))</f>
        <v>3.6089106308817991</v>
      </c>
      <c r="AZ995" s="2">
        <f>MIN($J$870:$J$905)</f>
        <v>80.952380952380963</v>
      </c>
      <c r="BA995" s="2">
        <f>MAX($J$870:$J$905)</f>
        <v>94.552121529596647</v>
      </c>
      <c r="BB995" s="2">
        <f>AY995/AX995*100</f>
        <v>4.0879338193449239</v>
      </c>
      <c r="BF995" s="6"/>
      <c r="BL995" s="8"/>
      <c r="BM995" s="2"/>
      <c r="BN995" s="2"/>
      <c r="BO995" s="2"/>
      <c r="BP995" s="2"/>
      <c r="BQ995" s="2"/>
      <c r="BS995" s="6"/>
      <c r="BV995" s="6"/>
      <c r="BY995" s="6"/>
      <c r="CD995" s="8"/>
      <c r="CE995" s="2"/>
      <c r="CF995" s="2"/>
      <c r="CG995" s="7"/>
      <c r="CH995" s="7"/>
      <c r="CI995" s="2"/>
      <c r="CO995" s="2"/>
      <c r="CR995" s="2"/>
      <c r="CW995" s="8"/>
      <c r="CX995" s="2"/>
      <c r="CY995" s="2"/>
      <c r="CZ995" s="2"/>
      <c r="DA995" s="2"/>
      <c r="DB995" s="2"/>
      <c r="DF995" s="8"/>
      <c r="DG995" s="2"/>
      <c r="DH995" s="2"/>
      <c r="DI995" s="2"/>
      <c r="DJ995" s="2"/>
      <c r="DK995" s="2"/>
      <c r="DO995" s="8"/>
      <c r="DP995" s="2"/>
      <c r="DQ995" s="2"/>
      <c r="DR995" s="2"/>
      <c r="DS995" s="2"/>
      <c r="DT995" s="2"/>
      <c r="DY995" s="2"/>
      <c r="EI995" s="2"/>
      <c r="EJ995" s="2"/>
      <c r="EK995" s="2"/>
      <c r="EL995" s="2"/>
      <c r="EM995" s="2"/>
      <c r="EQ995" s="8"/>
      <c r="ER995" s="2"/>
      <c r="ES995" s="2"/>
      <c r="ET995" s="2"/>
      <c r="EU995" s="2"/>
      <c r="EV995" s="2"/>
      <c r="EZ995" s="8"/>
      <c r="FA995" s="2"/>
      <c r="FB995" s="2"/>
      <c r="FC995" s="2"/>
      <c r="FD995" s="2"/>
      <c r="FE995" s="2"/>
      <c r="FI995" s="8"/>
      <c r="FJ995" s="2"/>
      <c r="FK995" s="2"/>
      <c r="FL995" s="2"/>
      <c r="FM995" s="2"/>
      <c r="FN995" s="2"/>
      <c r="FT995" s="2"/>
      <c r="GH995" s="8"/>
      <c r="GI995" s="2"/>
      <c r="GJ995" s="2"/>
      <c r="GK995" s="2"/>
      <c r="GL995" s="2"/>
      <c r="GM995" s="2"/>
    </row>
    <row r="996" spans="1:195" x14ac:dyDescent="0.35">
      <c r="A996" t="s">
        <v>601</v>
      </c>
      <c r="B996" t="s">
        <v>602</v>
      </c>
      <c r="I996" s="8"/>
      <c r="K996" s="2"/>
      <c r="L996" s="2"/>
      <c r="M996" s="2"/>
      <c r="N996" s="2"/>
      <c r="R996" t="s">
        <v>637</v>
      </c>
      <c r="S996" s="8">
        <f>COUNTA($I$375:$I$420)</f>
        <v>42</v>
      </c>
      <c r="T996" s="2">
        <f>AVERAGE($I$375:$I$420)</f>
        <v>118.77866895294093</v>
      </c>
      <c r="U996" s="2">
        <f>STDEVP($I$375:$I$420)*(SQRT(S996/(S996-1)))</f>
        <v>4.3424844461858374</v>
      </c>
      <c r="V996" s="2">
        <f>MIN($I$375:$I$420)</f>
        <v>111.16751269035534</v>
      </c>
      <c r="W996" s="2">
        <f>MAX($I$375:$I$420)</f>
        <v>129.92383025027203</v>
      </c>
      <c r="X996" s="2">
        <f>U996/T996*100</f>
        <v>3.655946378643367</v>
      </c>
      <c r="Z996" s="6"/>
      <c r="AB996" t="s">
        <v>637</v>
      </c>
      <c r="AC996">
        <f>COUNTA($I$61:$I$71)</f>
        <v>10</v>
      </c>
      <c r="AD996" s="2">
        <f>AVERAGE($I$61:$I$71)</f>
        <v>118.44454142926911</v>
      </c>
      <c r="AE996" s="2">
        <f>STDEVP($I$61:$I$71)*(SQRT(AC996/(AC996-1)))</f>
        <v>2.3887057071502475</v>
      </c>
      <c r="AF996" s="2">
        <f>MIN($I$61:$I$71)</f>
        <v>115.44439048081593</v>
      </c>
      <c r="AG996" s="2">
        <f>MAX($I$61:$I$71)</f>
        <v>122.85067873303167</v>
      </c>
      <c r="AH996" s="2">
        <f>AE996/AD996*100</f>
        <v>2.0167292458780786</v>
      </c>
      <c r="AI996" s="2"/>
      <c r="AL996" t="s">
        <v>637</v>
      </c>
      <c r="AM996" s="8">
        <f>COUNTA($I$619:$I$636)</f>
        <v>18</v>
      </c>
      <c r="AN996" s="2">
        <f>AVERAGE($I$619:$I$636)</f>
        <v>121.07865226168623</v>
      </c>
      <c r="AO996" s="2">
        <f>STDEVP($I$619:$I$636)*(SQRT(AM996/(AM996-1)))</f>
        <v>4.8671269222180324</v>
      </c>
      <c r="AP996" s="7">
        <f>MIN($I$619:$I$636)</f>
        <v>112.52900232018561</v>
      </c>
      <c r="AQ996" s="7">
        <f>MAX($I$619:$I$636)</f>
        <v>129.67775467775468</v>
      </c>
      <c r="AR996" s="2">
        <f>AO996/AN996*100</f>
        <v>4.0198059949484355</v>
      </c>
      <c r="AV996" t="s">
        <v>637</v>
      </c>
      <c r="AW996" s="8">
        <f>COUNTA($I$870:$I$905)</f>
        <v>34</v>
      </c>
      <c r="AX996" s="2">
        <f>AVERAGE($I$870:$I$905)</f>
        <v>123.52615861567023</v>
      </c>
      <c r="AY996" s="2">
        <f>STDEVP($I$870:$I$905)*(SQRT(AW996/(AW996-1)))</f>
        <v>4.9024136919831696</v>
      </c>
      <c r="AZ996" s="2">
        <f>MIN($I$870:$I$905)</f>
        <v>112.91079812206571</v>
      </c>
      <c r="BA996" s="2">
        <f>MAX($I$870:$I$905)</f>
        <v>134.99999999999997</v>
      </c>
      <c r="BB996" s="2">
        <f>AY996/AX996*100</f>
        <v>3.9687251242355575</v>
      </c>
      <c r="BF996" s="6"/>
      <c r="BL996" s="8"/>
      <c r="BM996" s="2"/>
      <c r="BN996" s="2"/>
      <c r="BO996" s="2"/>
      <c r="BP996" s="2"/>
      <c r="BQ996" s="2"/>
      <c r="BS996" s="6"/>
      <c r="BV996" s="6"/>
      <c r="BY996" s="6"/>
      <c r="CD996" s="8"/>
      <c r="CE996" s="2"/>
      <c r="CF996" s="2"/>
      <c r="CG996" s="7"/>
      <c r="CH996" s="7"/>
      <c r="CI996" s="2"/>
      <c r="CW996" s="8"/>
      <c r="CX996" s="2"/>
      <c r="CY996" s="2"/>
      <c r="CZ996" s="2"/>
      <c r="DA996" s="2"/>
      <c r="DB996" s="2"/>
      <c r="DF996" s="8"/>
      <c r="DG996" s="2"/>
      <c r="DH996" s="2"/>
      <c r="DI996" s="2"/>
      <c r="DJ996" s="2"/>
      <c r="DK996" s="2"/>
      <c r="DO996" s="8"/>
      <c r="DP996" s="2"/>
      <c r="DQ996" s="2"/>
      <c r="DR996" s="2"/>
      <c r="DS996" s="2"/>
      <c r="DT996" s="2"/>
      <c r="DY996" s="2"/>
      <c r="EI996" s="2"/>
      <c r="EJ996" s="2"/>
      <c r="EK996" s="2"/>
      <c r="EL996" s="2"/>
      <c r="EM996" s="2"/>
      <c r="EQ996" s="8"/>
      <c r="ER996" s="2"/>
      <c r="ES996" s="2"/>
      <c r="ET996" s="2"/>
      <c r="EU996" s="2"/>
      <c r="EV996" s="2"/>
      <c r="EZ996" s="8"/>
      <c r="FA996" s="2"/>
      <c r="FB996" s="2"/>
      <c r="FC996" s="2"/>
      <c r="FD996" s="2"/>
      <c r="FE996" s="2"/>
      <c r="FI996" s="8"/>
      <c r="FJ996" s="2"/>
      <c r="FK996" s="2"/>
      <c r="FL996" s="2"/>
      <c r="FM996" s="2"/>
      <c r="FN996" s="2"/>
      <c r="FT996" s="2"/>
      <c r="GH996" s="8"/>
      <c r="GI996" s="2"/>
      <c r="GJ996" s="2"/>
      <c r="GK996" s="2"/>
      <c r="GL996" s="2"/>
      <c r="GM996" s="2"/>
    </row>
    <row r="997" spans="1:195" ht="15.5" x14ac:dyDescent="0.35">
      <c r="A997" t="s">
        <v>612</v>
      </c>
      <c r="B997" s="11" t="s">
        <v>613</v>
      </c>
      <c r="I997" s="8"/>
      <c r="K997" s="2"/>
      <c r="N997" s="2"/>
      <c r="S997" s="8"/>
      <c r="T997" s="2"/>
      <c r="U997" s="2"/>
      <c r="V997" s="2"/>
      <c r="W997" s="2"/>
      <c r="X997" s="2"/>
      <c r="Z997" s="6"/>
      <c r="AD997" s="2"/>
      <c r="AE997" s="2"/>
      <c r="AF997" s="2"/>
      <c r="AG997" s="2"/>
      <c r="AH997" s="2"/>
      <c r="AI997" s="2"/>
      <c r="AJ997" s="2"/>
      <c r="AM997" s="8"/>
      <c r="AN997" s="2"/>
      <c r="AO997" s="2"/>
      <c r="AP997" s="7"/>
      <c r="AQ997" s="7"/>
      <c r="AR997" s="2"/>
      <c r="AW997" s="8"/>
      <c r="AX997" s="2"/>
      <c r="AY997" s="2"/>
      <c r="AZ997" s="2"/>
      <c r="BA997" s="2"/>
      <c r="BB997" s="2"/>
      <c r="BF997" s="6"/>
      <c r="BL997" s="8"/>
      <c r="BM997" s="2"/>
      <c r="BN997" s="2"/>
      <c r="BO997" s="2"/>
      <c r="BP997" s="2"/>
      <c r="BQ997" s="2"/>
      <c r="BS997" s="6"/>
      <c r="BV997" s="6"/>
      <c r="BY997" s="6"/>
      <c r="CD997" s="8"/>
      <c r="CE997" s="2"/>
      <c r="CF997" s="2"/>
      <c r="CG997" s="7"/>
      <c r="CH997" s="7"/>
      <c r="CI997" s="2"/>
      <c r="CO997" s="2"/>
      <c r="CR997" s="2"/>
      <c r="CW997" s="8"/>
      <c r="CX997" s="2"/>
      <c r="CY997" s="2"/>
      <c r="CZ997" s="2"/>
      <c r="DA997" s="2"/>
      <c r="DB997" s="2"/>
      <c r="DF997" s="8"/>
      <c r="DG997" s="2"/>
      <c r="DH997" s="2"/>
      <c r="DI997" s="2"/>
      <c r="DJ997" s="2"/>
      <c r="DK997" s="2"/>
      <c r="DO997" s="8"/>
      <c r="DP997" s="2"/>
      <c r="DQ997" s="2"/>
      <c r="DR997" s="2"/>
      <c r="DS997" s="2"/>
      <c r="DT997" s="2"/>
      <c r="DX997" s="8"/>
      <c r="DY997" s="2"/>
      <c r="DZ997" s="2"/>
      <c r="EA997" s="2"/>
      <c r="EB997" s="2"/>
      <c r="EJ997" s="2"/>
      <c r="EM997" s="2"/>
      <c r="EQ997" s="8"/>
      <c r="ER997" s="2"/>
      <c r="ES997" s="2"/>
      <c r="ET997" s="2"/>
      <c r="EU997" s="2"/>
      <c r="EV997" s="2"/>
      <c r="EZ997" s="8"/>
      <c r="FA997" s="2"/>
      <c r="FB997" s="2"/>
      <c r="FC997" s="2"/>
      <c r="FD997" s="2"/>
      <c r="FE997" s="2"/>
      <c r="FI997" s="8"/>
      <c r="FJ997" s="2"/>
      <c r="FK997" s="2"/>
      <c r="FL997" s="2"/>
      <c r="FM997" s="2"/>
      <c r="FN997" s="2"/>
      <c r="FS997" s="8"/>
      <c r="FT997" s="2"/>
      <c r="FU997" s="2"/>
      <c r="FV997" s="2"/>
      <c r="FW997" s="2"/>
      <c r="GH997" s="8"/>
      <c r="GI997" s="2"/>
      <c r="GJ997" s="2"/>
      <c r="GK997" s="2"/>
      <c r="GL997" s="2"/>
      <c r="GM997" s="2"/>
    </row>
    <row r="998" spans="1:195" x14ac:dyDescent="0.35">
      <c r="I998" s="8"/>
      <c r="K998" s="2"/>
      <c r="L998" s="2"/>
      <c r="M998" s="2"/>
      <c r="N998" s="2"/>
      <c r="R998" t="s">
        <v>2</v>
      </c>
      <c r="S998" s="8">
        <f>COUNTA($F$421:$F$463)</f>
        <v>43</v>
      </c>
      <c r="T998" s="2">
        <f>AVERAGE($F$421:$F$463)</f>
        <v>20.311162790697676</v>
      </c>
      <c r="U998" s="2">
        <f>STDEVP($F$421:$F$463)*(SQRT(S998/(S998-1)))</f>
        <v>1.0977015148597362</v>
      </c>
      <c r="V998" s="2">
        <f>MIN($F$421:$F$463)</f>
        <v>17.399999999999999</v>
      </c>
      <c r="W998" s="2">
        <f>MAX($F$421:$F$463)</f>
        <v>22.59</v>
      </c>
      <c r="X998" s="2">
        <f>U998/T998*100</f>
        <v>5.4044247794738434</v>
      </c>
      <c r="Z998" s="6"/>
      <c r="AB998" t="s">
        <v>2</v>
      </c>
      <c r="AC998">
        <f>COUNTA($F$72:$F$83)</f>
        <v>11</v>
      </c>
      <c r="AD998" s="2">
        <f>AVERAGE($F$72:$F$83)</f>
        <v>22.890909090909091</v>
      </c>
      <c r="AE998" s="2">
        <f>STDEVP($F$72:$F$83)*(SQRT(AC998/(AC998-1)))</f>
        <v>1.0754948121256054</v>
      </c>
      <c r="AF998" s="2">
        <f>MIN($F$72:$F$83)</f>
        <v>21.55</v>
      </c>
      <c r="AG998" s="2">
        <f>MAX($F$72:$F$83)</f>
        <v>24.54</v>
      </c>
      <c r="AH998" s="2">
        <f>AE998/AD998*100</f>
        <v>4.698349060119801</v>
      </c>
      <c r="AI998" s="2"/>
      <c r="AJ998" s="2"/>
      <c r="AL998" t="s">
        <v>2</v>
      </c>
      <c r="AM998" s="8">
        <f>COUNTA($F$637:$F$654)</f>
        <v>18</v>
      </c>
      <c r="AN998" s="2">
        <f>AVERAGE($F$637:$F$654)</f>
        <v>19.965</v>
      </c>
      <c r="AO998" s="2">
        <f>STDEVP($F$637:$F$654)*(SQRT(AM998/(AM998-1)))</f>
        <v>0.54738146715817404</v>
      </c>
      <c r="AP998" s="7">
        <f>MIN($F$637:$F$654)</f>
        <v>18.57</v>
      </c>
      <c r="AQ998" s="7">
        <f>MAX($F$637:$F$654)</f>
        <v>20.7</v>
      </c>
      <c r="AR998" s="2">
        <f>AO998/AN998*100</f>
        <v>2.7417053201010471</v>
      </c>
      <c r="AV998" t="s">
        <v>2</v>
      </c>
      <c r="AW998" s="8">
        <f>COUNTA($F$906:$F$943)</f>
        <v>38</v>
      </c>
      <c r="AX998" s="2">
        <f>AVERAGE($F$906:$F$943)</f>
        <v>16.088684210526317</v>
      </c>
      <c r="AY998" s="2">
        <f>STDEVP($F$906:$F$943)*(SQRT(AW998/(AW998-1)))</f>
        <v>0.63983600539357643</v>
      </c>
      <c r="AZ998" s="2">
        <f>MIN($F$906:$F$943)</f>
        <v>14.5</v>
      </c>
      <c r="BA998" s="2">
        <f>MAX($F$906:$F$943)</f>
        <v>17.02</v>
      </c>
      <c r="BB998" s="2">
        <f>AY998/AX998*100</f>
        <v>3.9769318424122715</v>
      </c>
      <c r="BF998" s="6"/>
      <c r="BL998" s="8"/>
      <c r="BM998" s="2"/>
      <c r="BN998" s="2"/>
      <c r="BO998" s="2"/>
      <c r="BP998" s="2"/>
      <c r="BQ998" s="2"/>
      <c r="BS998" s="6"/>
      <c r="BV998" s="6"/>
      <c r="BY998" s="6"/>
      <c r="CD998" s="8"/>
      <c r="CE998" s="2"/>
      <c r="CF998" s="2"/>
      <c r="CG998" s="7"/>
      <c r="CH998" s="7"/>
      <c r="CI998" s="2"/>
      <c r="CN998" s="2"/>
      <c r="CO998" s="2"/>
      <c r="CP998" s="2"/>
      <c r="CQ998" s="2"/>
      <c r="CR998" s="2"/>
      <c r="CW998" s="8"/>
      <c r="CX998" s="2"/>
      <c r="CY998" s="2"/>
      <c r="CZ998" s="2"/>
      <c r="DA998" s="2"/>
      <c r="DB998" s="2"/>
      <c r="DF998" s="8"/>
      <c r="DG998" s="2"/>
      <c r="DH998" s="2"/>
      <c r="DI998" s="2"/>
      <c r="DJ998" s="2"/>
      <c r="DK998" s="2"/>
      <c r="DO998" s="8"/>
      <c r="DP998" s="2"/>
      <c r="DQ998" s="2"/>
      <c r="DR998" s="2"/>
      <c r="DS998" s="2"/>
      <c r="DT998" s="2"/>
      <c r="DY998" s="2"/>
      <c r="EI998" s="2"/>
      <c r="EJ998" s="2"/>
      <c r="EK998" s="2"/>
      <c r="EL998" s="2"/>
      <c r="EM998" s="2"/>
      <c r="EQ998" s="8"/>
      <c r="ER998" s="2"/>
      <c r="ES998" s="2"/>
      <c r="ET998" s="2"/>
      <c r="EU998" s="2"/>
      <c r="EV998" s="2"/>
      <c r="EZ998" s="8"/>
      <c r="FA998" s="2"/>
      <c r="FB998" s="2"/>
      <c r="FC998" s="2"/>
      <c r="FD998" s="2"/>
      <c r="FE998" s="2"/>
      <c r="FI998" s="8"/>
      <c r="FJ998" s="2"/>
      <c r="FK998" s="2"/>
      <c r="FL998" s="2"/>
      <c r="FM998" s="2"/>
      <c r="FN998" s="2"/>
      <c r="FT998" s="2"/>
      <c r="FU998" s="2"/>
      <c r="FV998" s="2"/>
      <c r="FW998" s="2"/>
      <c r="GH998" s="8"/>
      <c r="GI998" s="2"/>
      <c r="GJ998" s="2"/>
      <c r="GK998" s="2"/>
      <c r="GL998" s="2"/>
      <c r="GM998" s="2"/>
    </row>
    <row r="999" spans="1:195" x14ac:dyDescent="0.35">
      <c r="I999" s="8"/>
      <c r="K999" s="2"/>
      <c r="L999" s="2"/>
      <c r="M999" s="2"/>
      <c r="N999" s="2"/>
      <c r="Q999" t="s">
        <v>73</v>
      </c>
      <c r="R999" t="s">
        <v>634</v>
      </c>
      <c r="S999" s="8">
        <f>COUNTA($G$421:$G$463)</f>
        <v>42</v>
      </c>
      <c r="T999" s="2">
        <f>AVERAGE($G$421:$G$463)</f>
        <v>24.552619047619043</v>
      </c>
      <c r="U999" s="2">
        <f>STDEVP($G$421:$G$463)*(SQRT(S999/(S999-1)))</f>
        <v>1.2171619519149106</v>
      </c>
      <c r="V999" s="2">
        <f>MIN($G$421:$G$463)</f>
        <v>21.5</v>
      </c>
      <c r="W999" s="2">
        <f>MAX($G$421:$G$463)</f>
        <v>26.6</v>
      </c>
      <c r="X999" s="2">
        <f>U999/T999*100</f>
        <v>4.9573609624059367</v>
      </c>
      <c r="Z999" s="6"/>
      <c r="AA999" t="s">
        <v>73</v>
      </c>
      <c r="AB999" t="s">
        <v>634</v>
      </c>
      <c r="AC999">
        <f>COUNTA($G$72:$G$83)</f>
        <v>11</v>
      </c>
      <c r="AD999" s="2">
        <f>AVERAGE($G$72:$G$83)</f>
        <v>27.256363636363634</v>
      </c>
      <c r="AE999" s="2">
        <f>STDEVP($G$72:$G$83)*(SQRT(AC999/(AC999-1)))</f>
        <v>1.0125835543526545</v>
      </c>
      <c r="AF999" s="2">
        <f>MIN($G$72:$G$83)</f>
        <v>25.71</v>
      </c>
      <c r="AG999" s="2">
        <f>MAX($G$72:$G$83)</f>
        <v>29.03</v>
      </c>
      <c r="AH999" s="2">
        <f>AE999/AD999*100</f>
        <v>3.7150353871920485</v>
      </c>
      <c r="AI999" s="2"/>
      <c r="AJ999" s="2"/>
      <c r="AK999" t="s">
        <v>73</v>
      </c>
      <c r="AL999" t="s">
        <v>634</v>
      </c>
      <c r="AM999" s="8">
        <f>COUNTA($G$637:$G$654)</f>
        <v>15</v>
      </c>
      <c r="AN999" s="2">
        <f>AVERAGE($G$637:$G$654)</f>
        <v>24.639999999999993</v>
      </c>
      <c r="AO999" s="2">
        <f>STDEVP($G$637:$G$654)*(SQRT(AM999/(AM999-1)))</f>
        <v>0.77260228171698087</v>
      </c>
      <c r="AP999" s="7">
        <f>MIN($G$637:$G$654)</f>
        <v>23.7</v>
      </c>
      <c r="AQ999" s="7">
        <f>MAX($G$637:$G$654)</f>
        <v>26.13</v>
      </c>
      <c r="AR999" s="2">
        <f>AO999/AN999*100</f>
        <v>3.135561208266969</v>
      </c>
      <c r="AU999" t="s">
        <v>73</v>
      </c>
      <c r="AV999" t="s">
        <v>634</v>
      </c>
      <c r="AW999" s="8">
        <f>COUNTA($G$906:$G$943)</f>
        <v>35</v>
      </c>
      <c r="AX999" s="2">
        <f>AVERAGE($G$906:$G$943)</f>
        <v>20.364000000000004</v>
      </c>
      <c r="AY999" s="2">
        <f>STDEVP($G$906:$G$943)*(SQRT(AW999/(AW999-1)))</f>
        <v>0.9985024080208964</v>
      </c>
      <c r="AZ999" s="2">
        <f>MIN($G$906:$G$943)</f>
        <v>16.600000000000001</v>
      </c>
      <c r="BA999" s="2">
        <f>MAX($G$906:$G$943)</f>
        <v>21.98</v>
      </c>
      <c r="BB999" s="2">
        <f>AY999/AX999*100</f>
        <v>4.903272480951169</v>
      </c>
      <c r="BF999" s="6"/>
      <c r="BL999" s="8"/>
      <c r="BM999" s="2"/>
      <c r="BN999" s="2"/>
      <c r="BO999" s="2"/>
      <c r="BP999" s="2"/>
      <c r="BQ999" s="2"/>
      <c r="BS999" s="6"/>
      <c r="BV999" s="6"/>
      <c r="BY999" s="6"/>
      <c r="CD999" s="8"/>
      <c r="CE999" s="2"/>
      <c r="CF999" s="2"/>
      <c r="CG999" s="7"/>
      <c r="CH999" s="7"/>
      <c r="CI999" s="2"/>
      <c r="CN999" s="2"/>
      <c r="CO999" s="2"/>
      <c r="CP999" s="2"/>
      <c r="CQ999" s="2"/>
      <c r="CR999" s="2"/>
      <c r="CW999" s="8"/>
      <c r="CX999" s="2"/>
      <c r="CY999" s="2"/>
      <c r="CZ999" s="2"/>
      <c r="DA999" s="2"/>
      <c r="DB999" s="2"/>
      <c r="DF999" s="8"/>
      <c r="DG999" s="2"/>
      <c r="DH999" s="2"/>
      <c r="DI999" s="2"/>
      <c r="DJ999" s="2"/>
      <c r="DK999" s="2"/>
      <c r="DO999" s="8"/>
      <c r="DP999" s="2"/>
      <c r="DQ999" s="2"/>
      <c r="DR999" s="2"/>
      <c r="DS999" s="2"/>
      <c r="DT999" s="2"/>
      <c r="DY999" s="2"/>
      <c r="EI999" s="2"/>
      <c r="EJ999" s="2"/>
      <c r="EK999" s="2"/>
      <c r="EL999" s="2"/>
      <c r="EM999" s="2"/>
      <c r="EQ999" s="8"/>
      <c r="ER999" s="2"/>
      <c r="ES999" s="2"/>
      <c r="ET999" s="2"/>
      <c r="EU999" s="2"/>
      <c r="EV999" s="2"/>
      <c r="EZ999" s="8"/>
      <c r="FA999" s="2"/>
      <c r="FB999" s="2"/>
      <c r="FC999" s="2"/>
      <c r="FD999" s="2"/>
      <c r="FE999" s="2"/>
      <c r="FI999" s="8"/>
      <c r="FJ999" s="2"/>
      <c r="FK999" s="2"/>
      <c r="FL999" s="2"/>
      <c r="FM999" s="2"/>
      <c r="FN999" s="2"/>
      <c r="FT999" s="2"/>
      <c r="FU999" s="2"/>
      <c r="FV999" s="2"/>
      <c r="FW999" s="2"/>
      <c r="GH999" s="8"/>
      <c r="GI999" s="2"/>
      <c r="GJ999" s="2"/>
      <c r="GK999" s="2"/>
      <c r="GL999" s="2"/>
      <c r="GM999" s="2"/>
    </row>
    <row r="1000" spans="1:195" x14ac:dyDescent="0.35">
      <c r="I1000" s="8"/>
      <c r="K1000" s="2"/>
      <c r="L1000" s="2"/>
      <c r="M1000" s="2"/>
      <c r="N1000" s="2"/>
      <c r="R1000" t="s">
        <v>635</v>
      </c>
      <c r="S1000" s="8">
        <f>COUNTA($H$421:$H$463)</f>
        <v>40</v>
      </c>
      <c r="T1000" s="2">
        <f>AVERAGE($H$421:$H$463)</f>
        <v>24.519499999999997</v>
      </c>
      <c r="U1000" s="2">
        <f>STDEVP($H$421:$H$463)*(SQRT(S1000/(S1000-1)))</f>
        <v>1.1998652702143966</v>
      </c>
      <c r="V1000" s="2">
        <f>MIN($H$421:$H$463)</f>
        <v>22.14</v>
      </c>
      <c r="W1000" s="2">
        <f>MAX($H$421:$H$463)</f>
        <v>26.73</v>
      </c>
      <c r="X1000" s="2">
        <f>U1000/T1000*100</f>
        <v>4.8935144281669558</v>
      </c>
      <c r="Z1000" s="6"/>
      <c r="AB1000" t="s">
        <v>635</v>
      </c>
      <c r="AC1000">
        <f>COUNTA($H$72:$H$83)</f>
        <v>12</v>
      </c>
      <c r="AD1000" s="2">
        <f>AVERAGE($H$72:$H$83)</f>
        <v>26.955000000000002</v>
      </c>
      <c r="AE1000" s="2">
        <f>STDEVP($H$72:$H$83)*(SQRT(AC1000/(AC1000-1)))</f>
        <v>1.201548243649909</v>
      </c>
      <c r="AF1000" s="2">
        <f>MIN($H$72:$H$83)</f>
        <v>25.35</v>
      </c>
      <c r="AG1000" s="2">
        <f>MAX($H$72:$H$83)</f>
        <v>29.28</v>
      </c>
      <c r="AH1000" s="2">
        <f>AE1000/AD1000*100</f>
        <v>4.4576080268963416</v>
      </c>
      <c r="AI1000" s="2"/>
      <c r="AJ1000" s="2"/>
      <c r="AL1000" t="s">
        <v>635</v>
      </c>
      <c r="AM1000" s="8">
        <f>COUNTA($H$637:$H$654)</f>
        <v>16</v>
      </c>
      <c r="AN1000" s="2">
        <f>AVERAGE($H$637:$H$654)</f>
        <v>24.081250000000001</v>
      </c>
      <c r="AO1000" s="2">
        <f>STDEVP($H$637:$H$654)*(SQRT(AM1000/(AM1000-1)))</f>
        <v>0.8863473735881815</v>
      </c>
      <c r="AP1000" s="7">
        <f>MIN($H$637:$H$654)</f>
        <v>22.7</v>
      </c>
      <c r="AQ1000" s="7">
        <f>MAX($H$637:$H$654)</f>
        <v>25.67</v>
      </c>
      <c r="AR1000" s="2">
        <f>AO1000/AN1000*100</f>
        <v>3.6806535108774732</v>
      </c>
      <c r="AV1000" t="s">
        <v>635</v>
      </c>
      <c r="AW1000" s="8">
        <f>COUNTA($H$906:$H$943)</f>
        <v>36</v>
      </c>
      <c r="AX1000" s="2">
        <f>AVERAGE($H$906:$H$943)</f>
        <v>20.043333333333333</v>
      </c>
      <c r="AY1000" s="2">
        <f>STDEVP($H$906:$H$943)*(SQRT(AW1000/(AW1000-1)))</f>
        <v>0.74628604244140706</v>
      </c>
      <c r="AZ1000" s="2">
        <f>MIN($H$906:$H$943)</f>
        <v>18.5</v>
      </c>
      <c r="BA1000" s="2">
        <f>MAX($H$906:$H$943)</f>
        <v>21.85</v>
      </c>
      <c r="BB1000" s="2">
        <f>AY1000/AX1000*100</f>
        <v>3.7233629258676557</v>
      </c>
      <c r="BF1000" s="6"/>
      <c r="BL1000" s="8"/>
      <c r="BM1000" s="2"/>
      <c r="BN1000" s="2"/>
      <c r="BO1000" s="2"/>
      <c r="BP1000" s="2"/>
      <c r="BQ1000" s="2"/>
      <c r="BS1000" s="6"/>
      <c r="BV1000" s="6"/>
      <c r="BY1000" s="6"/>
      <c r="CD1000" s="8"/>
      <c r="CE1000" s="2"/>
      <c r="CF1000" s="2"/>
      <c r="CG1000" s="7"/>
      <c r="CH1000" s="7"/>
      <c r="CI1000" s="2"/>
      <c r="CN1000" s="2"/>
      <c r="CO1000" s="2"/>
      <c r="CP1000" s="2"/>
      <c r="CQ1000" s="2"/>
      <c r="CR1000" s="2"/>
      <c r="CW1000" s="8"/>
      <c r="CX1000" s="2"/>
      <c r="CY1000" s="2"/>
      <c r="CZ1000" s="2"/>
      <c r="DA1000" s="2"/>
      <c r="DB1000" s="2"/>
      <c r="DF1000" s="8"/>
      <c r="DG1000" s="2"/>
      <c r="DH1000" s="2"/>
      <c r="DI1000" s="2"/>
      <c r="DJ1000" s="2"/>
      <c r="DK1000" s="2"/>
      <c r="DO1000" s="8"/>
      <c r="DP1000" s="2"/>
      <c r="DQ1000" s="2"/>
      <c r="DR1000" s="2"/>
      <c r="DS1000" s="2"/>
      <c r="DT1000" s="2"/>
      <c r="DY1000" s="2"/>
      <c r="EI1000" s="2"/>
      <c r="EJ1000" s="2"/>
      <c r="EK1000" s="2"/>
      <c r="EL1000" s="2"/>
      <c r="EM1000" s="2"/>
      <c r="EQ1000" s="8"/>
      <c r="ER1000" s="2"/>
      <c r="ES1000" s="2"/>
      <c r="ET1000" s="2"/>
      <c r="EU1000" s="2"/>
      <c r="EV1000" s="2"/>
      <c r="EZ1000" s="8"/>
      <c r="FA1000" s="2"/>
      <c r="FB1000" s="2"/>
      <c r="FC1000" s="2"/>
      <c r="FD1000" s="2"/>
      <c r="FE1000" s="2"/>
      <c r="FI1000" s="8"/>
      <c r="FJ1000" s="2"/>
      <c r="FK1000" s="2"/>
      <c r="FL1000" s="2"/>
      <c r="FM1000" s="2"/>
      <c r="FN1000" s="2"/>
      <c r="FT1000" s="2"/>
      <c r="FU1000" s="2"/>
      <c r="FV1000" s="2"/>
      <c r="FW1000" s="2"/>
      <c r="GH1000" s="8"/>
      <c r="GI1000" s="2"/>
      <c r="GJ1000" s="2"/>
      <c r="GK1000" s="2"/>
      <c r="GL1000" s="2"/>
      <c r="GM1000" s="2"/>
    </row>
    <row r="1001" spans="1:195" x14ac:dyDescent="0.35">
      <c r="I1001" s="8"/>
      <c r="K1001" s="2"/>
      <c r="L1001" s="2"/>
      <c r="M1001" s="2"/>
      <c r="N1001" s="2"/>
      <c r="R1001" t="s">
        <v>636</v>
      </c>
      <c r="S1001" s="8">
        <f>COUNTA($J$421:$J$463)</f>
        <v>40</v>
      </c>
      <c r="T1001" s="2">
        <f>AVERAGE($J$421:$J$463)</f>
        <v>100.04258029198796</v>
      </c>
      <c r="U1001" s="2">
        <f>STDEVP($J$421:$J$463)*(SQRT(S1001/(S1001-1)))</f>
        <v>2.1652436635169199</v>
      </c>
      <c r="V1001" s="2">
        <f>MIN($J$421:$J$463)</f>
        <v>95.151515151515142</v>
      </c>
      <c r="W1001" s="2">
        <f>MAX($J$421:$J$463)</f>
        <v>105.77889447236181</v>
      </c>
      <c r="X1001" s="2">
        <f>U1001/T1001*100</f>
        <v>2.164322088851927</v>
      </c>
      <c r="Z1001" s="6"/>
      <c r="AB1001" t="s">
        <v>636</v>
      </c>
      <c r="AC1001">
        <f>COUNTA($J$72:$J$83)</f>
        <v>11</v>
      </c>
      <c r="AD1001" s="2">
        <f>AVERAGE($J$72:$J$83)</f>
        <v>100.78310531682483</v>
      </c>
      <c r="AE1001" s="2">
        <f>STDEVP($J$72:$J$83)*(SQRT(AC1001/(AC1001-1)))</f>
        <v>2.4582628591844089</v>
      </c>
      <c r="AF1001" s="2">
        <f>MIN($J$72:$J$83)</f>
        <v>95.799180327868854</v>
      </c>
      <c r="AG1001" s="2">
        <f>MAX($J$72:$J$83)</f>
        <v>103.75939849624059</v>
      </c>
      <c r="AH1001" s="2">
        <f>AE1001/AD1001*100</f>
        <v>2.439161654581429</v>
      </c>
      <c r="AI1001" s="2"/>
      <c r="AJ1001" s="2"/>
      <c r="AL1001" t="s">
        <v>636</v>
      </c>
      <c r="AM1001" s="8">
        <f>COUNTA($J$637:$J$654)</f>
        <v>15</v>
      </c>
      <c r="AN1001" s="2">
        <f>AVERAGE($J$637:$J$654)</f>
        <v>102.36336438325215</v>
      </c>
      <c r="AO1001" s="2">
        <f>STDEVP($J$637:$J$654)*(SQRT(AM1001/(AM1001-1)))</f>
        <v>2.8676776711681375</v>
      </c>
      <c r="AP1001" s="7">
        <f>MIN($J$637:$J$654)</f>
        <v>95.729250604351321</v>
      </c>
      <c r="AQ1001" s="7">
        <f>MAX($J$637:$J$654)</f>
        <v>106.16740088105728</v>
      </c>
      <c r="AR1001" s="2">
        <f>AO1001/AN1001*100</f>
        <v>2.8014687563721026</v>
      </c>
      <c r="AV1001" t="s">
        <v>636</v>
      </c>
      <c r="AW1001" s="8">
        <f>COUNTA($J$906:$J$943)</f>
        <v>34</v>
      </c>
      <c r="AX1001" s="2">
        <f>AVERAGE($J$906:$J$943)</f>
        <v>101.35041837518548</v>
      </c>
      <c r="AY1001" s="2">
        <f>STDEVP($J$906:$J$943)*(SQRT(AW1001/(AW1001-1)))</f>
        <v>3.1712181895765044</v>
      </c>
      <c r="AZ1001" s="2">
        <f>MIN($J$906:$J$943)</f>
        <v>89.247311827956992</v>
      </c>
      <c r="BA1001" s="2">
        <f>MAX($J$906:$J$943)</f>
        <v>108.58585858585859</v>
      </c>
      <c r="BB1001" s="2">
        <f>AY1001/AX1001*100</f>
        <v>3.1289640836381012</v>
      </c>
      <c r="BF1001" s="6"/>
      <c r="BL1001" s="8"/>
      <c r="BM1001" s="2"/>
      <c r="BN1001" s="2"/>
      <c r="BO1001" s="2"/>
      <c r="BP1001" s="2"/>
      <c r="BQ1001" s="2"/>
      <c r="BS1001" s="6"/>
      <c r="BV1001" s="6"/>
      <c r="BY1001" s="6"/>
      <c r="CD1001" s="8"/>
      <c r="CE1001" s="2"/>
      <c r="CF1001" s="2"/>
      <c r="CG1001" s="7"/>
      <c r="CH1001" s="7"/>
      <c r="CI1001" s="2"/>
      <c r="CN1001" s="2"/>
      <c r="CO1001" s="2"/>
      <c r="CP1001" s="2"/>
      <c r="CQ1001" s="2"/>
      <c r="CR1001" s="2"/>
      <c r="CW1001" s="8"/>
      <c r="CX1001" s="2"/>
      <c r="CY1001" s="2"/>
      <c r="CZ1001" s="2"/>
      <c r="DA1001" s="2"/>
      <c r="DB1001" s="2"/>
      <c r="DF1001" s="8"/>
      <c r="DG1001" s="2"/>
      <c r="DH1001" s="2"/>
      <c r="DI1001" s="2"/>
      <c r="DJ1001" s="2"/>
      <c r="DK1001" s="2"/>
      <c r="DO1001" s="8"/>
      <c r="DP1001" s="2"/>
      <c r="DQ1001" s="2"/>
      <c r="DR1001" s="2"/>
      <c r="DS1001" s="2"/>
      <c r="DT1001" s="2"/>
      <c r="DY1001" s="2"/>
      <c r="EI1001" s="2"/>
      <c r="EJ1001" s="2"/>
      <c r="EK1001" s="2"/>
      <c r="EL1001" s="2"/>
      <c r="EM1001" s="2"/>
      <c r="EQ1001" s="8"/>
      <c r="ER1001" s="2"/>
      <c r="ES1001" s="2"/>
      <c r="ET1001" s="2"/>
      <c r="EU1001" s="2"/>
      <c r="EV1001" s="2"/>
      <c r="EZ1001" s="8"/>
      <c r="FA1001" s="2"/>
      <c r="FB1001" s="2"/>
      <c r="FC1001" s="2"/>
      <c r="FD1001" s="2"/>
      <c r="FE1001" s="2"/>
      <c r="FI1001" s="8"/>
      <c r="FJ1001" s="2"/>
      <c r="FK1001" s="2"/>
      <c r="FL1001" s="2"/>
      <c r="FM1001" s="2"/>
      <c r="FN1001" s="2"/>
      <c r="FT1001" s="2"/>
      <c r="FU1001" s="2"/>
      <c r="FV1001" s="2"/>
      <c r="FW1001" s="2"/>
      <c r="GH1001" s="8"/>
      <c r="GI1001" s="2"/>
      <c r="GJ1001" s="2"/>
      <c r="GK1001" s="2"/>
      <c r="GL1001" s="2"/>
      <c r="GM1001" s="2"/>
    </row>
    <row r="1002" spans="1:195" x14ac:dyDescent="0.35">
      <c r="I1002" s="8"/>
      <c r="K1002" s="2"/>
      <c r="L1002" s="2"/>
      <c r="M1002" s="2"/>
      <c r="N1002" s="2"/>
      <c r="R1002" t="s">
        <v>640</v>
      </c>
      <c r="S1002" s="8">
        <f>COUNTA($I$421:$I$463)</f>
        <v>41</v>
      </c>
      <c r="T1002" s="2">
        <f>AVERAGE($I$421:$I$463)</f>
        <v>121.77138628614605</v>
      </c>
      <c r="U1002" s="2">
        <f>STDEVP($I$421:$I$463)*(SQRT(S1002/(S1002-1)))</f>
        <v>4.1884814267808741</v>
      </c>
      <c r="V1002" s="2">
        <f>MIN($I$421:$I$463)</f>
        <v>113.94230769230769</v>
      </c>
      <c r="W1002" s="2">
        <f>MAX($I$421:$I$463)</f>
        <v>132.75862068965517</v>
      </c>
      <c r="X1002" s="2">
        <f>U1002/T1002*100</f>
        <v>3.4396269554971783</v>
      </c>
      <c r="Z1002" s="6"/>
      <c r="AB1002" t="s">
        <v>640</v>
      </c>
      <c r="AC1002">
        <f>COUNTA($I$72:$I$83)</f>
        <v>11</v>
      </c>
      <c r="AD1002" s="2">
        <f>AVERAGE($I$72:$I$83)</f>
        <v>119.94302113995977</v>
      </c>
      <c r="AE1002" s="2">
        <f>STDEVP($I$72:$I$83)*(SQRT(AC1002/(AC1002-1)))</f>
        <v>4.2374791787031487</v>
      </c>
      <c r="AF1002" s="2">
        <f>MIN($I$72:$I$83)</f>
        <v>113.31592689295039</v>
      </c>
      <c r="AG1002" s="2">
        <f>MAX($I$72:$I$83)</f>
        <v>125.5328798185941</v>
      </c>
      <c r="AH1002" s="2">
        <f>AE1002/AD1002*100</f>
        <v>3.5329101588649299</v>
      </c>
      <c r="AI1002" s="2"/>
      <c r="AL1002" t="s">
        <v>640</v>
      </c>
      <c r="AM1002" s="8">
        <f>COUNTA($I$637:$I$654)</f>
        <v>15</v>
      </c>
      <c r="AN1002" s="2">
        <f>AVERAGE($I$637:$I$654)</f>
        <v>124.37921263592973</v>
      </c>
      <c r="AO1002" s="2">
        <f>STDEVP($I$637:$I$654)*(SQRT(AM1002/(AM1002-1)))</f>
        <v>3.5887903020592931</v>
      </c>
      <c r="AP1002" s="7">
        <f>MIN($I$637:$I$654)</f>
        <v>117.82178217821783</v>
      </c>
      <c r="AQ1002" s="7">
        <f>MAX($I$637:$I$654)</f>
        <v>130.91563786008228</v>
      </c>
      <c r="AR1002" s="2">
        <f>AO1002/AN1002*100</f>
        <v>2.8853618108711121</v>
      </c>
      <c r="AV1002" t="s">
        <v>640</v>
      </c>
      <c r="AW1002" s="8">
        <f>COUNTA($I$906:$I$943)</f>
        <v>34</v>
      </c>
      <c r="AX1002" s="2">
        <f>AVERAGE($I$906:$I$943)</f>
        <v>126.83340893002857</v>
      </c>
      <c r="AY1002" s="2">
        <f>STDEVP($I$906:$I$943)*(SQRT(AW1002/(AW1002-1)))</f>
        <v>4.5485797545068012</v>
      </c>
      <c r="AZ1002" s="2">
        <f>MIN($I$906:$I$943)</f>
        <v>118.88691533451745</v>
      </c>
      <c r="BA1002" s="2">
        <f>MAX($I$906:$I$943)</f>
        <v>136.38795986622074</v>
      </c>
      <c r="BB1002" s="2">
        <f>AY1002/AX1002*100</f>
        <v>3.5862631091277861</v>
      </c>
      <c r="BF1002" s="6"/>
      <c r="BL1002" s="8"/>
      <c r="BM1002" s="2"/>
      <c r="BN1002" s="2"/>
      <c r="BO1002" s="2"/>
      <c r="BP1002" s="2"/>
      <c r="BQ1002" s="2"/>
      <c r="BS1002" s="6"/>
      <c r="BV1002" s="6"/>
      <c r="BY1002" s="6"/>
      <c r="CD1002" s="8"/>
      <c r="CE1002" s="2"/>
      <c r="CF1002" s="2"/>
      <c r="CG1002" s="7"/>
      <c r="CH1002" s="7"/>
      <c r="CI1002" s="2"/>
      <c r="CW1002" s="8"/>
      <c r="CX1002" s="2"/>
      <c r="CY1002" s="2"/>
      <c r="CZ1002" s="2"/>
      <c r="DA1002" s="2"/>
      <c r="DB1002" s="2"/>
      <c r="DF1002" s="8"/>
      <c r="DG1002" s="2"/>
      <c r="DH1002" s="2"/>
      <c r="DI1002" s="2"/>
      <c r="DJ1002" s="2"/>
      <c r="DK1002" s="2"/>
      <c r="DO1002" s="8"/>
      <c r="DP1002" s="2"/>
      <c r="DQ1002" s="2"/>
      <c r="DR1002" s="2"/>
      <c r="DS1002" s="2"/>
      <c r="DT1002" s="2"/>
      <c r="DY1002" s="2"/>
      <c r="EI1002" s="2"/>
      <c r="EJ1002" s="2"/>
      <c r="EK1002" s="2"/>
      <c r="EL1002" s="2"/>
      <c r="EM1002" s="2"/>
      <c r="EQ1002" s="8"/>
      <c r="ER1002" s="2"/>
      <c r="ES1002" s="2"/>
      <c r="ET1002" s="2"/>
      <c r="EU1002" s="2"/>
      <c r="EV1002" s="2"/>
      <c r="EZ1002" s="8"/>
      <c r="FA1002" s="2"/>
      <c r="FB1002" s="2"/>
      <c r="FC1002" s="2"/>
      <c r="FD1002" s="2"/>
      <c r="FE1002" s="2"/>
      <c r="FI1002" s="8"/>
      <c r="FJ1002" s="2"/>
      <c r="FK1002" s="2"/>
      <c r="FL1002" s="2"/>
      <c r="FM1002" s="2"/>
      <c r="FN1002" s="2"/>
      <c r="FT1002" s="2"/>
      <c r="FU1002" s="2"/>
      <c r="FV1002" s="2"/>
      <c r="FW1002" s="2"/>
      <c r="GH1002" s="8"/>
      <c r="GI1002" s="2"/>
      <c r="GJ1002" s="2"/>
      <c r="GK1002" s="2"/>
      <c r="GL1002" s="2"/>
      <c r="GM1002" s="2"/>
    </row>
    <row r="1003" spans="1:195" x14ac:dyDescent="0.35">
      <c r="I1003" s="8"/>
      <c r="K1003" s="2"/>
      <c r="N1003" s="2"/>
      <c r="S1003" s="8"/>
      <c r="T1003" s="2"/>
      <c r="U1003" s="2"/>
      <c r="V1003" s="2"/>
      <c r="W1003" s="2"/>
      <c r="X1003" s="2"/>
      <c r="Z1003" s="6"/>
      <c r="AD1003" s="2"/>
      <c r="AE1003" s="2"/>
      <c r="AF1003" s="2"/>
      <c r="AG1003" s="2"/>
      <c r="AH1003" s="2"/>
      <c r="AI1003" s="2"/>
      <c r="AJ1003" s="2"/>
      <c r="AM1003" s="8"/>
      <c r="AN1003" s="2"/>
      <c r="AO1003" s="2"/>
      <c r="AP1003" s="7"/>
      <c r="AQ1003" s="7"/>
      <c r="AR1003" s="2"/>
      <c r="AW1003" s="8"/>
      <c r="AX1003" s="2"/>
      <c r="AY1003" s="2"/>
      <c r="AZ1003" s="2"/>
      <c r="BA1003" s="2"/>
      <c r="BB1003" s="2"/>
      <c r="BF1003" s="6"/>
      <c r="BL1003" s="8"/>
      <c r="BM1003" s="2"/>
      <c r="BN1003" s="2"/>
      <c r="BO1003" s="2"/>
      <c r="BP1003" s="2"/>
      <c r="BQ1003" s="2"/>
      <c r="BS1003" s="6"/>
      <c r="BV1003" s="6"/>
      <c r="BY1003" s="6"/>
      <c r="CD1003" s="8"/>
      <c r="CE1003" s="2"/>
      <c r="CF1003" s="2"/>
      <c r="CG1003" s="7"/>
      <c r="CH1003" s="7"/>
      <c r="CI1003" s="2"/>
      <c r="CO1003" s="2"/>
      <c r="CR1003" s="2"/>
      <c r="CW1003" s="8"/>
      <c r="CX1003" s="2"/>
      <c r="CY1003" s="2"/>
      <c r="CZ1003" s="2"/>
      <c r="DA1003" s="2"/>
      <c r="DB1003" s="2"/>
      <c r="DF1003" s="8"/>
      <c r="DG1003" s="2"/>
      <c r="DH1003" s="2"/>
      <c r="DI1003" s="2"/>
      <c r="DJ1003" s="2"/>
      <c r="DK1003" s="2"/>
      <c r="DO1003" s="8"/>
      <c r="DP1003" s="2"/>
      <c r="DQ1003" s="2"/>
      <c r="DR1003" s="2"/>
      <c r="DS1003" s="2"/>
      <c r="DT1003" s="2"/>
      <c r="DX1003" s="8"/>
      <c r="DY1003" s="2"/>
      <c r="DZ1003" s="2"/>
      <c r="EA1003" s="2"/>
      <c r="EB1003" s="2"/>
      <c r="EJ1003" s="2"/>
      <c r="EM1003" s="2"/>
      <c r="EQ1003" s="8"/>
      <c r="ER1003" s="2"/>
      <c r="ES1003" s="2"/>
      <c r="ET1003" s="2"/>
      <c r="EU1003" s="2"/>
      <c r="EV1003" s="2"/>
      <c r="EZ1003" s="8"/>
      <c r="FA1003" s="2"/>
      <c r="FB1003" s="2"/>
      <c r="FC1003" s="2"/>
      <c r="FD1003" s="2"/>
      <c r="FE1003" s="2"/>
      <c r="FI1003" s="8"/>
      <c r="FJ1003" s="2"/>
      <c r="FK1003" s="2"/>
      <c r="FL1003" s="2"/>
      <c r="FM1003" s="2"/>
      <c r="FN1003" s="2"/>
      <c r="FS1003" s="8"/>
      <c r="FT1003" s="2"/>
      <c r="FU1003" s="2"/>
      <c r="FV1003" s="2"/>
      <c r="FW1003" s="2"/>
      <c r="GH1003" s="8"/>
      <c r="GI1003" s="2"/>
      <c r="GJ1003" s="2"/>
      <c r="GK1003" s="2"/>
      <c r="GL1003" s="2"/>
      <c r="GM1003" s="2"/>
    </row>
    <row r="1004" spans="1:195" x14ac:dyDescent="0.35">
      <c r="I1004" s="8"/>
      <c r="K1004" s="2"/>
      <c r="L1004" s="2"/>
      <c r="M1004" s="2"/>
      <c r="N1004" s="2"/>
      <c r="R1004" t="s">
        <v>2</v>
      </c>
      <c r="S1004" s="8">
        <f>COUNTA($F$464:$F$516)</f>
        <v>52</v>
      </c>
      <c r="T1004" s="2">
        <f>AVERAGE($F$464:$F$516)</f>
        <v>21.624999999999996</v>
      </c>
      <c r="U1004" s="2">
        <f>STDEVP($F$464:$F$516)*(SQRT(S1004/(S1004-1)))</f>
        <v>1.2077210754468237</v>
      </c>
      <c r="V1004" s="2">
        <f>MIN($F$464:$F$516)</f>
        <v>18.670000000000002</v>
      </c>
      <c r="W1004" s="2">
        <f>MAX($F$464:$F$516)</f>
        <v>23.6</v>
      </c>
      <c r="X1004" s="2">
        <f>U1004/T1004*100</f>
        <v>5.5848373431066998</v>
      </c>
      <c r="Z1004" s="6"/>
      <c r="AB1004" t="s">
        <v>2</v>
      </c>
      <c r="AC1004">
        <f>COUNTA($F$84:$F$90)</f>
        <v>7</v>
      </c>
      <c r="AD1004" s="2">
        <f>AVERAGE($F$84:$F$90)</f>
        <v>23.707142857142856</v>
      </c>
      <c r="AE1004" s="2">
        <f>STDEVP($F$84:$F$90)*(SQRT(AC1004/(AC1004-1)))</f>
        <v>0.97023561203304765</v>
      </c>
      <c r="AF1004" s="2">
        <f>MIN($F$84:$F$90)</f>
        <v>22.61</v>
      </c>
      <c r="AG1004" s="2">
        <f>MAX($F$84:$F$90)</f>
        <v>24.99</v>
      </c>
      <c r="AH1004" s="2">
        <f>AE1004/AD1004*100</f>
        <v>4.0925876976386464</v>
      </c>
      <c r="AI1004" s="2"/>
      <c r="AJ1004" s="2"/>
      <c r="AL1004" t="s">
        <v>2</v>
      </c>
      <c r="AM1004" s="8">
        <f>COUNTA($F$655:$F$672)</f>
        <v>18</v>
      </c>
      <c r="AN1004" s="2">
        <f>AVERAGE($F$655:$F$672)</f>
        <v>21.246111111111112</v>
      </c>
      <c r="AO1004" s="2">
        <f>STDEVP($F$655:$F$672)*(SQRT(AM1004/(AM1004-1)))</f>
        <v>0.72671006346401257</v>
      </c>
      <c r="AP1004" s="7">
        <f>MIN($F$655:$F$672)</f>
        <v>19.5</v>
      </c>
      <c r="AQ1004" s="7">
        <f>MAX($F$655:$F$672)</f>
        <v>22.2</v>
      </c>
      <c r="AR1004" s="2">
        <f>AO1004/AN1004*100</f>
        <v>3.4204380258745983</v>
      </c>
      <c r="AV1004" t="s">
        <v>2</v>
      </c>
      <c r="AW1004" s="8">
        <f>COUNTA($F$944:$F$980)</f>
        <v>37</v>
      </c>
      <c r="AX1004" s="2">
        <f>AVERAGE($F$944:$F$980)</f>
        <v>16.776216216216213</v>
      </c>
      <c r="AY1004" s="2">
        <f>STDEVP($F$944:$F$980)*(SQRT(AW1004/(AW1004-1)))</f>
        <v>0.76630553578463334</v>
      </c>
      <c r="AZ1004" s="2">
        <f>MIN($F$944:$F$980)</f>
        <v>14.95</v>
      </c>
      <c r="BA1004" s="2">
        <f>MAX($F$944:$F$980)</f>
        <v>18.32</v>
      </c>
      <c r="BB1004" s="2">
        <f>AY1004/AX1004*100</f>
        <v>4.5678091287587703</v>
      </c>
      <c r="BF1004" s="6"/>
      <c r="BL1004" s="8"/>
      <c r="BM1004" s="2"/>
      <c r="BN1004" s="2"/>
      <c r="BO1004" s="2"/>
      <c r="BP1004" s="2"/>
      <c r="BQ1004" s="2"/>
      <c r="BS1004" s="6"/>
      <c r="BV1004" s="6"/>
      <c r="BY1004" s="6"/>
      <c r="CD1004" s="8"/>
      <c r="CE1004" s="2"/>
      <c r="CF1004" s="2"/>
      <c r="CG1004" s="7"/>
      <c r="CH1004" s="7"/>
      <c r="CI1004" s="2"/>
      <c r="CN1004" s="2"/>
      <c r="CO1004" s="2"/>
      <c r="CP1004" s="2"/>
      <c r="CQ1004" s="2"/>
      <c r="CR1004" s="2"/>
      <c r="CW1004" s="8"/>
      <c r="CX1004" s="2"/>
      <c r="CY1004" s="2"/>
      <c r="CZ1004" s="2"/>
      <c r="DA1004" s="2"/>
      <c r="DB1004" s="2"/>
      <c r="DF1004" s="8"/>
      <c r="DG1004" s="2"/>
      <c r="DH1004" s="2"/>
      <c r="DI1004" s="2"/>
      <c r="DJ1004" s="2"/>
      <c r="DK1004" s="2"/>
      <c r="DO1004" s="8"/>
      <c r="DP1004" s="2"/>
      <c r="DQ1004" s="2"/>
      <c r="DR1004" s="2"/>
      <c r="DS1004" s="2"/>
      <c r="DT1004" s="2"/>
      <c r="DX1004" s="8"/>
      <c r="DY1004" s="2"/>
      <c r="DZ1004" s="2"/>
      <c r="EA1004" s="2"/>
      <c r="EB1004" s="2"/>
      <c r="EI1004" s="2"/>
      <c r="EJ1004" s="2"/>
      <c r="EK1004" s="2"/>
      <c r="EL1004" s="2"/>
      <c r="EM1004" s="2"/>
      <c r="EQ1004" s="8"/>
      <c r="ER1004" s="2"/>
      <c r="ES1004" s="2"/>
      <c r="ET1004" s="2"/>
      <c r="EU1004" s="2"/>
      <c r="EV1004" s="2"/>
      <c r="EZ1004" s="8"/>
      <c r="FA1004" s="2"/>
      <c r="FB1004" s="2"/>
      <c r="FC1004" s="2"/>
      <c r="FD1004" s="2"/>
      <c r="FE1004" s="2"/>
      <c r="FI1004" s="8"/>
      <c r="FJ1004" s="2"/>
      <c r="FK1004" s="2"/>
      <c r="FL1004" s="2"/>
      <c r="FM1004" s="2"/>
      <c r="FN1004" s="2"/>
      <c r="FS1004" s="8"/>
      <c r="FT1004" s="2"/>
      <c r="FU1004" s="2"/>
      <c r="FV1004" s="2"/>
      <c r="FW1004" s="2"/>
      <c r="GH1004" s="8"/>
      <c r="GI1004" s="2"/>
      <c r="GJ1004" s="2"/>
      <c r="GK1004" s="2"/>
      <c r="GL1004" s="2"/>
      <c r="GM1004" s="2"/>
    </row>
    <row r="1005" spans="1:195" x14ac:dyDescent="0.35">
      <c r="I1005" s="8"/>
      <c r="K1005" s="2"/>
      <c r="L1005" s="2"/>
      <c r="M1005" s="2"/>
      <c r="N1005" s="2"/>
      <c r="Q1005" t="s">
        <v>74</v>
      </c>
      <c r="R1005" t="s">
        <v>634</v>
      </c>
      <c r="S1005" s="8">
        <f>COUNTA($G$464:$G$516)</f>
        <v>50</v>
      </c>
      <c r="T1005" s="2">
        <f>AVERAGE($G$464:$G$516)</f>
        <v>26.928000000000001</v>
      </c>
      <c r="U1005" s="2">
        <f>STDEVP($G$464:$G$516)*(SQRT(S1005/(S1005-1)))</f>
        <v>1.3494110582330476</v>
      </c>
      <c r="V1005" s="2">
        <f>MIN($G$464:$G$516)</f>
        <v>24</v>
      </c>
      <c r="W1005" s="2">
        <f>MAX($G$464:$G$516)</f>
        <v>29.26</v>
      </c>
      <c r="X1005" s="2">
        <f>U1005/T1005*100</f>
        <v>5.0111818858921851</v>
      </c>
      <c r="Z1005" s="6"/>
      <c r="AA1005" t="s">
        <v>74</v>
      </c>
      <c r="AB1005" t="s">
        <v>634</v>
      </c>
      <c r="AC1005">
        <f>COUNTA($G$84:$G$90)</f>
        <v>7</v>
      </c>
      <c r="AD1005" s="2">
        <f>AVERAGE($G$84:$G$90)</f>
        <v>29.691428571428567</v>
      </c>
      <c r="AE1005" s="2">
        <f>STDEVP($G$84:$G$90)*(SQRT(AC1005/(AC1005-1)))</f>
        <v>1.5871087819410137</v>
      </c>
      <c r="AF1005" s="2">
        <f>MIN($G$84:$G$90)</f>
        <v>27.95</v>
      </c>
      <c r="AG1005" s="2">
        <f>MAX($G$84:$G$90)</f>
        <v>31.91</v>
      </c>
      <c r="AH1005" s="2">
        <f>AE1005/AD1005*100</f>
        <v>5.3453432802093426</v>
      </c>
      <c r="AI1005" s="2"/>
      <c r="AJ1005" s="2"/>
      <c r="AK1005" t="s">
        <v>74</v>
      </c>
      <c r="AL1005" t="s">
        <v>634</v>
      </c>
      <c r="AM1005" s="8">
        <f>COUNTA($G$655:$G$672)</f>
        <v>16</v>
      </c>
      <c r="AN1005" s="2">
        <f>AVERAGE($G$655:$G$672)</f>
        <v>26.511875000000003</v>
      </c>
      <c r="AO1005" s="2">
        <f>STDEVP($G$655:$G$672)*(SQRT(AM1005/(AM1005-1)))</f>
        <v>0.90801775863691137</v>
      </c>
      <c r="AP1005" s="7">
        <f>MIN($G$655:$G$672)</f>
        <v>24.25</v>
      </c>
      <c r="AQ1005" s="7">
        <f>MAX($G$655:$G$672)</f>
        <v>27.5</v>
      </c>
      <c r="AR1005" s="2">
        <f>AO1005/AN1005*100</f>
        <v>3.4249473439238503</v>
      </c>
      <c r="AU1005" t="s">
        <v>74</v>
      </c>
      <c r="AV1005" t="s">
        <v>634</v>
      </c>
      <c r="AW1005" s="8">
        <f>COUNTA($G$944:$G$980)</f>
        <v>36</v>
      </c>
      <c r="AX1005" s="2">
        <f>AVERAGE($G$944:$G$980)</f>
        <v>21.741666666666664</v>
      </c>
      <c r="AY1005" s="2">
        <f>STDEVP($G$944:$G$980)*(SQRT(AW1005/(AW1005-1)))</f>
        <v>1.1145030923497439</v>
      </c>
      <c r="AZ1005" s="2">
        <f>MIN($G$944:$G$980)</f>
        <v>19.399999999999999</v>
      </c>
      <c r="BA1005" s="2">
        <f>MAX($G$944:$G$980)</f>
        <v>23.43</v>
      </c>
      <c r="BB1005" s="2">
        <f>AY1005/AX1005*100</f>
        <v>5.1261161779213982</v>
      </c>
      <c r="BF1005" s="6"/>
      <c r="BL1005" s="8"/>
      <c r="BM1005" s="2"/>
      <c r="BN1005" s="2"/>
      <c r="BO1005" s="2"/>
      <c r="BP1005" s="2"/>
      <c r="BQ1005" s="2"/>
      <c r="BS1005" s="6"/>
      <c r="BV1005" s="6"/>
      <c r="BY1005" s="6"/>
      <c r="CD1005" s="8"/>
      <c r="CE1005" s="2"/>
      <c r="CF1005" s="2"/>
      <c r="CG1005" s="7"/>
      <c r="CH1005" s="7"/>
      <c r="CI1005" s="2"/>
      <c r="CN1005" s="2"/>
      <c r="CO1005" s="2"/>
      <c r="CP1005" s="2"/>
      <c r="CQ1005" s="2"/>
      <c r="CR1005" s="2"/>
      <c r="CW1005" s="8"/>
      <c r="CX1005" s="2"/>
      <c r="CY1005" s="2"/>
      <c r="CZ1005" s="2"/>
      <c r="DA1005" s="2"/>
      <c r="DB1005" s="2"/>
      <c r="DF1005" s="8"/>
      <c r="DG1005" s="2"/>
      <c r="DH1005" s="2"/>
      <c r="DI1005" s="2"/>
      <c r="DJ1005" s="2"/>
      <c r="DK1005" s="2"/>
      <c r="DO1005" s="8"/>
      <c r="DP1005" s="2"/>
      <c r="DQ1005" s="2"/>
      <c r="DR1005" s="2"/>
      <c r="DS1005" s="2"/>
      <c r="DT1005" s="2"/>
      <c r="DX1005" s="8"/>
      <c r="DY1005" s="2"/>
      <c r="DZ1005" s="2"/>
      <c r="EA1005" s="2"/>
      <c r="EB1005" s="2"/>
      <c r="EI1005" s="2"/>
      <c r="EJ1005" s="2"/>
      <c r="EK1005" s="2"/>
      <c r="EL1005" s="2"/>
      <c r="EM1005" s="2"/>
      <c r="EQ1005" s="8"/>
      <c r="ER1005" s="2"/>
      <c r="ES1005" s="2"/>
      <c r="ET1005" s="2"/>
      <c r="EU1005" s="2"/>
      <c r="EV1005" s="2"/>
      <c r="EZ1005" s="8"/>
      <c r="FA1005" s="2"/>
      <c r="FB1005" s="2"/>
      <c r="FC1005" s="2"/>
      <c r="FD1005" s="2"/>
      <c r="FE1005" s="2"/>
      <c r="FI1005" s="8"/>
      <c r="FJ1005" s="2"/>
      <c r="FK1005" s="2"/>
      <c r="FL1005" s="2"/>
      <c r="FM1005" s="2"/>
      <c r="FN1005" s="2"/>
      <c r="FS1005" s="8"/>
      <c r="FT1005" s="2"/>
      <c r="FU1005" s="2"/>
      <c r="FV1005" s="2"/>
      <c r="FW1005" s="2"/>
      <c r="GH1005" s="8"/>
      <c r="GI1005" s="2"/>
      <c r="GJ1005" s="2"/>
      <c r="GK1005" s="2"/>
      <c r="GL1005" s="2"/>
      <c r="GM1005" s="2"/>
    </row>
    <row r="1006" spans="1:195" x14ac:dyDescent="0.35">
      <c r="I1006" s="8"/>
      <c r="K1006" s="2"/>
      <c r="L1006" s="2"/>
      <c r="M1006" s="2"/>
      <c r="N1006" s="2"/>
      <c r="R1006" t="s">
        <v>635</v>
      </c>
      <c r="S1006" s="8">
        <f>COUNTA($H$464:$H$516)</f>
        <v>51</v>
      </c>
      <c r="T1006" s="2">
        <f>AVERAGE($H$464:$H$516)</f>
        <v>26.258039215686271</v>
      </c>
      <c r="U1006" s="2">
        <f>STDEVP($H$464:$H$516)*(SQRT(S1006/(S1006-1)))</f>
        <v>1.3885114613971945</v>
      </c>
      <c r="V1006" s="2">
        <f>MIN($H$464:$H$516)</f>
        <v>23</v>
      </c>
      <c r="W1006" s="2">
        <f>MAX($H$464:$H$516)</f>
        <v>28.9</v>
      </c>
      <c r="X1006" s="2">
        <f>U1006/T1006*100</f>
        <v>5.2879480070534459</v>
      </c>
      <c r="Z1006" s="6"/>
      <c r="AB1006" t="s">
        <v>635</v>
      </c>
      <c r="AC1006">
        <f>COUNTA($H$84:$H$90)</f>
        <v>7</v>
      </c>
      <c r="AD1006" s="2">
        <f>AVERAGE($H$84:$H$90)</f>
        <v>28.884285714285717</v>
      </c>
      <c r="AE1006" s="2">
        <f>STDEVP($H$84:$H$90)*(SQRT(AC1006/(AC1006-1)))</f>
        <v>1.5947816688903136</v>
      </c>
      <c r="AF1006" s="2">
        <f>MIN($H$84:$H$90)</f>
        <v>27.15</v>
      </c>
      <c r="AG1006" s="2">
        <f>MAX($H$84:$H$90)</f>
        <v>30.84</v>
      </c>
      <c r="AH1006" s="2">
        <f>AE1006/AD1006*100</f>
        <v>5.521277848673126</v>
      </c>
      <c r="AI1006" s="2"/>
      <c r="AJ1006" s="2"/>
      <c r="AL1006" t="s">
        <v>635</v>
      </c>
      <c r="AM1006" s="8">
        <f>COUNTA($H$655:$H$672)</f>
        <v>17</v>
      </c>
      <c r="AN1006" s="2">
        <f>AVERAGE($H$655:$H$672)</f>
        <v>25.223529411764709</v>
      </c>
      <c r="AO1006" s="2">
        <f>STDEVP($H$655:$H$672)*(SQRT(AM1006/(AM1006-1)))</f>
        <v>0.89025938057730236</v>
      </c>
      <c r="AP1006" s="7">
        <f>MIN($H$655:$H$672)</f>
        <v>23.6</v>
      </c>
      <c r="AQ1006" s="7">
        <f>MAX($H$655:$H$672)</f>
        <v>26.93</v>
      </c>
      <c r="AR1006" s="2">
        <f>AO1006/AN1006*100</f>
        <v>3.52947982038576</v>
      </c>
      <c r="AV1006" t="s">
        <v>635</v>
      </c>
      <c r="AW1006" s="8">
        <f>COUNTA($H$944:$H$980)</f>
        <v>36</v>
      </c>
      <c r="AX1006" s="2">
        <f>AVERAGE($H$944:$H$980)</f>
        <v>20.565277777777776</v>
      </c>
      <c r="AY1006" s="2">
        <f>STDEVP($H$944:$H$980)*(SQRT(AW1006/(AW1006-1)))</f>
        <v>1.0271193729792105</v>
      </c>
      <c r="AZ1006" s="2">
        <f>MIN($H$944:$H$980)</f>
        <v>18.98</v>
      </c>
      <c r="BA1006" s="2">
        <f>MAX($H$944:$H$980)</f>
        <v>22.56</v>
      </c>
      <c r="BB1006" s="2">
        <f>AY1006/AX1006*100</f>
        <v>4.9944347169921768</v>
      </c>
      <c r="BF1006" s="6"/>
      <c r="BL1006" s="8"/>
      <c r="BM1006" s="2"/>
      <c r="BN1006" s="2"/>
      <c r="BO1006" s="2"/>
      <c r="BP1006" s="2"/>
      <c r="BQ1006" s="2"/>
      <c r="BS1006" s="6"/>
      <c r="BV1006" s="6"/>
      <c r="BY1006" s="6"/>
      <c r="CD1006" s="8"/>
      <c r="CE1006" s="2"/>
      <c r="CF1006" s="2"/>
      <c r="CG1006" s="7"/>
      <c r="CH1006" s="7"/>
      <c r="CI1006" s="2"/>
      <c r="CN1006" s="2"/>
      <c r="CO1006" s="2"/>
      <c r="CP1006" s="2"/>
      <c r="CQ1006" s="2"/>
      <c r="CR1006" s="2"/>
      <c r="CW1006" s="8"/>
      <c r="CX1006" s="2"/>
      <c r="CY1006" s="2"/>
      <c r="CZ1006" s="2"/>
      <c r="DA1006" s="2"/>
      <c r="DB1006" s="2"/>
      <c r="DF1006" s="8"/>
      <c r="DG1006" s="2"/>
      <c r="DH1006" s="2"/>
      <c r="DI1006" s="2"/>
      <c r="DJ1006" s="2"/>
      <c r="DK1006" s="2"/>
      <c r="DO1006" s="8"/>
      <c r="DP1006" s="2"/>
      <c r="DQ1006" s="2"/>
      <c r="DR1006" s="2"/>
      <c r="DS1006" s="2"/>
      <c r="DT1006" s="2"/>
      <c r="DX1006" s="8"/>
      <c r="DY1006" s="2"/>
      <c r="DZ1006" s="2"/>
      <c r="EA1006" s="2"/>
      <c r="EB1006" s="2"/>
      <c r="EI1006" s="2"/>
      <c r="EJ1006" s="2"/>
      <c r="EK1006" s="2"/>
      <c r="EL1006" s="2"/>
      <c r="EM1006" s="2"/>
      <c r="EQ1006" s="8"/>
      <c r="ER1006" s="2"/>
      <c r="ES1006" s="2"/>
      <c r="ET1006" s="2"/>
      <c r="EU1006" s="2"/>
      <c r="EV1006" s="2"/>
      <c r="EZ1006" s="8"/>
      <c r="FA1006" s="2"/>
      <c r="FB1006" s="2"/>
      <c r="FC1006" s="2"/>
      <c r="FD1006" s="2"/>
      <c r="FE1006" s="2"/>
      <c r="FI1006" s="8"/>
      <c r="FJ1006" s="2"/>
      <c r="FK1006" s="2"/>
      <c r="FL1006" s="2"/>
      <c r="FM1006" s="2"/>
      <c r="FN1006" s="2"/>
      <c r="FS1006" s="8"/>
      <c r="FT1006" s="2"/>
      <c r="FU1006" s="2"/>
      <c r="FV1006" s="2"/>
      <c r="FW1006" s="2"/>
      <c r="GH1006" s="8"/>
      <c r="GI1006" s="2"/>
      <c r="GJ1006" s="2"/>
      <c r="GK1006" s="2"/>
      <c r="GL1006" s="2"/>
      <c r="GM1006" s="2"/>
    </row>
    <row r="1007" spans="1:195" x14ac:dyDescent="0.35">
      <c r="I1007" s="8"/>
      <c r="K1007" s="2"/>
      <c r="L1007" s="2"/>
      <c r="M1007" s="2"/>
      <c r="N1007" s="2"/>
      <c r="R1007" t="s">
        <v>636</v>
      </c>
      <c r="S1007" s="8">
        <f>COUNTA($J$464:$J$516)</f>
        <v>50</v>
      </c>
      <c r="T1007" s="2">
        <f>AVERAGE($J$464:$J$516)</f>
        <v>102.60696522714866</v>
      </c>
      <c r="U1007" s="2">
        <f>STDEVP($J$464:$J$516)*(SQRT(S1007/(S1007-1)))</f>
        <v>2.498968534581246</v>
      </c>
      <c r="V1007" s="2">
        <f>MIN($J$464:$J$516)</f>
        <v>94.862385321100916</v>
      </c>
      <c r="W1007" s="2">
        <f>MAX($J$464:$J$516)</f>
        <v>107.67643417251341</v>
      </c>
      <c r="X1007" s="2">
        <f>U1007/T1007*100</f>
        <v>2.4354765088793862</v>
      </c>
      <c r="Z1007" s="6"/>
      <c r="AB1007" t="s">
        <v>636</v>
      </c>
      <c r="AC1007">
        <f>COUNTA($J$84:$J$90)</f>
        <v>7</v>
      </c>
      <c r="AD1007" s="2">
        <f>AVERAGE($J$84:$J$90)</f>
        <v>102.80917277775548</v>
      </c>
      <c r="AE1007" s="2">
        <f>STDEVP($J$84:$J$90)*(SQRT(AC1007/(AC1007-1)))</f>
        <v>1.219996243454351</v>
      </c>
      <c r="AF1007" s="2">
        <f>MIN($J$84:$J$90)</f>
        <v>100.98039215686273</v>
      </c>
      <c r="AG1007" s="2">
        <f>MAX($J$84:$J$90)</f>
        <v>104.43686006825938</v>
      </c>
      <c r="AH1007" s="2">
        <f>AE1007/AD1007*100</f>
        <v>1.1866608888018579</v>
      </c>
      <c r="AI1007" s="2"/>
      <c r="AJ1007" s="2"/>
      <c r="AL1007" t="s">
        <v>636</v>
      </c>
      <c r="AM1007" s="8">
        <f>COUNTA($J$655:$J$672)</f>
        <v>16</v>
      </c>
      <c r="AN1007" s="2">
        <f>AVERAGE($J$655:$J$672)</f>
        <v>105.15657850008184</v>
      </c>
      <c r="AO1007" s="2">
        <f>STDEVP($J$655:$J$672)*(SQRT(AM1007/(AM1007-1)))</f>
        <v>2.2409922327928493</v>
      </c>
      <c r="AP1007" s="7">
        <f>MIN($J$655:$J$672)</f>
        <v>101.4514896867838</v>
      </c>
      <c r="AQ1007" s="7">
        <f>MAX($J$655:$J$672)</f>
        <v>108.27309236947792</v>
      </c>
      <c r="AR1007" s="2">
        <f>AO1007/AN1007*100</f>
        <v>2.131100369332676</v>
      </c>
      <c r="AV1007" t="s">
        <v>636</v>
      </c>
      <c r="AW1007" s="8">
        <f>COUNTA($J$944:$J$980)</f>
        <v>35</v>
      </c>
      <c r="AX1007" s="2">
        <f>AVERAGE($J$944:$J$980)</f>
        <v>105.69680526029954</v>
      </c>
      <c r="AY1007" s="2">
        <f>STDEVP($J$944:$J$980)*(SQRT(AW1007/(AW1007-1)))</f>
        <v>2.5910649234286658</v>
      </c>
      <c r="AZ1007" s="2">
        <f>MIN($J$944:$J$980)</f>
        <v>97.48743718592965</v>
      </c>
      <c r="BA1007" s="2">
        <f>MAX($J$944:$J$980)</f>
        <v>111.17099461048505</v>
      </c>
      <c r="BB1007" s="2">
        <f>AY1007/AX1007*100</f>
        <v>2.4514127149327267</v>
      </c>
      <c r="BF1007" s="6"/>
      <c r="BL1007" s="8"/>
      <c r="BM1007" s="2"/>
      <c r="BN1007" s="2"/>
      <c r="BO1007" s="2"/>
      <c r="BP1007" s="2"/>
      <c r="BQ1007" s="2"/>
      <c r="BS1007" s="6"/>
      <c r="BV1007" s="6"/>
      <c r="BY1007" s="6"/>
      <c r="CD1007" s="8"/>
      <c r="CE1007" s="2"/>
      <c r="CF1007" s="2"/>
      <c r="CG1007" s="7"/>
      <c r="CH1007" s="7"/>
      <c r="CI1007" s="2"/>
      <c r="CO1007" s="2"/>
      <c r="CR1007" s="2"/>
      <c r="CW1007" s="8"/>
      <c r="CX1007" s="2"/>
      <c r="CY1007" s="2"/>
      <c r="CZ1007" s="2"/>
      <c r="DA1007" s="2"/>
      <c r="DB1007" s="2"/>
      <c r="DF1007" s="8"/>
      <c r="DG1007" s="2"/>
      <c r="DH1007" s="2"/>
      <c r="DI1007" s="2"/>
      <c r="DJ1007" s="2"/>
      <c r="DK1007" s="2"/>
      <c r="DO1007" s="8"/>
      <c r="DP1007" s="2"/>
      <c r="DQ1007" s="2"/>
      <c r="DR1007" s="2"/>
      <c r="DS1007" s="2"/>
      <c r="DT1007" s="2"/>
      <c r="DX1007" s="8"/>
      <c r="DY1007" s="2"/>
      <c r="DZ1007" s="2"/>
      <c r="EA1007" s="2"/>
      <c r="EB1007" s="2"/>
      <c r="EI1007" s="2"/>
      <c r="EJ1007" s="2"/>
      <c r="EK1007" s="2"/>
      <c r="EL1007" s="2"/>
      <c r="EM1007" s="2"/>
      <c r="EQ1007" s="8"/>
      <c r="ER1007" s="2"/>
      <c r="ES1007" s="2"/>
      <c r="ET1007" s="2"/>
      <c r="EU1007" s="2"/>
      <c r="EV1007" s="2"/>
      <c r="EZ1007" s="8"/>
      <c r="FA1007" s="2"/>
      <c r="FB1007" s="2"/>
      <c r="FC1007" s="2"/>
      <c r="FD1007" s="2"/>
      <c r="FE1007" s="2"/>
      <c r="FI1007" s="8"/>
      <c r="FJ1007" s="2"/>
      <c r="FK1007" s="2"/>
      <c r="FL1007" s="2"/>
      <c r="FM1007" s="2"/>
      <c r="FN1007" s="2"/>
      <c r="FS1007" s="8"/>
      <c r="FT1007" s="2"/>
      <c r="FU1007" s="2"/>
      <c r="FV1007" s="2"/>
      <c r="FW1007" s="2"/>
      <c r="GH1007" s="8"/>
      <c r="GI1007" s="2"/>
      <c r="GJ1007" s="2"/>
      <c r="GK1007" s="2"/>
      <c r="GL1007" s="2"/>
      <c r="GM1007" s="2"/>
    </row>
    <row r="1008" spans="1:195" x14ac:dyDescent="0.35">
      <c r="I1008" s="8"/>
      <c r="K1008" s="2"/>
      <c r="L1008" s="2"/>
      <c r="M1008" s="2"/>
      <c r="N1008" s="2"/>
      <c r="R1008" t="s">
        <v>640</v>
      </c>
      <c r="S1008" s="8">
        <f>COUNTA($I$464:$I$516)</f>
        <v>49</v>
      </c>
      <c r="T1008" s="2">
        <f>AVERAGE($I$464:$I$516)</f>
        <v>125.47133101271761</v>
      </c>
      <c r="U1008" s="2">
        <f>STDEVP($I$464:$I$516)*(SQRT(S1008/(S1008-1)))</f>
        <v>4.8569989075845026</v>
      </c>
      <c r="V1008" s="2">
        <f>MIN($I$464:$I$516)</f>
        <v>117.31601731601731</v>
      </c>
      <c r="W1008" s="2">
        <f>MAX($I$464:$I$516)</f>
        <v>135.3515625</v>
      </c>
      <c r="X1008" s="2">
        <f>U1008/T1008*100</f>
        <v>3.8710029361944072</v>
      </c>
      <c r="Z1008" s="6"/>
      <c r="AB1008" t="s">
        <v>640</v>
      </c>
      <c r="AC1008">
        <f>COUNTA($I$84:$I$90)</f>
        <v>7</v>
      </c>
      <c r="AD1008" s="2">
        <f>AVERAGE($I$84:$I$90)</f>
        <v>125.22188061290285</v>
      </c>
      <c r="AE1008" s="2">
        <f>STDEVP($I$84:$I$90)*(SQRT(AC1008/(AC1008-1)))</f>
        <v>3.5545343704147561</v>
      </c>
      <c r="AF1008" s="2">
        <f>MIN($I$84:$I$90)</f>
        <v>119.7452229299363</v>
      </c>
      <c r="AG1008" s="2">
        <f>MAX($I$84:$I$90)</f>
        <v>130.91619626574033</v>
      </c>
      <c r="AH1008" s="2">
        <f>AE1008/AD1008*100</f>
        <v>2.8385888736193419</v>
      </c>
      <c r="AI1008" s="2"/>
      <c r="AL1008" t="s">
        <v>640</v>
      </c>
      <c r="AM1008" s="8">
        <f>COUNTA($I$655:$I$672)</f>
        <v>16</v>
      </c>
      <c r="AN1008" s="2">
        <f>AVERAGE($I$655:$I$672)</f>
        <v>125.48137208348398</v>
      </c>
      <c r="AO1008" s="2">
        <f>STDEVP($I$655:$I$672)*(SQRT(AM1008/(AM1008-1)))</f>
        <v>4.2145866777508845</v>
      </c>
      <c r="AP1008" s="7">
        <f>MIN($I$655:$I$672)</f>
        <v>113.84976525821595</v>
      </c>
      <c r="AQ1008" s="7">
        <f>MAX($I$655:$I$672)</f>
        <v>132.86502759658805</v>
      </c>
      <c r="AR1008" s="2">
        <f>AO1008/AN1008*100</f>
        <v>3.3587349323426898</v>
      </c>
      <c r="AV1008" t="s">
        <v>640</v>
      </c>
      <c r="AW1008" s="8">
        <f>COUNTA($I$944:$I$980)</f>
        <v>35</v>
      </c>
      <c r="AX1008" s="2">
        <f>AVERAGE($I$944:$I$980)</f>
        <v>130.1426080603475</v>
      </c>
      <c r="AY1008" s="2">
        <f>STDEVP($I$944:$I$980)*(SQRT(AW1008/(AW1008-1)))</f>
        <v>5.6781158460385894</v>
      </c>
      <c r="AZ1008" s="2">
        <f>MIN($I$944:$I$980)</f>
        <v>119.44121071012806</v>
      </c>
      <c r="BA1008" s="2">
        <f>MAX($I$944:$I$980)</f>
        <v>145.34161490683229</v>
      </c>
      <c r="BB1008" s="2">
        <f>AY1008/AX1008*100</f>
        <v>4.3629952793059372</v>
      </c>
      <c r="BF1008" s="6"/>
      <c r="BL1008" s="8"/>
      <c r="BM1008" s="2"/>
      <c r="BN1008" s="2"/>
      <c r="BO1008" s="2"/>
      <c r="BP1008" s="2"/>
      <c r="BQ1008" s="2"/>
      <c r="BS1008" s="6"/>
      <c r="BV1008" s="6"/>
      <c r="BY1008" s="6"/>
      <c r="CD1008" s="8"/>
      <c r="CE1008" s="2"/>
      <c r="CF1008" s="2"/>
      <c r="CG1008" s="7"/>
      <c r="CH1008" s="7"/>
      <c r="CI1008" s="2"/>
      <c r="CW1008" s="8"/>
      <c r="CX1008" s="2"/>
      <c r="CY1008" s="2"/>
      <c r="CZ1008" s="2"/>
      <c r="DA1008" s="2"/>
      <c r="DB1008" s="2"/>
      <c r="DF1008" s="8"/>
      <c r="DG1008" s="2"/>
      <c r="DH1008" s="2"/>
      <c r="DI1008" s="2"/>
      <c r="DJ1008" s="2"/>
      <c r="DK1008" s="2"/>
      <c r="DO1008" s="8"/>
      <c r="DP1008" s="2"/>
      <c r="DQ1008" s="2"/>
      <c r="DR1008" s="2"/>
      <c r="DS1008" s="2"/>
      <c r="DT1008" s="2"/>
      <c r="DX1008" s="8"/>
      <c r="DY1008" s="2"/>
      <c r="DZ1008" s="2"/>
      <c r="EA1008" s="2"/>
      <c r="EB1008" s="2"/>
      <c r="EI1008" s="2"/>
      <c r="EJ1008" s="2"/>
      <c r="EK1008" s="2"/>
      <c r="EL1008" s="2"/>
      <c r="EM1008" s="2"/>
      <c r="EQ1008" s="8"/>
      <c r="ER1008" s="2"/>
      <c r="ES1008" s="2"/>
      <c r="ET1008" s="2"/>
      <c r="EU1008" s="2"/>
      <c r="EV1008" s="2"/>
      <c r="EZ1008" s="8"/>
      <c r="FA1008" s="2"/>
      <c r="FB1008" s="2"/>
      <c r="FC1008" s="2"/>
      <c r="FD1008" s="2"/>
      <c r="FE1008" s="2"/>
      <c r="FI1008" s="8"/>
      <c r="FJ1008" s="2"/>
      <c r="FK1008" s="2"/>
      <c r="FL1008" s="2"/>
      <c r="FM1008" s="2"/>
      <c r="FN1008" s="2"/>
      <c r="FS1008" s="8"/>
      <c r="FT1008" s="2"/>
      <c r="FU1008" s="2"/>
      <c r="FV1008" s="2"/>
      <c r="FW1008" s="2"/>
      <c r="GH1008" s="8"/>
      <c r="GI1008" s="2"/>
      <c r="GJ1008" s="2"/>
      <c r="GK1008" s="2"/>
      <c r="GL1008" s="2"/>
      <c r="GM1008" s="2"/>
    </row>
    <row r="1009" spans="9:176" x14ac:dyDescent="0.35">
      <c r="I1009" s="8"/>
      <c r="K1009" s="2"/>
      <c r="N1009" s="2"/>
      <c r="S1009" s="8"/>
      <c r="T1009" s="2"/>
      <c r="U1009" s="2"/>
      <c r="V1009" s="2"/>
      <c r="W1009" s="2"/>
      <c r="X1009" s="2"/>
      <c r="Z1009" s="6"/>
      <c r="AD1009" s="2"/>
      <c r="AE1009" s="2"/>
      <c r="AF1009" s="2"/>
      <c r="AG1009" s="2"/>
      <c r="AH1009" s="2"/>
      <c r="AI1009" s="2"/>
      <c r="AJ1009" s="2"/>
      <c r="AM1009" s="8"/>
      <c r="AN1009" s="2"/>
      <c r="AO1009" s="2"/>
      <c r="AP1009" s="7"/>
      <c r="AQ1009" s="7"/>
      <c r="AR1009" s="2"/>
      <c r="AW1009" s="8"/>
      <c r="AX1009" s="2"/>
      <c r="AY1009" s="2"/>
      <c r="AZ1009" s="2"/>
      <c r="BA1009" s="2"/>
      <c r="BB1009" s="2"/>
      <c r="BF1009" s="6"/>
      <c r="BL1009" s="8"/>
      <c r="BM1009" s="2"/>
      <c r="BN1009" s="2"/>
      <c r="BO1009" s="2"/>
      <c r="BP1009" s="2"/>
      <c r="BQ1009" s="2"/>
      <c r="BS1009" s="6"/>
      <c r="BV1009" s="6"/>
      <c r="BY1009" s="6"/>
      <c r="CD1009" s="8"/>
      <c r="CE1009" s="2"/>
      <c r="CF1009" s="2"/>
      <c r="CG1009" s="7"/>
      <c r="CH1009" s="7"/>
      <c r="CI1009" s="2"/>
      <c r="CO1009" s="2"/>
      <c r="CR1009" s="2"/>
      <c r="CW1009" s="8"/>
      <c r="CX1009" s="2"/>
      <c r="CY1009" s="2"/>
      <c r="CZ1009" s="2"/>
      <c r="DA1009" s="2"/>
      <c r="DB1009" s="2"/>
      <c r="DF1009" s="8"/>
      <c r="DG1009" s="2"/>
      <c r="DH1009" s="2"/>
      <c r="DI1009" s="2"/>
      <c r="DJ1009" s="2"/>
      <c r="DK1009" s="2"/>
      <c r="DO1009" s="8"/>
      <c r="DP1009" s="2"/>
      <c r="DQ1009" s="2"/>
      <c r="DR1009" s="2"/>
      <c r="DS1009" s="2"/>
      <c r="DT1009" s="2"/>
      <c r="DY1009" s="2"/>
      <c r="EJ1009" s="2"/>
      <c r="EM1009" s="2"/>
      <c r="EQ1009" s="8"/>
      <c r="ER1009" s="2"/>
      <c r="ES1009" s="2"/>
      <c r="ET1009" s="2"/>
      <c r="EU1009" s="2"/>
      <c r="EV1009" s="2"/>
      <c r="EZ1009" s="8"/>
      <c r="FA1009" s="2"/>
      <c r="FB1009" s="2"/>
      <c r="FC1009" s="2"/>
      <c r="FD1009" s="2"/>
      <c r="FE1009" s="2"/>
      <c r="FI1009" s="8"/>
      <c r="FJ1009" s="2"/>
      <c r="FK1009" s="2"/>
      <c r="FL1009" s="2"/>
      <c r="FM1009" s="2"/>
      <c r="FN1009" s="2"/>
      <c r="FT1009" s="2"/>
    </row>
    <row r="1010" spans="9:176" x14ac:dyDescent="0.35">
      <c r="I1010" s="8"/>
      <c r="K1010" s="2"/>
      <c r="L1010" s="2"/>
      <c r="M1010" s="2"/>
      <c r="N1010" s="2"/>
      <c r="R1010" t="s">
        <v>2</v>
      </c>
      <c r="S1010" s="8">
        <f>COUNTA($F$144:$F$202)</f>
        <v>59</v>
      </c>
      <c r="T1010" s="2">
        <f>AVERAGE($F$144:$F$202)</f>
        <v>22.787288135593226</v>
      </c>
      <c r="U1010" s="2">
        <f>STDEVP($F$144:$F$202)*(SQRT(S1010/(S1010-1)))</f>
        <v>1.1065445290890055</v>
      </c>
      <c r="V1010" s="2">
        <f>MIN($F$144:$F$202)</f>
        <v>20.190000000000001</v>
      </c>
      <c r="W1010" s="2">
        <f>MAX($F$144:$F$202)</f>
        <v>25.46</v>
      </c>
      <c r="X1010" s="2">
        <f>U1010/T1010*100</f>
        <v>4.8559728674365958</v>
      </c>
      <c r="Z1010" s="6"/>
      <c r="AB1010" t="s">
        <v>2</v>
      </c>
      <c r="AC1010">
        <f>COUNTA($F$14:$F$26)</f>
        <v>13</v>
      </c>
      <c r="AD1010" s="2">
        <f>AVERAGE($F$14:$F$26)</f>
        <v>25.00692307692308</v>
      </c>
      <c r="AE1010" s="2">
        <f>STDEVP($F$14:$F$26)*(SQRT(AC1010/(AC1010-1)))</f>
        <v>0.76675055282432636</v>
      </c>
      <c r="AF1010" s="2">
        <f>MIN($F$14:$F$26)</f>
        <v>23.85</v>
      </c>
      <c r="AG1010" s="2">
        <f>MAX($F$14:$F$26)</f>
        <v>26.1</v>
      </c>
      <c r="AH1010" s="2">
        <f>AE1010/AD1010*100</f>
        <v>3.0661531227402383</v>
      </c>
      <c r="AI1010" s="2"/>
      <c r="AJ1010" s="2"/>
      <c r="AL1010" t="s">
        <v>2</v>
      </c>
      <c r="AM1010" s="8">
        <f>COUNTA($F$548:$F$566)</f>
        <v>19</v>
      </c>
      <c r="AN1010" s="2">
        <f>AVERAGE($F$548:$F$566)</f>
        <v>22.189473684210526</v>
      </c>
      <c r="AO1010" s="2">
        <f>STDEVP($F$548:$F$566)*(SQRT(AM1010/(AM1010-1)))</f>
        <v>1.0126558792722047</v>
      </c>
      <c r="AP1010" s="7">
        <f>MIN($F$548:$F$566)</f>
        <v>19.34</v>
      </c>
      <c r="AQ1010" s="7">
        <f>MAX($F$548:$F$566)</f>
        <v>23.89</v>
      </c>
      <c r="AR1010" s="2">
        <f>AO1010/AN1010*100</f>
        <v>4.5636768752779622</v>
      </c>
      <c r="AV1010" t="s">
        <v>2</v>
      </c>
      <c r="AW1010" s="8">
        <f>COUNTA($F$709:$F$759)</f>
        <v>50</v>
      </c>
      <c r="AX1010" s="2">
        <f>AVERAGE($F$709:$F$759)</f>
        <v>17.940000000000001</v>
      </c>
      <c r="AY1010" s="2">
        <f>STDEVP($F$709:$F$759)*(SQRT(AW1010/(AW1010-1)))</f>
        <v>0.97860375337643624</v>
      </c>
      <c r="AZ1010" s="2">
        <f>MIN($F$709:$F$759)</f>
        <v>15.4</v>
      </c>
      <c r="BA1010" s="2">
        <f>MAX($F$709:$F$759)</f>
        <v>20.13</v>
      </c>
      <c r="BB1010" s="2">
        <f>AY1010/AX1010*100</f>
        <v>5.4548704201585068</v>
      </c>
      <c r="BF1010" s="6"/>
      <c r="BL1010" s="8"/>
      <c r="BM1010" s="2"/>
      <c r="BN1010" s="2"/>
      <c r="BO1010" s="2"/>
      <c r="BP1010" s="2"/>
      <c r="BQ1010" s="2"/>
      <c r="BS1010" s="6"/>
      <c r="BV1010" s="6"/>
      <c r="BY1010" s="6"/>
      <c r="CD1010" s="8"/>
      <c r="CE1010" s="2"/>
      <c r="CF1010" s="2"/>
      <c r="CG1010" s="7"/>
      <c r="CH1010" s="7"/>
      <c r="CI1010" s="2"/>
      <c r="CN1010" s="2"/>
      <c r="CO1010" s="2"/>
      <c r="CP1010" s="2"/>
      <c r="CQ1010" s="2"/>
      <c r="CR1010" s="2"/>
      <c r="CW1010" s="8"/>
      <c r="CX1010" s="2"/>
      <c r="CY1010" s="2"/>
      <c r="CZ1010" s="2"/>
      <c r="DA1010" s="2"/>
      <c r="DB1010" s="2"/>
      <c r="DF1010" s="8"/>
      <c r="DG1010" s="2"/>
      <c r="DH1010" s="2"/>
      <c r="DI1010" s="2"/>
      <c r="DJ1010" s="2"/>
      <c r="DK1010" s="2"/>
      <c r="DO1010" s="8"/>
      <c r="DP1010" s="2"/>
      <c r="DQ1010" s="2"/>
      <c r="DR1010" s="2"/>
      <c r="DS1010" s="2"/>
      <c r="DT1010" s="2"/>
      <c r="DY1010" s="2"/>
      <c r="EI1010" s="2"/>
      <c r="EJ1010" s="2"/>
      <c r="EK1010" s="2"/>
      <c r="EL1010" s="2"/>
      <c r="EM1010" s="2"/>
      <c r="EQ1010" s="8"/>
      <c r="ER1010" s="2"/>
      <c r="ES1010" s="2"/>
      <c r="ET1010" s="2"/>
      <c r="EU1010" s="2"/>
      <c r="EV1010" s="2"/>
      <c r="EZ1010" s="8"/>
      <c r="FA1010" s="2"/>
      <c r="FB1010" s="2"/>
      <c r="FC1010" s="2"/>
      <c r="FD1010" s="2"/>
      <c r="FE1010" s="2"/>
      <c r="FI1010" s="8"/>
      <c r="FJ1010" s="2"/>
      <c r="FK1010" s="2"/>
      <c r="FL1010" s="2"/>
      <c r="FM1010" s="2"/>
      <c r="FN1010" s="2"/>
      <c r="FT1010" s="2"/>
    </row>
    <row r="1011" spans="9:176" x14ac:dyDescent="0.35">
      <c r="I1011" s="8"/>
      <c r="K1011" s="2"/>
      <c r="L1011" s="2"/>
      <c r="M1011" s="2"/>
      <c r="N1011" s="2"/>
      <c r="Q1011" t="s">
        <v>75</v>
      </c>
      <c r="R1011" t="s">
        <v>634</v>
      </c>
      <c r="S1011" s="8">
        <f>COUNTA($G$144:$G$202)</f>
        <v>55</v>
      </c>
      <c r="T1011" s="2">
        <f>AVERAGE($G$144:$G$202)</f>
        <v>26.475999999999988</v>
      </c>
      <c r="U1011" s="2">
        <f>STDEVP($G$144:$G$202)*(SQRT(S1011/(S1011-1)))</f>
        <v>1.0963180803641492</v>
      </c>
      <c r="V1011" s="2">
        <f>MIN($G$144:$G$202)</f>
        <v>24.1</v>
      </c>
      <c r="W1011" s="2">
        <f>MAX($G$144:$G$202)</f>
        <v>28.81</v>
      </c>
      <c r="X1011" s="2">
        <f>U1011/T1011*100</f>
        <v>4.1407995179186798</v>
      </c>
      <c r="Z1011" s="6"/>
      <c r="AA1011" t="s">
        <v>75</v>
      </c>
      <c r="AB1011" t="s">
        <v>634</v>
      </c>
      <c r="AC1011">
        <f>COUNTA($G$14:$G$26)</f>
        <v>12</v>
      </c>
      <c r="AD1011" s="2">
        <f>AVERAGE($G$14:$G$26)</f>
        <v>29.124166666666667</v>
      </c>
      <c r="AE1011" s="2">
        <f>STDEVP($G$14:$G$26)*(SQRT(AC1011/(AC1011-1)))</f>
        <v>1.0224699002756499</v>
      </c>
      <c r="AF1011" s="2">
        <f>MIN($G$14:$G$26)</f>
        <v>26.88</v>
      </c>
      <c r="AG1011" s="2">
        <f>MAX($G$14:$G$26)</f>
        <v>30.69</v>
      </c>
      <c r="AH1011" s="2">
        <f>AE1011/AD1011*100</f>
        <v>3.5107267170184553</v>
      </c>
      <c r="AI1011" s="2"/>
      <c r="AJ1011" s="2"/>
      <c r="AK1011" t="s">
        <v>75</v>
      </c>
      <c r="AL1011" t="s">
        <v>634</v>
      </c>
      <c r="AM1011" s="8">
        <f>COUNTA($G$548:$G$566)</f>
        <v>19</v>
      </c>
      <c r="AN1011" s="2">
        <f>AVERAGE($G$548:$G$566)</f>
        <v>26.494210526315793</v>
      </c>
      <c r="AO1011" s="2">
        <f>STDEVP($G$548:$G$566)*(SQRT(AM1011/(AM1011-1)))</f>
        <v>0.61849562820222337</v>
      </c>
      <c r="AP1011" s="7">
        <f>MIN($G$548:$G$566)</f>
        <v>25.3</v>
      </c>
      <c r="AQ1011" s="7">
        <f>MAX($G$548:$G$566)</f>
        <v>27.73</v>
      </c>
      <c r="AR1011" s="2">
        <f>AO1011/AN1011*100</f>
        <v>2.334455777000386</v>
      </c>
      <c r="AU1011" t="s">
        <v>75</v>
      </c>
      <c r="AV1011" t="s">
        <v>634</v>
      </c>
      <c r="AW1011" s="8">
        <f>COUNTA($G$709:$G$759)</f>
        <v>51</v>
      </c>
      <c r="AX1011" s="2">
        <f>AVERAGE($G$709:$G$759)</f>
        <v>20.955098039215692</v>
      </c>
      <c r="AY1011" s="2">
        <f>STDEVP($G$709:$G$759)*(SQRT(AW1011/(AW1011-1)))</f>
        <v>0.89087905475214646</v>
      </c>
      <c r="AZ1011" s="2">
        <f>MIN($G$709:$G$759)</f>
        <v>19.37</v>
      </c>
      <c r="BA1011" s="2">
        <f>MAX($G$709:$G$759)</f>
        <v>22.86</v>
      </c>
      <c r="BB1011" s="2">
        <f>AY1011/AX1011*100</f>
        <v>4.2513714471053374</v>
      </c>
      <c r="BF1011" s="6"/>
      <c r="BL1011" s="8"/>
      <c r="BM1011" s="2"/>
      <c r="BN1011" s="2"/>
      <c r="BO1011" s="2"/>
      <c r="BP1011" s="2"/>
      <c r="BQ1011" s="2"/>
      <c r="BS1011" s="6"/>
      <c r="BV1011" s="6"/>
      <c r="BY1011" s="6"/>
      <c r="CD1011" s="8"/>
      <c r="CE1011" s="2"/>
      <c r="CF1011" s="2"/>
      <c r="CG1011" s="7"/>
      <c r="CH1011" s="7"/>
      <c r="CI1011" s="2"/>
      <c r="CN1011" s="2"/>
      <c r="CO1011" s="2"/>
      <c r="CP1011" s="2"/>
      <c r="CQ1011" s="2"/>
      <c r="CR1011" s="2"/>
      <c r="CW1011" s="8"/>
      <c r="CX1011" s="2"/>
      <c r="CY1011" s="2"/>
      <c r="CZ1011" s="2"/>
      <c r="DA1011" s="2"/>
      <c r="DB1011" s="2"/>
      <c r="DF1011" s="8"/>
      <c r="DG1011" s="2"/>
      <c r="DH1011" s="2"/>
      <c r="DI1011" s="2"/>
      <c r="DJ1011" s="2"/>
      <c r="DK1011" s="2"/>
      <c r="DO1011" s="8"/>
      <c r="DP1011" s="2"/>
      <c r="DQ1011" s="2"/>
      <c r="DR1011" s="2"/>
      <c r="DS1011" s="2"/>
      <c r="DT1011" s="2"/>
      <c r="DY1011" s="2"/>
      <c r="EI1011" s="2"/>
      <c r="EJ1011" s="2"/>
      <c r="EK1011" s="2"/>
      <c r="EL1011" s="2"/>
      <c r="EM1011" s="2"/>
      <c r="EQ1011" s="8"/>
      <c r="ER1011" s="2"/>
      <c r="ES1011" s="2"/>
      <c r="ET1011" s="2"/>
      <c r="EU1011" s="2"/>
      <c r="EV1011" s="2"/>
      <c r="EZ1011" s="8"/>
      <c r="FA1011" s="2"/>
      <c r="FB1011" s="2"/>
      <c r="FC1011" s="2"/>
      <c r="FD1011" s="2"/>
      <c r="FE1011" s="2"/>
      <c r="FI1011" s="8"/>
      <c r="FJ1011" s="2"/>
      <c r="FK1011" s="2"/>
      <c r="FL1011" s="2"/>
      <c r="FM1011" s="2"/>
      <c r="FN1011" s="2"/>
      <c r="FT1011" s="2"/>
    </row>
    <row r="1012" spans="9:176" x14ac:dyDescent="0.35">
      <c r="I1012" s="8"/>
      <c r="K1012" s="2"/>
      <c r="L1012" s="2"/>
      <c r="M1012" s="2"/>
      <c r="N1012" s="2"/>
      <c r="R1012" t="s">
        <v>635</v>
      </c>
      <c r="S1012" s="8">
        <f>COUNTA($H$144:$H$202)</f>
        <v>56</v>
      </c>
      <c r="T1012" s="2">
        <f>AVERAGE($H$144:$H$202)</f>
        <v>24.090000000000007</v>
      </c>
      <c r="U1012" s="2">
        <f>STDEVP($H$144:$H$202)*(SQRT(S1012/(S1012-1)))</f>
        <v>0.98206461553754665</v>
      </c>
      <c r="V1012" s="2">
        <f>MIN($H$144:$H$202)</f>
        <v>22.2</v>
      </c>
      <c r="W1012" s="2">
        <f>MAX($H$144:$H$202)</f>
        <v>26.26</v>
      </c>
      <c r="X1012" s="2">
        <f>U1012/T1012*100</f>
        <v>4.0766484663243929</v>
      </c>
      <c r="Z1012" s="6"/>
      <c r="AB1012" t="s">
        <v>635</v>
      </c>
      <c r="AC1012">
        <f>COUNTA($H$14:$H$26)</f>
        <v>12</v>
      </c>
      <c r="AD1012" s="2">
        <f>AVERAGE($H$14:$H$26)</f>
        <v>26.276666666666667</v>
      </c>
      <c r="AE1012" s="2">
        <f>STDEVP($H$14:$H$26)*(SQRT(AC1012/(AC1012-1)))</f>
        <v>1.1614045832786295</v>
      </c>
      <c r="AF1012" s="2">
        <f>MIN($H$14:$H$26)</f>
        <v>24.49</v>
      </c>
      <c r="AG1012" s="2">
        <f>MAX($H$14:$H$26)</f>
        <v>28.48</v>
      </c>
      <c r="AH1012" s="2">
        <f>AE1012/AD1012*100</f>
        <v>4.4199083468678024</v>
      </c>
      <c r="AI1012" s="2"/>
      <c r="AJ1012" s="2"/>
      <c r="AL1012" t="s">
        <v>635</v>
      </c>
      <c r="AM1012" s="8">
        <f>COUNTA($H$548:$H$566)</f>
        <v>18</v>
      </c>
      <c r="AN1012" s="2">
        <f>AVERAGE($H$548:$H$566)</f>
        <v>23.332777777777778</v>
      </c>
      <c r="AO1012" s="2">
        <f>STDEVP($H$548:$H$566)*(SQRT(AM1012/(AM1012-1)))</f>
        <v>0.67938385195753181</v>
      </c>
      <c r="AP1012" s="7">
        <f>MIN($H$548:$H$566)</f>
        <v>22.1</v>
      </c>
      <c r="AQ1012" s="7">
        <f>MAX($H$548:$H$566)</f>
        <v>24.9</v>
      </c>
      <c r="AR1012" s="2">
        <f>AO1012/AN1012*100</f>
        <v>2.9117144063514782</v>
      </c>
      <c r="AV1012" t="s">
        <v>635</v>
      </c>
      <c r="AW1012" s="8">
        <f>COUNTA($H$709:$H$759)</f>
        <v>49</v>
      </c>
      <c r="AX1012" s="2">
        <f>AVERAGE($H$709:$H$759)</f>
        <v>18.301632653061223</v>
      </c>
      <c r="AY1012" s="2">
        <f>STDEVP($H$709:$H$759)*(SQRT(AW1012/(AW1012-1)))</f>
        <v>0.7937368028792029</v>
      </c>
      <c r="AZ1012" s="2">
        <f>MIN($H$709:$H$759)</f>
        <v>16.73</v>
      </c>
      <c r="BA1012" s="2">
        <f>MAX($H$709:$H$759)</f>
        <v>20.03</v>
      </c>
      <c r="BB1012" s="2">
        <f>AY1012/AX1012*100</f>
        <v>4.3369726511609255</v>
      </c>
      <c r="BF1012" s="6"/>
      <c r="BL1012" s="8"/>
      <c r="BM1012" s="2"/>
      <c r="BN1012" s="2"/>
      <c r="BO1012" s="2"/>
      <c r="BP1012" s="2"/>
      <c r="BQ1012" s="2"/>
      <c r="BS1012" s="6"/>
      <c r="BV1012" s="6"/>
      <c r="BY1012" s="6"/>
      <c r="CD1012" s="8"/>
      <c r="CE1012" s="2"/>
      <c r="CF1012" s="2"/>
      <c r="CG1012" s="7"/>
      <c r="CH1012" s="7"/>
      <c r="CI1012" s="2"/>
      <c r="CN1012" s="2"/>
      <c r="CO1012" s="2"/>
      <c r="CP1012" s="2"/>
      <c r="CQ1012" s="2"/>
      <c r="CR1012" s="2"/>
      <c r="CW1012" s="8"/>
      <c r="CX1012" s="2"/>
      <c r="CY1012" s="2"/>
      <c r="CZ1012" s="2"/>
      <c r="DA1012" s="2"/>
      <c r="DB1012" s="2"/>
      <c r="DF1012" s="8"/>
      <c r="DG1012" s="2"/>
      <c r="DH1012" s="2"/>
      <c r="DI1012" s="2"/>
      <c r="DJ1012" s="2"/>
      <c r="DK1012" s="2"/>
      <c r="DO1012" s="8"/>
      <c r="DP1012" s="2"/>
      <c r="DQ1012" s="2"/>
      <c r="DR1012" s="2"/>
      <c r="DS1012" s="2"/>
      <c r="DT1012" s="2"/>
      <c r="DY1012" s="2"/>
      <c r="EI1012" s="2"/>
      <c r="EJ1012" s="2"/>
      <c r="EK1012" s="2"/>
      <c r="EL1012" s="2"/>
      <c r="EM1012" s="2"/>
      <c r="EQ1012" s="8"/>
      <c r="ER1012" s="2"/>
      <c r="ES1012" s="2"/>
      <c r="ET1012" s="2"/>
      <c r="EU1012" s="2"/>
      <c r="EV1012" s="2"/>
      <c r="EZ1012" s="8"/>
      <c r="FA1012" s="2"/>
      <c r="FB1012" s="2"/>
      <c r="FC1012" s="2"/>
      <c r="FD1012" s="2"/>
      <c r="FE1012" s="2"/>
      <c r="FI1012" s="8"/>
      <c r="FJ1012" s="2"/>
      <c r="FK1012" s="2"/>
      <c r="FL1012" s="2"/>
      <c r="FM1012" s="2"/>
      <c r="FN1012" s="2"/>
      <c r="FT1012" s="2"/>
    </row>
    <row r="1013" spans="9:176" x14ac:dyDescent="0.35">
      <c r="I1013" s="8"/>
      <c r="K1013" s="2"/>
      <c r="L1013" s="2"/>
      <c r="M1013" s="2"/>
      <c r="N1013" s="2"/>
      <c r="R1013" t="s">
        <v>641</v>
      </c>
      <c r="S1013" s="8">
        <f>COUNTA($H$144:$H$202)</f>
        <v>56</v>
      </c>
      <c r="T1013" s="2">
        <f>AVERAGE($I$144:$I$202)</f>
        <v>116.16882066646872</v>
      </c>
      <c r="U1013" s="2">
        <f>STDEVP($I$144:$I$202)*(SQRT(S1013/(S1013-1)))</f>
        <v>4.3962841856184545</v>
      </c>
      <c r="V1013" s="2">
        <f>MIN($I$144:$I$202)</f>
        <v>107.66734279918865</v>
      </c>
      <c r="W1013" s="2">
        <f>MAX($I$144:$I$202)</f>
        <v>126.74591381872213</v>
      </c>
      <c r="X1013" s="2">
        <f>U1013/T1013*100</f>
        <v>3.7843925421611941</v>
      </c>
      <c r="Z1013" s="6"/>
      <c r="AB1013" t="s">
        <v>641</v>
      </c>
      <c r="AC1013">
        <f>COUNTA($I$14:$I$26)</f>
        <v>12</v>
      </c>
      <c r="AD1013" s="2">
        <f>AVERAGE($I$14:$I$26)</f>
        <v>116.36007639707019</v>
      </c>
      <c r="AE1013" s="2">
        <f>STDEVP($I$14:$I$26)*(SQRT(AC1013/(AC1013-1)))</f>
        <v>3.1557525811861336</v>
      </c>
      <c r="AF1013" s="2">
        <f>MIN($I$14:$I$26)</f>
        <v>111.49425287356321</v>
      </c>
      <c r="AG1013" s="2">
        <f>MAX($I$14:$I$26)</f>
        <v>122.14546932141407</v>
      </c>
      <c r="AH1013" s="2">
        <f>AE1013/AD1013*100</f>
        <v>2.7120578456973168</v>
      </c>
      <c r="AI1013" s="2"/>
      <c r="AJ1013" s="2"/>
      <c r="AL1013" t="s">
        <v>641</v>
      </c>
      <c r="AM1013" s="8">
        <f>COUNTA($I$548:$I$566)</f>
        <v>19</v>
      </c>
      <c r="AN1013" s="2">
        <f>AVERAGE($I$548:$I$566)</f>
        <v>119.55720271463073</v>
      </c>
      <c r="AO1013" s="2">
        <f>STDEVP($I$548:$I$566)*(SQRT(AM1013/(AM1013-1)))</f>
        <v>4.1279088252959149</v>
      </c>
      <c r="AP1013" s="7">
        <f>MIN($I$548:$I$566)</f>
        <v>114.42265795206973</v>
      </c>
      <c r="AQ1013" s="7">
        <f>MAX($I$548:$I$566)</f>
        <v>130.81695966907964</v>
      </c>
      <c r="AR1013" s="2">
        <f>AO1013/AN1013*100</f>
        <v>3.4526642741456217</v>
      </c>
      <c r="AV1013" t="s">
        <v>641</v>
      </c>
      <c r="AW1013" s="8">
        <f>COUNTA($I$709:$I$759)</f>
        <v>49</v>
      </c>
      <c r="AX1013" s="2">
        <f>AVERAGE($I$709:$I$759)</f>
        <v>117.09961342576992</v>
      </c>
      <c r="AY1013" s="2">
        <f>STDEVP($I$709:$I$759)*(SQRT(AW1013/(AW1013-1)))</f>
        <v>7.1415997764435373</v>
      </c>
      <c r="AZ1013" s="2">
        <f>MIN($I$709:$I$759)</f>
        <v>105.20833333333334</v>
      </c>
      <c r="BA1013" s="2">
        <f>MAX($I$709:$I$759)</f>
        <v>134.93975903614458</v>
      </c>
      <c r="BB1013" s="2">
        <f>AY1013/AX1013*100</f>
        <v>6.0987389859921581</v>
      </c>
      <c r="BF1013" s="6"/>
      <c r="BL1013" s="8"/>
      <c r="BM1013" s="2"/>
      <c r="BN1013" s="2"/>
      <c r="BO1013" s="2"/>
      <c r="BP1013" s="2"/>
      <c r="BQ1013" s="2"/>
      <c r="BS1013" s="6"/>
      <c r="BV1013" s="6"/>
      <c r="BY1013" s="6"/>
      <c r="CD1013" s="8"/>
      <c r="CE1013" s="2"/>
      <c r="CF1013" s="2"/>
      <c r="CG1013" s="7"/>
      <c r="CH1013" s="7"/>
      <c r="CI1013" s="2"/>
      <c r="CN1013" s="2"/>
      <c r="CO1013" s="2"/>
      <c r="CP1013" s="2"/>
      <c r="CQ1013" s="2"/>
      <c r="CR1013" s="2"/>
      <c r="CW1013" s="8"/>
      <c r="CX1013" s="2"/>
      <c r="CY1013" s="2"/>
      <c r="CZ1013" s="2"/>
      <c r="DA1013" s="2"/>
      <c r="DB1013" s="2"/>
      <c r="DF1013" s="8"/>
      <c r="DG1013" s="2"/>
      <c r="DH1013" s="2"/>
      <c r="DI1013" s="2"/>
      <c r="DJ1013" s="2"/>
      <c r="DK1013" s="2"/>
      <c r="DO1013" s="8"/>
      <c r="DP1013" s="2"/>
      <c r="DQ1013" s="2"/>
      <c r="DR1013" s="2"/>
      <c r="DS1013" s="2"/>
      <c r="DT1013" s="2"/>
      <c r="DY1013" s="2"/>
      <c r="EI1013" s="2"/>
      <c r="EJ1013" s="2"/>
      <c r="EK1013" s="2"/>
      <c r="EL1013" s="2"/>
      <c r="EM1013" s="2"/>
      <c r="EQ1013" s="8"/>
      <c r="ER1013" s="2"/>
      <c r="ES1013" s="2"/>
      <c r="ET1013" s="2"/>
      <c r="EU1013" s="2"/>
      <c r="EV1013" s="2"/>
      <c r="EZ1013" s="8"/>
      <c r="FA1013" s="2"/>
      <c r="FB1013" s="2"/>
      <c r="FC1013" s="2"/>
      <c r="FD1013" s="2"/>
      <c r="FE1013" s="2"/>
      <c r="FI1013" s="8"/>
      <c r="FJ1013" s="2"/>
      <c r="FK1013" s="2"/>
      <c r="FL1013" s="2"/>
      <c r="FM1013" s="2"/>
      <c r="FN1013" s="2"/>
      <c r="FT1013" s="2"/>
    </row>
    <row r="1014" spans="9:176" x14ac:dyDescent="0.35">
      <c r="I1014" s="8"/>
      <c r="K1014" s="2"/>
      <c r="L1014" s="2"/>
      <c r="M1014" s="2"/>
      <c r="N1014" s="2"/>
      <c r="R1014" t="s">
        <v>636</v>
      </c>
      <c r="S1014" s="8">
        <f>COUNTA($H$144:$H$202)</f>
        <v>56</v>
      </c>
      <c r="T1014" s="2">
        <f>AVERAGE($J$144:$J$202)</f>
        <v>109.84913624427492</v>
      </c>
      <c r="U1014" s="2">
        <f>STDEVP($J$144:$J$202)*(SQRT(S1014/(S1014-1)))</f>
        <v>2.5212811245657774</v>
      </c>
      <c r="V1014" s="2">
        <f>MIN($J$144:$J$202)</f>
        <v>104.30191630817365</v>
      </c>
      <c r="W1014" s="2">
        <f>MAX($J$144:$J$202)</f>
        <v>115.18987341772153</v>
      </c>
      <c r="X1014" s="2">
        <f>U1014/T1014*100</f>
        <v>2.2952216200946056</v>
      </c>
      <c r="Z1014" s="6"/>
      <c r="AB1014" t="s">
        <v>636</v>
      </c>
      <c r="AC1014">
        <f>COUNTA($J$14:$J$26)</f>
        <v>11</v>
      </c>
      <c r="AD1014" s="2">
        <f>AVERAGE($J$14:$J$26)</f>
        <v>110.37723832072379</v>
      </c>
      <c r="AE1014" s="2">
        <f>STDEVP($J$14:$J$26)*(SQRT(AC1014/(AC1014-1)))</f>
        <v>1.8574648980194024</v>
      </c>
      <c r="AF1014" s="2">
        <f>MIN($J$14:$J$26)</f>
        <v>107.75983146067415</v>
      </c>
      <c r="AG1014" s="2">
        <f>MAX($J$14:$J$26)</f>
        <v>113.75300721732157</v>
      </c>
      <c r="AH1014" s="2">
        <f>AE1014/AD1014*100</f>
        <v>1.6828332782001263</v>
      </c>
      <c r="AI1014" s="2"/>
      <c r="AL1014" t="s">
        <v>636</v>
      </c>
      <c r="AM1014" s="8">
        <f>COUNTA($J$548:$J$566)</f>
        <v>18</v>
      </c>
      <c r="AN1014" s="2">
        <f>AVERAGE($J$548:$J$566)</f>
        <v>113.52678946914949</v>
      </c>
      <c r="AO1014" s="2">
        <f>STDEVP($J$548:$J$566)*(SQRT(AM1014/(AM1014-1)))</f>
        <v>2.3918885642660133</v>
      </c>
      <c r="AP1014" s="7">
        <f>MIN($J$548:$J$566)</f>
        <v>110</v>
      </c>
      <c r="AQ1014" s="7">
        <f>MAX($J$548:$J$566)</f>
        <v>117.97655232305688</v>
      </c>
      <c r="AR1014" s="2">
        <f>AO1014/AN1014*100</f>
        <v>2.1068935142537439</v>
      </c>
      <c r="AV1014" t="s">
        <v>636</v>
      </c>
      <c r="AW1014" s="8">
        <f>COUNTA($J$709:$J$759)</f>
        <v>49</v>
      </c>
      <c r="AX1014" s="2">
        <f>AVERAGE($J$709:$J$759)</f>
        <v>114.67423651987831</v>
      </c>
      <c r="AY1014" s="2">
        <f>STDEVP($J$709:$J$759)*(SQRT(AW1014/(AW1014-1)))</f>
        <v>3.3328834446978663</v>
      </c>
      <c r="AZ1014" s="2">
        <f>MIN($J$709:$J$759)</f>
        <v>107.14285714285714</v>
      </c>
      <c r="BA1014" s="2">
        <f>MAX($J$709:$J$759)</f>
        <v>124.13213885778276</v>
      </c>
      <c r="BB1014" s="2">
        <f>AY1014/AX1014*100</f>
        <v>2.9063925305664666</v>
      </c>
      <c r="BF1014" s="6"/>
      <c r="BL1014" s="8"/>
      <c r="BM1014" s="2"/>
      <c r="BN1014" s="2"/>
      <c r="BO1014" s="2"/>
      <c r="BP1014" s="2"/>
      <c r="BQ1014" s="2"/>
      <c r="BS1014" s="6"/>
      <c r="BV1014" s="6"/>
      <c r="BY1014" s="6"/>
      <c r="CD1014" s="8"/>
      <c r="CE1014" s="2"/>
      <c r="CF1014" s="2"/>
      <c r="CG1014" s="7"/>
      <c r="CH1014" s="7"/>
      <c r="CI1014" s="2"/>
      <c r="CW1014" s="8"/>
      <c r="CX1014" s="2"/>
      <c r="CY1014" s="2"/>
      <c r="CZ1014" s="2"/>
      <c r="DA1014" s="2"/>
      <c r="DB1014" s="2"/>
      <c r="DF1014" s="8"/>
      <c r="DG1014" s="2"/>
      <c r="DH1014" s="2"/>
      <c r="DI1014" s="2"/>
      <c r="DJ1014" s="2"/>
      <c r="DK1014" s="2"/>
      <c r="DO1014" s="8"/>
      <c r="DP1014" s="2"/>
      <c r="DQ1014" s="2"/>
      <c r="DR1014" s="2"/>
      <c r="DS1014" s="2"/>
      <c r="DT1014" s="2"/>
      <c r="DY1014" s="2"/>
      <c r="EI1014" s="2"/>
      <c r="EJ1014" s="2"/>
      <c r="EK1014" s="2"/>
      <c r="EL1014" s="2"/>
      <c r="EM1014" s="2"/>
      <c r="EQ1014" s="8"/>
      <c r="ER1014" s="2"/>
      <c r="ES1014" s="2"/>
      <c r="ET1014" s="2"/>
      <c r="EU1014" s="2"/>
      <c r="EV1014" s="2"/>
      <c r="EZ1014" s="8"/>
      <c r="FA1014" s="2"/>
      <c r="FB1014" s="2"/>
      <c r="FC1014" s="2"/>
      <c r="FD1014" s="2"/>
      <c r="FE1014" s="2"/>
      <c r="FI1014" s="8"/>
      <c r="FJ1014" s="2"/>
      <c r="FK1014" s="2"/>
      <c r="FL1014" s="2"/>
      <c r="FM1014" s="2"/>
      <c r="FN1014" s="2"/>
      <c r="FT1014" s="2"/>
    </row>
    <row r="1015" spans="9:176" x14ac:dyDescent="0.35">
      <c r="I1015" s="8"/>
      <c r="K1015" s="2"/>
      <c r="L1015" s="2"/>
      <c r="M1015" s="2"/>
      <c r="N1015" s="2"/>
      <c r="S1015" s="8"/>
      <c r="T1015" s="2"/>
      <c r="U1015" s="2"/>
      <c r="V1015" s="2"/>
      <c r="W1015" s="2"/>
      <c r="X1015" s="2"/>
      <c r="Z1015" s="6"/>
      <c r="AD1015" s="2"/>
      <c r="AE1015" s="2"/>
      <c r="AF1015" s="2"/>
      <c r="AG1015" s="2"/>
      <c r="AH1015" s="2"/>
      <c r="AI1015" s="2"/>
      <c r="AJ1015" s="2"/>
      <c r="AM1015" s="8"/>
      <c r="AN1015" s="2"/>
      <c r="AO1015" s="2"/>
      <c r="AP1015" s="7"/>
      <c r="AQ1015" s="7"/>
      <c r="AR1015" s="2"/>
      <c r="AW1015" s="8"/>
      <c r="AX1015" s="2"/>
      <c r="AY1015" s="2"/>
      <c r="AZ1015" s="2"/>
      <c r="BA1015" s="2"/>
      <c r="BB1015" s="2"/>
      <c r="BF1015" s="6"/>
      <c r="BL1015" s="8"/>
      <c r="BM1015" s="2"/>
      <c r="BN1015" s="2"/>
      <c r="BO1015" s="2"/>
      <c r="BP1015" s="2"/>
      <c r="BQ1015" s="2"/>
      <c r="BS1015" s="6"/>
      <c r="BV1015" s="6"/>
      <c r="BY1015" s="6"/>
      <c r="CD1015" s="8"/>
      <c r="CE1015" s="2"/>
      <c r="CF1015" s="2"/>
      <c r="CG1015" s="7"/>
      <c r="CH1015" s="7"/>
      <c r="CI1015" s="2"/>
      <c r="CN1015" s="2"/>
      <c r="CO1015" s="2"/>
      <c r="CP1015" s="2"/>
      <c r="CQ1015" s="2"/>
      <c r="CR1015" s="2"/>
      <c r="CW1015" s="8"/>
      <c r="CX1015" s="2"/>
      <c r="CY1015" s="2"/>
      <c r="CZ1015" s="2"/>
      <c r="DA1015" s="2"/>
      <c r="DB1015" s="2"/>
      <c r="DF1015" s="8"/>
      <c r="DG1015" s="2"/>
      <c r="DH1015" s="2"/>
      <c r="DI1015" s="2"/>
      <c r="DJ1015" s="2"/>
      <c r="DK1015" s="2"/>
      <c r="DO1015" s="8"/>
      <c r="DP1015" s="2"/>
      <c r="DQ1015" s="2"/>
      <c r="DR1015" s="2"/>
      <c r="DS1015" s="2"/>
      <c r="DT1015" s="2"/>
      <c r="DY1015" s="2"/>
      <c r="EI1015" s="2"/>
      <c r="EJ1015" s="2"/>
      <c r="EK1015" s="2"/>
      <c r="EL1015" s="2"/>
      <c r="EM1015" s="2"/>
      <c r="EQ1015" s="8"/>
      <c r="ER1015" s="2"/>
      <c r="ES1015" s="2"/>
      <c r="ET1015" s="2"/>
      <c r="EU1015" s="2"/>
      <c r="EV1015" s="2"/>
      <c r="EZ1015" s="8"/>
      <c r="FA1015" s="2"/>
      <c r="FB1015" s="2"/>
      <c r="FC1015" s="2"/>
      <c r="FD1015" s="2"/>
      <c r="FE1015" s="2"/>
      <c r="FI1015" s="8"/>
      <c r="FJ1015" s="2"/>
      <c r="FK1015" s="2"/>
      <c r="FL1015" s="2"/>
      <c r="FM1015" s="2"/>
      <c r="FN1015" s="2"/>
      <c r="FT1015" s="2"/>
    </row>
    <row r="1016" spans="9:176" x14ac:dyDescent="0.35">
      <c r="I1016" s="8"/>
      <c r="K1016" s="2"/>
      <c r="L1016" s="2"/>
      <c r="M1016" s="2"/>
      <c r="N1016" s="2"/>
      <c r="R1016" t="s">
        <v>2</v>
      </c>
      <c r="S1016" s="8">
        <f>COUNTA($F$203:$F$261)</f>
        <v>59</v>
      </c>
      <c r="T1016" s="2">
        <f>AVERAGE($F$203:$F$261)</f>
        <v>24.931694915254234</v>
      </c>
      <c r="U1016" s="2">
        <f>STDEVP($F$203:$F$261)*(SQRT(S1016/(S1016-1)))</f>
        <v>1.1253185794780636</v>
      </c>
      <c r="V1016" s="2">
        <f>MIN($F$203:$F$261)</f>
        <v>22.8</v>
      </c>
      <c r="W1016" s="2">
        <f>MAX($F$203:$F$261)</f>
        <v>27.55</v>
      </c>
      <c r="X1016" s="2">
        <f>U1016/T1016*100</f>
        <v>4.5136064086423078</v>
      </c>
      <c r="Z1016" s="6"/>
      <c r="AB1016" t="s">
        <v>2</v>
      </c>
      <c r="AC1016">
        <f>COUNTA($F$27:$F$41)</f>
        <v>15</v>
      </c>
      <c r="AD1016" s="2">
        <f>AVERAGE($F$27:$F$41)</f>
        <v>27.728666666666662</v>
      </c>
      <c r="AE1016" s="2">
        <f>STDEVP($F$27:$F$41)*(SQRT(AC1016/(AC1016-1)))</f>
        <v>1.1544378141184855</v>
      </c>
      <c r="AF1016" s="2">
        <f>MIN($F$27:$F$41)</f>
        <v>25.45</v>
      </c>
      <c r="AG1016" s="2">
        <f>MAX($F$27:$F$41)</f>
        <v>29.4</v>
      </c>
      <c r="AH1016" s="2">
        <f>AE1016/AD1016*100</f>
        <v>4.1633369104842846</v>
      </c>
      <c r="AI1016" s="2"/>
      <c r="AJ1016" s="2"/>
      <c r="AL1016" t="s">
        <v>2</v>
      </c>
      <c r="AM1016" s="8">
        <f>COUNTA($F$567:$F$584)</f>
        <v>18</v>
      </c>
      <c r="AN1016" s="2">
        <f>AVERAGE($F$567:$F$584)</f>
        <v>24.463888888888889</v>
      </c>
      <c r="AO1016" s="2">
        <f>STDEVP($F$567:$F$584)*(SQRT(AM1016/(AM1016-1)))</f>
        <v>1.1532926718435812</v>
      </c>
      <c r="AP1016" s="7">
        <f>MIN($F$567:$F$584)</f>
        <v>21.7</v>
      </c>
      <c r="AQ1016" s="7">
        <f>MAX($F$567:$F$584)</f>
        <v>26.21</v>
      </c>
      <c r="AR1016" s="2">
        <f>AO1016/AN1016*100</f>
        <v>4.7142654918098019</v>
      </c>
      <c r="AV1016" t="s">
        <v>2</v>
      </c>
      <c r="AW1016" s="8">
        <f>COUNTA($F$760:$F$801)</f>
        <v>41</v>
      </c>
      <c r="AX1016" s="2">
        <f>AVERAGE($F$760:$F$801)</f>
        <v>19.783170731707308</v>
      </c>
      <c r="AY1016" s="2">
        <f>STDEVP($F$760:$F$801)*(SQRT(AW1016/(AW1016-1)))</f>
        <v>0.93219750864393025</v>
      </c>
      <c r="AZ1016" s="2">
        <f>MIN($F$760:$F$801)</f>
        <v>17.93</v>
      </c>
      <c r="BA1016" s="2">
        <f>MAX($F$760:$F$801)</f>
        <v>21.65</v>
      </c>
      <c r="BB1016" s="2">
        <f>AY1016/AX1016*100</f>
        <v>4.7120733136567363</v>
      </c>
      <c r="BF1016" s="6"/>
      <c r="BL1016" s="8"/>
      <c r="BM1016" s="2"/>
      <c r="BN1016" s="2"/>
      <c r="BO1016" s="2"/>
      <c r="BP1016" s="2"/>
      <c r="BQ1016" s="2"/>
      <c r="BS1016" s="6"/>
      <c r="BV1016" s="6"/>
      <c r="BY1016" s="6"/>
      <c r="CD1016" s="8"/>
      <c r="CE1016" s="2"/>
      <c r="CF1016" s="2"/>
      <c r="CG1016" s="7"/>
      <c r="CH1016" s="7"/>
      <c r="CI1016" s="2"/>
      <c r="CN1016" s="2"/>
      <c r="CO1016" s="2"/>
      <c r="CP1016" s="2"/>
      <c r="CQ1016" s="2"/>
      <c r="CR1016" s="2"/>
      <c r="CW1016" s="8"/>
      <c r="CX1016" s="2"/>
      <c r="CY1016" s="2"/>
      <c r="CZ1016" s="2"/>
      <c r="DA1016" s="2"/>
      <c r="DB1016" s="2"/>
      <c r="DF1016" s="8"/>
      <c r="DG1016" s="2"/>
      <c r="DH1016" s="2"/>
      <c r="DI1016" s="2"/>
      <c r="DJ1016" s="2"/>
      <c r="DK1016" s="2"/>
      <c r="DO1016" s="8"/>
      <c r="DP1016" s="2"/>
      <c r="DQ1016" s="2"/>
      <c r="DR1016" s="2"/>
      <c r="DS1016" s="2"/>
      <c r="DT1016" s="2"/>
      <c r="DY1016" s="2"/>
      <c r="EI1016" s="2"/>
      <c r="EJ1016" s="2"/>
      <c r="EK1016" s="2"/>
      <c r="EL1016" s="2"/>
      <c r="EM1016" s="2"/>
      <c r="EQ1016" s="8"/>
      <c r="ER1016" s="2"/>
      <c r="ES1016" s="2"/>
      <c r="ET1016" s="2"/>
      <c r="EU1016" s="2"/>
      <c r="EV1016" s="2"/>
      <c r="EZ1016" s="8"/>
      <c r="FA1016" s="2"/>
      <c r="FB1016" s="2"/>
      <c r="FC1016" s="2"/>
      <c r="FD1016" s="2"/>
      <c r="FE1016" s="2"/>
      <c r="FI1016" s="8"/>
      <c r="FJ1016" s="2"/>
      <c r="FK1016" s="2"/>
      <c r="FL1016" s="2"/>
      <c r="FM1016" s="2"/>
      <c r="FN1016" s="2"/>
      <c r="FT1016" s="2"/>
    </row>
    <row r="1017" spans="9:176" x14ac:dyDescent="0.35">
      <c r="I1017" s="8"/>
      <c r="K1017" s="2"/>
      <c r="L1017" s="2"/>
      <c r="M1017" s="2"/>
      <c r="N1017" s="2"/>
      <c r="Q1017" t="s">
        <v>76</v>
      </c>
      <c r="R1017" t="s">
        <v>634</v>
      </c>
      <c r="S1017" s="8">
        <f>COUNTA($G$203:$G$261)</f>
        <v>56</v>
      </c>
      <c r="T1017" s="2">
        <f>AVERAGE($G$203:$G$261)</f>
        <v>28.877499999999994</v>
      </c>
      <c r="U1017" s="2">
        <f>STDEVP($G$203:$G$261)*(SQRT(S1017/(S1017-1)))</f>
        <v>1.3770472362664579</v>
      </c>
      <c r="V1017" s="2">
        <f>MIN($G$203:$G$261)</f>
        <v>24.95</v>
      </c>
      <c r="W1017" s="2">
        <f>MAX($G$203:$G$261)</f>
        <v>31.87</v>
      </c>
      <c r="X1017" s="2">
        <f>U1017/T1017*100</f>
        <v>4.7685818933995607</v>
      </c>
      <c r="Z1017" s="6"/>
      <c r="AA1017" t="s">
        <v>76</v>
      </c>
      <c r="AB1017" t="s">
        <v>634</v>
      </c>
      <c r="AC1017">
        <f>COUNTA($G$27:$G$41)</f>
        <v>15</v>
      </c>
      <c r="AD1017" s="2">
        <f>AVERAGE($G$27:$G$41)</f>
        <v>32.801333333333332</v>
      </c>
      <c r="AE1017" s="2">
        <f>STDEVP($G$27:$G$41)*(SQRT(AC1017/(AC1017-1)))</f>
        <v>1.6260067943394618</v>
      </c>
      <c r="AF1017" s="2">
        <f>MIN($G$27:$G$41)</f>
        <v>30.77</v>
      </c>
      <c r="AG1017" s="2">
        <f>MAX($G$27:$G$41)</f>
        <v>36.049999999999997</v>
      </c>
      <c r="AH1017" s="2">
        <f>AE1017/AD1017*100</f>
        <v>4.9571362780155139</v>
      </c>
      <c r="AI1017" s="2"/>
      <c r="AJ1017" s="2"/>
      <c r="AK1017" t="s">
        <v>76</v>
      </c>
      <c r="AL1017" t="s">
        <v>634</v>
      </c>
      <c r="AM1017" s="8">
        <f>COUNTA($G$567:$G$584)</f>
        <v>18</v>
      </c>
      <c r="AN1017" s="2">
        <f>AVERAGE($G$567:$G$584)</f>
        <v>28.343333333333334</v>
      </c>
      <c r="AO1017" s="2">
        <f>STDEVP($G$567:$G$584)*(SQRT(AM1017/(AM1017-1)))</f>
        <v>0.93230896166453336</v>
      </c>
      <c r="AP1017" s="7">
        <f>MIN($G$567:$G$584)</f>
        <v>25.8</v>
      </c>
      <c r="AQ1017" s="7">
        <f>MAX($G$567:$G$584)</f>
        <v>29.64</v>
      </c>
      <c r="AR1017" s="2">
        <f>AO1017/AN1017*100</f>
        <v>3.2893412736605905</v>
      </c>
      <c r="AU1017" t="s">
        <v>76</v>
      </c>
      <c r="AV1017" t="s">
        <v>634</v>
      </c>
      <c r="AW1017" s="8">
        <f>COUNTA($G$760:$G$801)</f>
        <v>42</v>
      </c>
      <c r="AX1017" s="2">
        <f>AVERAGE($G$760:$G$801)</f>
        <v>22.83666666666667</v>
      </c>
      <c r="AY1017" s="2">
        <f>STDEVP($G$760:$G$801)*(SQRT(AW1017/(AW1017-1)))</f>
        <v>0.70010336054553757</v>
      </c>
      <c r="AZ1017" s="2">
        <f>MIN($G$760:$G$801)</f>
        <v>21.36</v>
      </c>
      <c r="BA1017" s="2">
        <f>MAX($G$760:$G$801)</f>
        <v>24.12</v>
      </c>
      <c r="BB1017" s="2">
        <f>AY1017/AX1017*100</f>
        <v>3.0656985573443474</v>
      </c>
      <c r="BF1017" s="6"/>
      <c r="BL1017" s="8"/>
      <c r="BM1017" s="2"/>
      <c r="BN1017" s="2"/>
      <c r="BO1017" s="2"/>
      <c r="BP1017" s="2"/>
      <c r="BQ1017" s="2"/>
      <c r="BS1017" s="6"/>
      <c r="BV1017" s="6"/>
      <c r="BY1017" s="6"/>
      <c r="CD1017" s="8"/>
      <c r="CE1017" s="2"/>
      <c r="CF1017" s="2"/>
      <c r="CG1017" s="7"/>
      <c r="CH1017" s="7"/>
      <c r="CI1017" s="2"/>
      <c r="CN1017" s="2"/>
      <c r="CO1017" s="2"/>
      <c r="CP1017" s="2"/>
      <c r="CQ1017" s="2"/>
      <c r="CR1017" s="2"/>
      <c r="CW1017" s="8"/>
      <c r="CX1017" s="2"/>
      <c r="CY1017" s="2"/>
      <c r="CZ1017" s="2"/>
      <c r="DA1017" s="2"/>
      <c r="DB1017" s="2"/>
      <c r="DF1017" s="8"/>
      <c r="DG1017" s="2"/>
      <c r="DH1017" s="2"/>
      <c r="DI1017" s="2"/>
      <c r="DJ1017" s="2"/>
      <c r="DK1017" s="2"/>
      <c r="DO1017" s="8"/>
      <c r="DP1017" s="2"/>
      <c r="DQ1017" s="2"/>
      <c r="DR1017" s="2"/>
      <c r="DS1017" s="2"/>
      <c r="DT1017" s="2"/>
      <c r="DY1017" s="2"/>
      <c r="EI1017" s="2"/>
      <c r="EJ1017" s="2"/>
      <c r="EK1017" s="2"/>
      <c r="EL1017" s="2"/>
      <c r="EM1017" s="2"/>
      <c r="EQ1017" s="8"/>
      <c r="ER1017" s="2"/>
      <c r="ES1017" s="2"/>
      <c r="ET1017" s="2"/>
      <c r="EU1017" s="2"/>
      <c r="EV1017" s="2"/>
      <c r="EZ1017" s="8"/>
      <c r="FA1017" s="2"/>
      <c r="FB1017" s="2"/>
      <c r="FC1017" s="2"/>
      <c r="FD1017" s="2"/>
      <c r="FE1017" s="2"/>
      <c r="FI1017" s="8"/>
      <c r="FJ1017" s="2"/>
      <c r="FK1017" s="2"/>
      <c r="FL1017" s="2"/>
      <c r="FM1017" s="2"/>
      <c r="FN1017" s="2"/>
      <c r="FT1017" s="2"/>
    </row>
    <row r="1018" spans="9:176" x14ac:dyDescent="0.35">
      <c r="I1018" s="8"/>
      <c r="K1018" s="2"/>
      <c r="L1018" s="2"/>
      <c r="M1018" s="2"/>
      <c r="N1018" s="2"/>
      <c r="R1018" t="s">
        <v>635</v>
      </c>
      <c r="S1018" s="8">
        <f>COUNTA($H$203:$H$261)</f>
        <v>54</v>
      </c>
      <c r="T1018" s="2">
        <f>AVERAGE($H$203:$H$261)</f>
        <v>25.883703703703716</v>
      </c>
      <c r="U1018" s="2">
        <f>STDEVP($H$203:$H$261)*(SQRT(S1018/(S1018-1)))</f>
        <v>1.1564622309803885</v>
      </c>
      <c r="V1018" s="2">
        <f>MIN($H$203:$H$261)</f>
        <v>23.13</v>
      </c>
      <c r="W1018" s="2">
        <f>MAX($H$203:$H$261)</f>
        <v>28.33</v>
      </c>
      <c r="X1018" s="2">
        <f>U1018/T1018*100</f>
        <v>4.4679163547020107</v>
      </c>
      <c r="Z1018" s="6"/>
      <c r="AB1018" t="s">
        <v>635</v>
      </c>
      <c r="AC1018">
        <f>COUNTA($H$27:$H$41)</f>
        <v>13</v>
      </c>
      <c r="AD1018" s="2">
        <f>AVERAGE($H$27:$H$41)</f>
        <v>29.072307692307692</v>
      </c>
      <c r="AE1018" s="2">
        <f>STDEVP($H$27:$H$41)*(SQRT(AC1018/(AC1018-1)))</f>
        <v>1.5800693753026265</v>
      </c>
      <c r="AF1018" s="2">
        <f>MIN($H$27:$H$41)</f>
        <v>27.4</v>
      </c>
      <c r="AG1018" s="2">
        <f>MAX($H$27:$H$41)</f>
        <v>33.03</v>
      </c>
      <c r="AH1018" s="2">
        <f>AE1018/AD1018*100</f>
        <v>5.434963718826836</v>
      </c>
      <c r="AI1018" s="2"/>
      <c r="AJ1018" s="2"/>
      <c r="AL1018" t="s">
        <v>635</v>
      </c>
      <c r="AM1018" s="8">
        <f>COUNTA($H$567:$H$584)</f>
        <v>16</v>
      </c>
      <c r="AN1018" s="2">
        <f>AVERAGE($H$567:$H$584)</f>
        <v>24.339375</v>
      </c>
      <c r="AO1018" s="2">
        <f>STDEVP($H$567:$H$584)*(SQRT(AM1018/(AM1018-1)))</f>
        <v>0.99466891476510899</v>
      </c>
      <c r="AP1018" s="7">
        <f>MIN($H$567:$H$584)</f>
        <v>22.2</v>
      </c>
      <c r="AQ1018" s="7">
        <f>MAX($H$567:$H$584)</f>
        <v>26.04</v>
      </c>
      <c r="AR1018" s="2">
        <f>AO1018/AN1018*100</f>
        <v>4.0866658029021243</v>
      </c>
      <c r="AV1018" t="s">
        <v>635</v>
      </c>
      <c r="AW1018" s="8">
        <f>COUNTA($H$760:$H$801)</f>
        <v>42</v>
      </c>
      <c r="AX1018" s="2">
        <f>AVERAGE($H$760:$H$801)</f>
        <v>19.703333333333337</v>
      </c>
      <c r="AY1018" s="2">
        <f>STDEVP($H$760:$H$801)*(SQRT(AW1018/(AW1018-1)))</f>
        <v>0.84077393692248226</v>
      </c>
      <c r="AZ1018" s="2">
        <f>MIN($H$760:$H$801)</f>
        <v>17.350000000000001</v>
      </c>
      <c r="BA1018" s="2">
        <f>MAX($H$760:$H$801)</f>
        <v>21.34</v>
      </c>
      <c r="BB1018" s="2">
        <f>AY1018/AX1018*100</f>
        <v>4.2671659799821455</v>
      </c>
      <c r="BF1018" s="6"/>
      <c r="BL1018" s="8"/>
      <c r="BM1018" s="2"/>
      <c r="BN1018" s="2"/>
      <c r="BO1018" s="2"/>
      <c r="BP1018" s="2"/>
      <c r="BQ1018" s="2"/>
      <c r="BS1018" s="6"/>
      <c r="BV1018" s="6"/>
      <c r="BY1018" s="6"/>
      <c r="CD1018" s="8"/>
      <c r="CE1018" s="2"/>
      <c r="CF1018" s="2"/>
      <c r="CG1018" s="7"/>
      <c r="CH1018" s="7"/>
      <c r="CI1018" s="2"/>
      <c r="CN1018" s="2"/>
      <c r="CO1018" s="2"/>
      <c r="CP1018" s="2"/>
      <c r="CQ1018" s="2"/>
      <c r="CR1018" s="2"/>
      <c r="CW1018" s="8"/>
      <c r="CX1018" s="2"/>
      <c r="CY1018" s="2"/>
      <c r="CZ1018" s="2"/>
      <c r="DA1018" s="2"/>
      <c r="DB1018" s="2"/>
      <c r="DF1018" s="8"/>
      <c r="DG1018" s="2"/>
      <c r="DH1018" s="2"/>
      <c r="DI1018" s="2"/>
      <c r="DJ1018" s="2"/>
      <c r="DK1018" s="2"/>
      <c r="DO1018" s="8"/>
      <c r="DP1018" s="2"/>
      <c r="DQ1018" s="2"/>
      <c r="DR1018" s="2"/>
      <c r="DS1018" s="2"/>
      <c r="DT1018" s="2"/>
      <c r="DY1018" s="2"/>
      <c r="EI1018" s="2"/>
      <c r="EJ1018" s="2"/>
      <c r="EK1018" s="2"/>
      <c r="EL1018" s="2"/>
      <c r="EM1018" s="2"/>
      <c r="EQ1018" s="8"/>
      <c r="ER1018" s="2"/>
      <c r="ES1018" s="2"/>
      <c r="ET1018" s="2"/>
      <c r="EU1018" s="2"/>
      <c r="EV1018" s="2"/>
      <c r="EZ1018" s="8"/>
      <c r="FA1018" s="2"/>
      <c r="FB1018" s="2"/>
      <c r="FC1018" s="2"/>
      <c r="FD1018" s="2"/>
      <c r="FE1018" s="2"/>
      <c r="FI1018" s="8"/>
      <c r="FJ1018" s="2"/>
      <c r="FK1018" s="2"/>
      <c r="FL1018" s="2"/>
      <c r="FM1018" s="2"/>
      <c r="FN1018" s="2"/>
      <c r="FT1018" s="2"/>
    </row>
    <row r="1019" spans="9:176" x14ac:dyDescent="0.35">
      <c r="I1019" s="8"/>
      <c r="K1019" s="2"/>
      <c r="L1019" s="2"/>
      <c r="M1019" s="2"/>
      <c r="N1019" s="2"/>
      <c r="R1019" t="s">
        <v>641</v>
      </c>
      <c r="S1019" s="8">
        <f>COUNTA($I$203:$I$261)</f>
        <v>55</v>
      </c>
      <c r="T1019" s="2">
        <f>AVERAGE($I$203:$I$261)</f>
        <v>116.24932572061186</v>
      </c>
      <c r="U1019" s="2">
        <f>STDEVP($I$203:$I$261)*(SQRT(S1019/(S1019-1)))</f>
        <v>4.4983003659504126</v>
      </c>
      <c r="V1019" s="2">
        <f>MIN($I$203:$I$261)</f>
        <v>108.79120879120879</v>
      </c>
      <c r="W1019" s="2">
        <f>MAX($I$203:$I$261)</f>
        <v>130.45435939418746</v>
      </c>
      <c r="X1019" s="2">
        <f>U1019/T1019*100</f>
        <v>3.8695281353815463</v>
      </c>
      <c r="Z1019" s="6"/>
      <c r="AB1019" t="s">
        <v>641</v>
      </c>
      <c r="AC1019">
        <f>COUNTA($I$27:$I$41)</f>
        <v>15</v>
      </c>
      <c r="AD1019" s="2">
        <f>AVERAGE($I$27:$I$41)</f>
        <v>118.30273858429852</v>
      </c>
      <c r="AE1019" s="2">
        <f>STDEVP($I$27:$I$41)*(SQRT(AC1019/(AC1019-1)))</f>
        <v>3.4303258496726201</v>
      </c>
      <c r="AF1019" s="2">
        <f>MIN($I$27:$I$41)</f>
        <v>112.15088864708015</v>
      </c>
      <c r="AG1019" s="2">
        <f>MAX($I$27:$I$41)</f>
        <v>124.82686980609417</v>
      </c>
      <c r="AH1019" s="2">
        <f>AE1019/AD1019*100</f>
        <v>2.8996166028973929</v>
      </c>
      <c r="AI1019" s="2"/>
      <c r="AJ1019" s="2"/>
      <c r="AL1019" t="s">
        <v>641</v>
      </c>
      <c r="AM1019" s="8">
        <f>COUNTA($I$567:$I$584)</f>
        <v>18</v>
      </c>
      <c r="AN1019" s="2">
        <f>AVERAGE($I$567:$I$584)</f>
        <v>116.01206801656167</v>
      </c>
      <c r="AO1019" s="2">
        <f>STDEVP($I$567:$I$584)*(SQRT(AM1019/(AM1019-1)))</f>
        <v>4.7482223203500347</v>
      </c>
      <c r="AP1019" s="7">
        <f>MIN($I$567:$I$584)</f>
        <v>108.86075949367088</v>
      </c>
      <c r="AQ1019" s="7">
        <f>MAX($I$567:$I$584)</f>
        <v>126.26728110599079</v>
      </c>
      <c r="AR1019" s="2">
        <f>AO1019/AN1019*100</f>
        <v>4.0928693036246768</v>
      </c>
      <c r="AV1019" t="s">
        <v>641</v>
      </c>
      <c r="AW1019" s="8">
        <f>COUNTA($I$760:$I$801)</f>
        <v>41</v>
      </c>
      <c r="AX1019" s="2">
        <f>AVERAGE($I$760:$I$801)</f>
        <v>115.5225017515798</v>
      </c>
      <c r="AY1019" s="2">
        <f>STDEVP($I$760:$I$801)*(SQRT(AW1019/(AW1019-1)))</f>
        <v>5.0355993517112667</v>
      </c>
      <c r="AZ1019" s="2">
        <f>MIN($I$760:$I$801)</f>
        <v>107.69230769230769</v>
      </c>
      <c r="BA1019" s="2">
        <f>MAX($I$760:$I$801)</f>
        <v>129.39914163090128</v>
      </c>
      <c r="BB1019" s="2">
        <f>AY1019/AX1019*100</f>
        <v>4.3589770610576339</v>
      </c>
      <c r="BF1019" s="6"/>
      <c r="BL1019" s="8"/>
      <c r="BM1019" s="2"/>
      <c r="BN1019" s="2"/>
      <c r="BO1019" s="2"/>
      <c r="BP1019" s="2"/>
      <c r="BQ1019" s="2"/>
      <c r="BS1019" s="6"/>
      <c r="BV1019" s="6"/>
      <c r="BY1019" s="6"/>
      <c r="CD1019" s="8"/>
      <c r="CE1019" s="2"/>
      <c r="CF1019" s="2"/>
      <c r="CG1019" s="7"/>
      <c r="CH1019" s="7"/>
      <c r="CI1019" s="2"/>
      <c r="CN1019" s="2"/>
      <c r="CO1019" s="2"/>
      <c r="CP1019" s="2"/>
      <c r="CQ1019" s="2"/>
      <c r="CR1019" s="2"/>
      <c r="CW1019" s="8"/>
      <c r="CX1019" s="2"/>
      <c r="CY1019" s="2"/>
      <c r="CZ1019" s="2"/>
      <c r="DA1019" s="2"/>
      <c r="DB1019" s="2"/>
      <c r="DF1019" s="8"/>
      <c r="DG1019" s="2"/>
      <c r="DH1019" s="2"/>
      <c r="DI1019" s="2"/>
      <c r="DJ1019" s="2"/>
      <c r="DK1019" s="2"/>
      <c r="DO1019" s="8"/>
      <c r="DP1019" s="2"/>
      <c r="DQ1019" s="2"/>
      <c r="DR1019" s="2"/>
      <c r="DS1019" s="2"/>
      <c r="DT1019" s="2"/>
      <c r="DY1019" s="2"/>
      <c r="EI1019" s="2"/>
      <c r="EJ1019" s="2"/>
      <c r="EK1019" s="2"/>
      <c r="EL1019" s="2"/>
      <c r="EM1019" s="2"/>
      <c r="EQ1019" s="8"/>
      <c r="ER1019" s="2"/>
      <c r="ES1019" s="2"/>
      <c r="ET1019" s="2"/>
      <c r="EU1019" s="2"/>
      <c r="EV1019" s="2"/>
      <c r="EZ1019" s="8"/>
      <c r="FA1019" s="2"/>
      <c r="FB1019" s="2"/>
      <c r="FC1019" s="2"/>
      <c r="FD1019" s="2"/>
      <c r="FE1019" s="2"/>
      <c r="FI1019" s="8"/>
      <c r="FJ1019" s="2"/>
      <c r="FK1019" s="2"/>
      <c r="FL1019" s="2"/>
      <c r="FM1019" s="2"/>
      <c r="FN1019" s="2"/>
      <c r="FT1019" s="2"/>
    </row>
    <row r="1020" spans="9:176" x14ac:dyDescent="0.35">
      <c r="I1020" s="8"/>
      <c r="K1020" s="2"/>
      <c r="L1020" s="2"/>
      <c r="M1020" s="2"/>
      <c r="N1020" s="2"/>
      <c r="R1020" t="s">
        <v>636</v>
      </c>
      <c r="S1020" s="8">
        <f>COUNTA($J$203:$J$261)</f>
        <v>52</v>
      </c>
      <c r="T1020" s="2">
        <f>AVERAGE($J$203:$J$261)</f>
        <v>112.20541264657309</v>
      </c>
      <c r="U1020" s="2">
        <f>STDEVP($J$203:$J$261)*(SQRT(S1020/(S1020-1)))</f>
        <v>2.2664434914061968</v>
      </c>
      <c r="V1020" s="2">
        <f>MIN($J$203:$J$261)</f>
        <v>105.51181102362206</v>
      </c>
      <c r="W1020" s="2">
        <f>MAX($J$203:$J$261)</f>
        <v>116.34768740031899</v>
      </c>
      <c r="X1020" s="2">
        <f>U1020/T1020*100</f>
        <v>2.0199056693860991</v>
      </c>
      <c r="Z1020" s="6"/>
      <c r="AB1020" t="s">
        <v>636</v>
      </c>
      <c r="AC1020">
        <f>COUNTA($J$27:$J$41)</f>
        <v>13</v>
      </c>
      <c r="AD1020" s="2">
        <f>AVERAGE($J$27:$J$41)</f>
        <v>112.91466131415449</v>
      </c>
      <c r="AE1020" s="2">
        <f>STDEVP($J$27:$J$41)*(SQRT(AC1020/(AC1020-1)))</f>
        <v>1.7686622388087267</v>
      </c>
      <c r="AF1020" s="2">
        <f>MIN($J$27:$J$41)</f>
        <v>109.14320314865272</v>
      </c>
      <c r="AG1020" s="2">
        <f>MAX($J$27:$J$41)</f>
        <v>115.17404528556945</v>
      </c>
      <c r="AH1020" s="2">
        <f>AE1020/AD1020*100</f>
        <v>1.5663707602043837</v>
      </c>
      <c r="AI1020" s="2"/>
      <c r="AL1020" t="s">
        <v>636</v>
      </c>
      <c r="AM1020" s="8">
        <f>COUNTA($J$567:$J$584)</f>
        <v>16</v>
      </c>
      <c r="AN1020" s="2">
        <f>AVERAGE($J$567:$J$584)</f>
        <v>116.2770243732446</v>
      </c>
      <c r="AO1020" s="2">
        <f>STDEVP($J$567:$J$584)*(SQRT(AM1020/(AM1020-1)))</f>
        <v>2.7160823086674468</v>
      </c>
      <c r="AP1020" s="7">
        <f>MIN($J$567:$J$584)</f>
        <v>112.94907224634821</v>
      </c>
      <c r="AQ1020" s="7">
        <f>MAX($J$567:$J$584)</f>
        <v>120.5243752560426</v>
      </c>
      <c r="AR1020" s="2">
        <f>AO1020/AN1020*100</f>
        <v>2.3358718743514895</v>
      </c>
      <c r="AV1020" t="s">
        <v>636</v>
      </c>
      <c r="AW1020" s="8">
        <f>COUNTA($J$760:$J$801)</f>
        <v>42</v>
      </c>
      <c r="AX1020" s="2">
        <f>AVERAGE($J$760:$J$801)</f>
        <v>116.01671387632197</v>
      </c>
      <c r="AY1020" s="2">
        <f>STDEVP($J$760:$J$801)*(SQRT(AW1020/(AW1020-1)))</f>
        <v>3.8461378317644024</v>
      </c>
      <c r="AZ1020" s="2">
        <f>MIN($J$760:$J$801)</f>
        <v>105.58252427184465</v>
      </c>
      <c r="BA1020" s="2">
        <f>MAX($J$760:$J$801)</f>
        <v>125.64841498559076</v>
      </c>
      <c r="BB1020" s="2">
        <f>AY1020/AX1020*100</f>
        <v>3.3151583968017961</v>
      </c>
      <c r="BF1020" s="6"/>
      <c r="BL1020" s="8"/>
      <c r="BM1020" s="2"/>
      <c r="BN1020" s="2"/>
      <c r="BO1020" s="2"/>
      <c r="BP1020" s="2"/>
      <c r="BQ1020" s="2"/>
      <c r="BS1020" s="6"/>
      <c r="BV1020" s="6"/>
      <c r="BY1020" s="6"/>
      <c r="CD1020" s="8"/>
      <c r="CE1020" s="2"/>
      <c r="CF1020" s="2"/>
      <c r="CG1020" s="7"/>
      <c r="CH1020" s="7"/>
      <c r="CI1020" s="2"/>
      <c r="CW1020" s="8"/>
      <c r="CX1020" s="2"/>
      <c r="CY1020" s="2"/>
      <c r="CZ1020" s="2"/>
      <c r="DA1020" s="2"/>
      <c r="DB1020" s="2"/>
      <c r="DF1020" s="8"/>
      <c r="DG1020" s="2"/>
      <c r="DH1020" s="2"/>
      <c r="DI1020" s="2"/>
      <c r="DJ1020" s="2"/>
      <c r="DK1020" s="2"/>
      <c r="DO1020" s="8"/>
      <c r="DP1020" s="2"/>
      <c r="DQ1020" s="2"/>
      <c r="DR1020" s="2"/>
      <c r="DS1020" s="2"/>
      <c r="DT1020" s="2"/>
      <c r="DY1020" s="2"/>
      <c r="EI1020" s="2"/>
      <c r="EJ1020" s="2"/>
      <c r="EK1020" s="2"/>
      <c r="EL1020" s="2"/>
      <c r="EM1020" s="2"/>
      <c r="EQ1020" s="8"/>
      <c r="ER1020" s="2"/>
      <c r="ES1020" s="2"/>
      <c r="ET1020" s="2"/>
      <c r="EU1020" s="2"/>
      <c r="EV1020" s="2"/>
      <c r="EZ1020" s="8"/>
      <c r="FA1020" s="2"/>
      <c r="FB1020" s="2"/>
      <c r="FC1020" s="2"/>
      <c r="FD1020" s="2"/>
      <c r="FE1020" s="2"/>
      <c r="FI1020" s="8"/>
      <c r="FJ1020" s="2"/>
      <c r="FK1020" s="2"/>
      <c r="FL1020" s="2"/>
      <c r="FM1020" s="2"/>
      <c r="FN1020" s="2"/>
      <c r="FT1020" s="2"/>
    </row>
    <row r="1021" spans="9:176" x14ac:dyDescent="0.35">
      <c r="I1021" s="8"/>
      <c r="K1021" s="2"/>
      <c r="L1021" s="2"/>
      <c r="M1021" s="2"/>
      <c r="N1021" s="2"/>
      <c r="S1021" s="8"/>
      <c r="T1021" s="2"/>
      <c r="U1021" s="2"/>
      <c r="V1021" s="2"/>
      <c r="W1021" s="2"/>
      <c r="X1021" s="2"/>
      <c r="Z1021" s="6"/>
      <c r="AD1021" s="2"/>
      <c r="AE1021" s="2"/>
      <c r="AF1021" s="2"/>
      <c r="AG1021" s="2"/>
      <c r="AH1021" s="2"/>
      <c r="AI1021" s="2"/>
      <c r="AJ1021" s="2"/>
      <c r="AM1021" s="8"/>
      <c r="AN1021" s="2"/>
      <c r="AO1021" s="2"/>
      <c r="AP1021" s="7"/>
      <c r="AQ1021" s="7"/>
      <c r="AR1021" s="2"/>
      <c r="AW1021" s="8"/>
      <c r="AX1021" s="2"/>
      <c r="AY1021" s="2"/>
      <c r="AZ1021" s="2"/>
      <c r="BA1021" s="2"/>
      <c r="BB1021" s="2"/>
      <c r="BF1021" s="6"/>
      <c r="BL1021" s="8"/>
      <c r="BM1021" s="2"/>
      <c r="BN1021" s="2"/>
      <c r="BO1021" s="2"/>
      <c r="BP1021" s="2"/>
      <c r="BQ1021" s="2"/>
      <c r="BS1021" s="6"/>
      <c r="BV1021" s="6"/>
      <c r="BY1021" s="6"/>
      <c r="CD1021" s="8"/>
      <c r="CE1021" s="2"/>
      <c r="CF1021" s="2"/>
      <c r="CG1021" s="7"/>
      <c r="CH1021" s="7"/>
      <c r="CI1021" s="2"/>
      <c r="CN1021" s="2"/>
      <c r="CO1021" s="2"/>
      <c r="CP1021" s="2"/>
      <c r="CQ1021" s="2"/>
      <c r="CR1021" s="2"/>
      <c r="CW1021" s="8"/>
      <c r="CX1021" s="2"/>
      <c r="CY1021" s="2"/>
      <c r="CZ1021" s="2"/>
      <c r="DA1021" s="2"/>
      <c r="DB1021" s="2"/>
      <c r="DF1021" s="8"/>
      <c r="DG1021" s="2"/>
      <c r="DH1021" s="2"/>
      <c r="DI1021" s="2"/>
      <c r="DJ1021" s="2"/>
      <c r="DK1021" s="2"/>
      <c r="DO1021" s="8"/>
      <c r="DP1021" s="2"/>
      <c r="DQ1021" s="2"/>
      <c r="DR1021" s="2"/>
      <c r="DS1021" s="2"/>
      <c r="DT1021" s="2"/>
      <c r="DY1021" s="2"/>
      <c r="EI1021" s="2"/>
      <c r="EJ1021" s="2"/>
      <c r="EK1021" s="2"/>
      <c r="EL1021" s="2"/>
      <c r="EM1021" s="2"/>
      <c r="EQ1021" s="8"/>
      <c r="ER1021" s="2"/>
      <c r="ES1021" s="2"/>
      <c r="ET1021" s="2"/>
      <c r="EU1021" s="2"/>
      <c r="EV1021" s="2"/>
      <c r="EZ1021" s="8"/>
      <c r="FA1021" s="2"/>
      <c r="FB1021" s="2"/>
      <c r="FC1021" s="2"/>
      <c r="FD1021" s="2"/>
      <c r="FE1021" s="2"/>
      <c r="FI1021" s="8"/>
      <c r="FJ1021" s="2"/>
      <c r="FK1021" s="2"/>
      <c r="FL1021" s="2"/>
      <c r="FM1021" s="2"/>
      <c r="FN1021" s="2"/>
      <c r="FT1021" s="2"/>
    </row>
    <row r="1022" spans="9:176" x14ac:dyDescent="0.35">
      <c r="I1022" s="8"/>
      <c r="K1022" s="2"/>
      <c r="L1022" s="2"/>
      <c r="M1022" s="2"/>
      <c r="N1022" s="2"/>
      <c r="R1022" t="s">
        <v>2</v>
      </c>
      <c r="S1022" s="8">
        <f>COUNTA($F$263:$F$328)</f>
        <v>66</v>
      </c>
      <c r="T1022" s="2">
        <f>AVERAGE($F$263:$F$328)</f>
        <v>24.712424242424248</v>
      </c>
      <c r="U1022" s="2">
        <f>STDEVP($F$263:$F$328)*(SQRT(S1022/(S1022-1)))</f>
        <v>1.1806700322027852</v>
      </c>
      <c r="V1022" s="2">
        <f>MIN($F$263:$F$328)</f>
        <v>21.97</v>
      </c>
      <c r="W1022" s="2">
        <f>MAX($F$263:$F$328)</f>
        <v>27.9</v>
      </c>
      <c r="X1022" s="2">
        <f>U1022/T1022*100</f>
        <v>4.7776374370261436</v>
      </c>
      <c r="Z1022" s="6"/>
      <c r="AB1022" t="s">
        <v>2</v>
      </c>
      <c r="AC1022">
        <f>COUNTA($F$42:$F$53)</f>
        <v>12</v>
      </c>
      <c r="AD1022" s="2">
        <f>AVERAGE($F$42:$F$53)</f>
        <v>28.409166666666664</v>
      </c>
      <c r="AE1022" s="2">
        <f>STDEVP($F$42:$F$53)*(SQRT(AC1022/(AC1022-1)))</f>
        <v>0.82590400425377786</v>
      </c>
      <c r="AF1022" s="2">
        <f>MIN($F$42:$F$53)</f>
        <v>27.05</v>
      </c>
      <c r="AG1022" s="2">
        <f>MAX($F$42:$F$53)</f>
        <v>29.9</v>
      </c>
      <c r="AH1022" s="2">
        <f>AE1022/AD1022*100</f>
        <v>2.9071743425083851</v>
      </c>
      <c r="AI1022" s="2"/>
      <c r="AJ1022" s="2"/>
      <c r="AL1022" t="s">
        <v>2</v>
      </c>
      <c r="AM1022" s="8">
        <f>COUNTA($F$585:$F$602)</f>
        <v>17</v>
      </c>
      <c r="AN1022" s="2">
        <f>AVERAGE($F$585:$F$602)</f>
        <v>25.062941176470591</v>
      </c>
      <c r="AO1022" s="2">
        <f>STDEVP($F$585:$F$602)*(SQRT(AM1022/(AM1022-1)))</f>
        <v>1.0654797317750953</v>
      </c>
      <c r="AP1022" s="7">
        <f>MIN($F$585:$F$602)</f>
        <v>22.45</v>
      </c>
      <c r="AQ1022" s="7">
        <f>MAX($F$585:$F$602)</f>
        <v>26.96</v>
      </c>
      <c r="AR1022" s="2">
        <f>AO1022/AN1022*100</f>
        <v>4.2512158659789741</v>
      </c>
      <c r="AV1022" t="s">
        <v>2</v>
      </c>
      <c r="AW1022" s="8">
        <f>COUNTA($F$802:$F$839)</f>
        <v>37</v>
      </c>
      <c r="AX1022" s="2">
        <f>AVERAGE($F$802:$F$839)</f>
        <v>20.194864864864861</v>
      </c>
      <c r="AY1022" s="2">
        <f>STDEVP($F$802:$F$839)*(SQRT(AW1022/(AW1022-1)))</f>
        <v>0.91248933516331432</v>
      </c>
      <c r="AZ1022" s="2">
        <f>MIN($F$802:$F$839)</f>
        <v>18.809999999999999</v>
      </c>
      <c r="BA1022" s="2">
        <f>MAX($F$802:$F$839)</f>
        <v>23.44</v>
      </c>
      <c r="BB1022" s="2">
        <f>AY1022/AX1022*100</f>
        <v>4.5184225854903755</v>
      </c>
      <c r="BF1022" s="6"/>
      <c r="BL1022" s="8"/>
      <c r="BM1022" s="2"/>
      <c r="BN1022" s="2"/>
      <c r="BO1022" s="2"/>
      <c r="BP1022" s="2"/>
      <c r="BQ1022" s="2"/>
      <c r="BS1022" s="6"/>
      <c r="BV1022" s="6"/>
      <c r="BY1022" s="6"/>
      <c r="CD1022" s="8"/>
      <c r="CE1022" s="2"/>
      <c r="CF1022" s="2"/>
      <c r="CG1022" s="7"/>
      <c r="CH1022" s="7"/>
      <c r="CI1022" s="2"/>
      <c r="CN1022" s="2"/>
      <c r="CO1022" s="2"/>
      <c r="CP1022" s="2"/>
      <c r="CQ1022" s="2"/>
      <c r="CR1022" s="2"/>
      <c r="CW1022" s="8"/>
      <c r="CX1022" s="2"/>
      <c r="CY1022" s="2"/>
      <c r="CZ1022" s="2"/>
      <c r="DA1022" s="2"/>
      <c r="DB1022" s="2"/>
      <c r="DF1022" s="8"/>
      <c r="DG1022" s="2"/>
      <c r="DH1022" s="2"/>
      <c r="DI1022" s="2"/>
      <c r="DJ1022" s="2"/>
      <c r="DK1022" s="2"/>
      <c r="DO1022" s="8"/>
      <c r="DP1022" s="2"/>
      <c r="DQ1022" s="2"/>
      <c r="DR1022" s="2"/>
      <c r="DS1022" s="2"/>
      <c r="DT1022" s="2"/>
      <c r="DY1022" s="2"/>
      <c r="EI1022" s="2"/>
      <c r="EJ1022" s="2"/>
      <c r="EK1022" s="2"/>
      <c r="EL1022" s="2"/>
      <c r="EM1022" s="2"/>
      <c r="EQ1022" s="8"/>
      <c r="ER1022" s="2"/>
      <c r="ES1022" s="2"/>
      <c r="ET1022" s="2"/>
      <c r="EU1022" s="2"/>
      <c r="EV1022" s="2"/>
      <c r="EZ1022" s="8"/>
      <c r="FA1022" s="2"/>
      <c r="FB1022" s="2"/>
      <c r="FC1022" s="2"/>
      <c r="FD1022" s="2"/>
      <c r="FE1022" s="2"/>
      <c r="FI1022" s="8"/>
      <c r="FJ1022" s="2"/>
      <c r="FK1022" s="2"/>
      <c r="FL1022" s="2"/>
      <c r="FM1022" s="2"/>
      <c r="FN1022" s="2"/>
      <c r="FT1022" s="2"/>
    </row>
    <row r="1023" spans="9:176" x14ac:dyDescent="0.35">
      <c r="I1023" s="8"/>
      <c r="K1023" s="2"/>
      <c r="L1023" s="2"/>
      <c r="M1023" s="2"/>
      <c r="N1023" s="2"/>
      <c r="Q1023" t="s">
        <v>77</v>
      </c>
      <c r="R1023" t="s">
        <v>634</v>
      </c>
      <c r="S1023" s="8">
        <f>COUNTA($G$263:$G$328)</f>
        <v>60</v>
      </c>
      <c r="T1023" s="2">
        <f>AVERAGE($G$263:$G$328)</f>
        <v>28.400833333333335</v>
      </c>
      <c r="U1023" s="2">
        <f>STDEVP($G$263:$G$328)*(SQRT(S1023/(S1023-1)))</f>
        <v>1.604688355262206</v>
      </c>
      <c r="V1023" s="2">
        <f>MIN($G$263:$G$328)</f>
        <v>24.72</v>
      </c>
      <c r="W1023" s="2">
        <f>MAX($G$263:$G$328)</f>
        <v>31.7</v>
      </c>
      <c r="X1023" s="2">
        <f>U1023/T1023*100</f>
        <v>5.6501453194291456</v>
      </c>
      <c r="Z1023" s="6"/>
      <c r="AA1023" t="s">
        <v>77</v>
      </c>
      <c r="AB1023" t="s">
        <v>634</v>
      </c>
      <c r="AC1023">
        <f>COUNTA($G$42:$G$53)</f>
        <v>12</v>
      </c>
      <c r="AD1023" s="2">
        <f>AVERAGE($G$42:$G$53)</f>
        <v>33.172500000000007</v>
      </c>
      <c r="AE1023" s="2">
        <f>STDEVP($G$42:$G$53)*(SQRT(AC1023/(AC1023-1)))</f>
        <v>1.1354144217381208</v>
      </c>
      <c r="AF1023" s="2">
        <f>MIN($G$42:$G$53)</f>
        <v>31.48</v>
      </c>
      <c r="AG1023" s="2">
        <f>MAX($G$42:$G$53)</f>
        <v>35.880000000000003</v>
      </c>
      <c r="AH1023" s="2">
        <f>AE1023/AD1023*100</f>
        <v>3.4227580729161824</v>
      </c>
      <c r="AI1023" s="2"/>
      <c r="AJ1023" s="2"/>
      <c r="AK1023" t="s">
        <v>77</v>
      </c>
      <c r="AL1023" t="s">
        <v>634</v>
      </c>
      <c r="AM1023" s="8">
        <f>COUNTA($G$585:$G$602)</f>
        <v>16</v>
      </c>
      <c r="AN1023" s="2">
        <f>AVERAGE($G$585:$G$602)</f>
        <v>27.720624999999995</v>
      </c>
      <c r="AO1023" s="2">
        <f>STDEVP($G$585:$G$602)*(SQRT(AM1023/(AM1023-1)))</f>
        <v>1.0408680271773167</v>
      </c>
      <c r="AP1023" s="7">
        <f>MIN($G$585:$G$602)</f>
        <v>25.95</v>
      </c>
      <c r="AQ1023" s="7">
        <f>MAX($G$585:$G$602)</f>
        <v>29.2</v>
      </c>
      <c r="AR1023" s="2">
        <f>AO1023/AN1023*100</f>
        <v>3.7548505027477446</v>
      </c>
      <c r="AU1023" t="s">
        <v>77</v>
      </c>
      <c r="AV1023" t="s">
        <v>634</v>
      </c>
      <c r="AW1023" s="8">
        <f>COUNTA($G$802:$G$839)</f>
        <v>38</v>
      </c>
      <c r="AX1023" s="2">
        <f>AVERAGE($G$802:$G$839)</f>
        <v>22.646315789473686</v>
      </c>
      <c r="AY1023" s="2">
        <f>STDEVP($G$802:$G$839)*(SQRT(AW1023/(AW1023-1)))</f>
        <v>0.77866629237375462</v>
      </c>
      <c r="AZ1023" s="2">
        <f>MIN($G$802:$G$839)</f>
        <v>21.43</v>
      </c>
      <c r="BA1023" s="2">
        <f>MAX($G$802:$G$839)</f>
        <v>24.15</v>
      </c>
      <c r="BB1023" s="2">
        <f>AY1023/AX1023*100</f>
        <v>3.4383795563589605</v>
      </c>
      <c r="BF1023" s="6"/>
      <c r="BL1023" s="8"/>
      <c r="BM1023" s="2"/>
      <c r="BN1023" s="2"/>
      <c r="BO1023" s="2"/>
      <c r="BP1023" s="2"/>
      <c r="BQ1023" s="2"/>
      <c r="BS1023" s="6"/>
      <c r="BV1023" s="6"/>
      <c r="BY1023" s="6"/>
      <c r="CD1023" s="8"/>
      <c r="CE1023" s="2"/>
      <c r="CF1023" s="2"/>
      <c r="CG1023" s="7"/>
      <c r="CH1023" s="7"/>
      <c r="CI1023" s="2"/>
      <c r="CN1023" s="2"/>
      <c r="CO1023" s="2"/>
      <c r="CP1023" s="2"/>
      <c r="CQ1023" s="2"/>
      <c r="CR1023" s="2"/>
      <c r="CW1023" s="8"/>
      <c r="CX1023" s="2"/>
      <c r="CY1023" s="2"/>
      <c r="CZ1023" s="2"/>
      <c r="DA1023" s="2"/>
      <c r="DB1023" s="2"/>
      <c r="DF1023" s="8"/>
      <c r="DG1023" s="2"/>
      <c r="DH1023" s="2"/>
      <c r="DI1023" s="2"/>
      <c r="DJ1023" s="2"/>
      <c r="DK1023" s="2"/>
      <c r="DO1023" s="8"/>
      <c r="DP1023" s="2"/>
      <c r="DQ1023" s="2"/>
      <c r="DR1023" s="2"/>
      <c r="DS1023" s="2"/>
      <c r="DT1023" s="2"/>
      <c r="DY1023" s="2"/>
      <c r="EI1023" s="2"/>
      <c r="EJ1023" s="2"/>
      <c r="EK1023" s="2"/>
      <c r="EL1023" s="2"/>
      <c r="EM1023" s="2"/>
      <c r="EQ1023" s="8"/>
      <c r="ER1023" s="2"/>
      <c r="ES1023" s="2"/>
      <c r="ET1023" s="2"/>
      <c r="EU1023" s="2"/>
      <c r="EV1023" s="2"/>
      <c r="EZ1023" s="8"/>
      <c r="FA1023" s="2"/>
      <c r="FB1023" s="2"/>
      <c r="FC1023" s="2"/>
      <c r="FD1023" s="2"/>
      <c r="FE1023" s="2"/>
      <c r="FI1023" s="8"/>
      <c r="FJ1023" s="2"/>
      <c r="FK1023" s="2"/>
      <c r="FL1023" s="2"/>
      <c r="FM1023" s="2"/>
      <c r="FN1023" s="2"/>
      <c r="FT1023" s="2"/>
    </row>
    <row r="1024" spans="9:176" x14ac:dyDescent="0.35">
      <c r="I1024" s="8"/>
      <c r="K1024" s="2"/>
      <c r="L1024" s="2"/>
      <c r="M1024" s="2"/>
      <c r="N1024" s="2"/>
      <c r="R1024" t="s">
        <v>635</v>
      </c>
      <c r="S1024" s="8">
        <f>COUNTA($H$263:$H$328)</f>
        <v>60</v>
      </c>
      <c r="T1024" s="2">
        <f>AVERAGE($H$263:$H$328)</f>
        <v>24.010666666666673</v>
      </c>
      <c r="U1024" s="2">
        <f>STDEVP($H$263:$H$328)*(SQRT(S1024/(S1024-1)))</f>
        <v>1.430669946974193</v>
      </c>
      <c r="V1024" s="2">
        <f>MIN($H$263:$H$328)</f>
        <v>20.3</v>
      </c>
      <c r="W1024" s="2">
        <f>MAX($H$263:$H$328)</f>
        <v>27.01</v>
      </c>
      <c r="X1024" s="2">
        <f>U1024/T1024*100</f>
        <v>5.958476567251469</v>
      </c>
      <c r="Z1024" s="6"/>
      <c r="AB1024" t="s">
        <v>635</v>
      </c>
      <c r="AC1024">
        <f>COUNTA($H$42:$H$53)</f>
        <v>12</v>
      </c>
      <c r="AD1024" s="2">
        <f>AVERAGE($H$42:$H$53)</f>
        <v>28.046666666666663</v>
      </c>
      <c r="AE1024" s="2">
        <f>STDEVP($H$42:$H$53)*(SQRT(AC1024/(AC1024-1)))</f>
        <v>1.7780956786473114</v>
      </c>
      <c r="AF1024" s="2">
        <f>MIN($H$42:$H$53)</f>
        <v>25.06</v>
      </c>
      <c r="AG1024" s="2">
        <f>MAX($H$42:$H$53)</f>
        <v>31.3</v>
      </c>
      <c r="AH1024" s="2">
        <f>AE1024/AD1024*100</f>
        <v>6.3397754170928629</v>
      </c>
      <c r="AI1024" s="2"/>
      <c r="AJ1024" s="2"/>
      <c r="AL1024" t="s">
        <v>635</v>
      </c>
      <c r="AM1024" s="8">
        <f>COUNTA($H$585:$H$602)</f>
        <v>16</v>
      </c>
      <c r="AN1024" s="2">
        <f>AVERAGE($H$585:$H$602)</f>
        <v>22.723125000000003</v>
      </c>
      <c r="AO1024" s="2">
        <f>STDEVP($H$585:$H$602)*(SQRT(AM1024/(AM1024-1)))</f>
        <v>1.2637231698437752</v>
      </c>
      <c r="AP1024" s="7">
        <f>MIN($H$585:$H$602)</f>
        <v>20.6</v>
      </c>
      <c r="AQ1024" s="7">
        <f>MAX($H$585:$H$602)</f>
        <v>25.84</v>
      </c>
      <c r="AR1024" s="2">
        <f>AO1024/AN1024*100</f>
        <v>5.56139690224727</v>
      </c>
      <c r="AV1024" t="s">
        <v>635</v>
      </c>
      <c r="AW1024" s="8">
        <f>COUNTA($H$802:$H$839)</f>
        <v>37</v>
      </c>
      <c r="AX1024" s="2">
        <f>AVERAGE($H$802:$H$839)</f>
        <v>18.362162162162161</v>
      </c>
      <c r="AY1024" s="2">
        <f>STDEVP($H$802:$H$839)*(SQRT(AW1024/(AW1024-1)))</f>
        <v>0.93580664887789933</v>
      </c>
      <c r="AZ1024" s="2">
        <f>MIN($H$802:$H$839)</f>
        <v>16.100000000000001</v>
      </c>
      <c r="BA1024" s="2">
        <f>MAX($H$802:$H$839)</f>
        <v>20.5</v>
      </c>
      <c r="BB1024" s="2">
        <f>AY1024/AX1024*100</f>
        <v>5.0963859300091663</v>
      </c>
      <c r="BF1024" s="6"/>
      <c r="BL1024" s="8"/>
      <c r="BM1024" s="2"/>
      <c r="BN1024" s="2"/>
      <c r="BO1024" s="2"/>
      <c r="BP1024" s="2"/>
      <c r="BQ1024" s="2"/>
      <c r="BS1024" s="6"/>
      <c r="BV1024" s="6"/>
      <c r="BY1024" s="6"/>
      <c r="CD1024" s="8"/>
      <c r="CE1024" s="2"/>
      <c r="CF1024" s="2"/>
      <c r="CG1024" s="7"/>
      <c r="CH1024" s="7"/>
      <c r="CI1024" s="2"/>
      <c r="CN1024" s="2"/>
      <c r="CO1024" s="2"/>
      <c r="CP1024" s="2"/>
      <c r="CQ1024" s="2"/>
      <c r="CR1024" s="2"/>
      <c r="CW1024" s="8"/>
      <c r="CX1024" s="2"/>
      <c r="CY1024" s="2"/>
      <c r="CZ1024" s="2"/>
      <c r="DA1024" s="2"/>
      <c r="DB1024" s="2"/>
      <c r="DF1024" s="8"/>
      <c r="DG1024" s="2"/>
      <c r="DH1024" s="2"/>
      <c r="DI1024" s="2"/>
      <c r="DJ1024" s="2"/>
      <c r="DK1024" s="2"/>
      <c r="DO1024" s="8"/>
      <c r="DP1024" s="2"/>
      <c r="DQ1024" s="2"/>
      <c r="DR1024" s="2"/>
      <c r="DS1024" s="2"/>
      <c r="DT1024" s="2"/>
      <c r="DY1024" s="2"/>
      <c r="EI1024" s="2"/>
      <c r="EJ1024" s="2"/>
      <c r="EK1024" s="2"/>
      <c r="EL1024" s="2"/>
      <c r="EM1024" s="2"/>
      <c r="EQ1024" s="8"/>
      <c r="ER1024" s="2"/>
      <c r="ES1024" s="2"/>
      <c r="ET1024" s="2"/>
      <c r="EU1024" s="2"/>
      <c r="EV1024" s="2"/>
      <c r="EZ1024" s="8"/>
      <c r="FA1024" s="2"/>
      <c r="FB1024" s="2"/>
      <c r="FC1024" s="2"/>
      <c r="FD1024" s="2"/>
      <c r="FE1024" s="2"/>
      <c r="FI1024" s="8"/>
      <c r="FJ1024" s="2"/>
      <c r="FK1024" s="2"/>
      <c r="FL1024" s="2"/>
      <c r="FM1024" s="2"/>
      <c r="FN1024" s="2"/>
      <c r="FT1024" s="2"/>
    </row>
    <row r="1025" spans="9:195" x14ac:dyDescent="0.35">
      <c r="I1025" s="8"/>
      <c r="K1025" s="2"/>
      <c r="L1025" s="2"/>
      <c r="M1025" s="2"/>
      <c r="N1025" s="2"/>
      <c r="R1025" t="s">
        <v>641</v>
      </c>
      <c r="S1025" s="8">
        <f>COUNTA($I$263:$I$328)</f>
        <v>59</v>
      </c>
      <c r="T1025" s="2">
        <f>AVERAGE($I$263:$I$328)</f>
        <v>114.99469488274819</v>
      </c>
      <c r="U1025" s="2">
        <f>STDEVP($I$263:$I$328)*(SQRT(S1025/(S1025-1)))</f>
        <v>4.1057236937122186</v>
      </c>
      <c r="V1025" s="2">
        <f>MIN($I$263:$I$328)</f>
        <v>107.56972111553785</v>
      </c>
      <c r="W1025" s="2">
        <f>MAX($I$263:$I$328)</f>
        <v>125.764192139738</v>
      </c>
      <c r="X1025" s="2">
        <f>U1025/T1025*100</f>
        <v>3.570359222135012</v>
      </c>
      <c r="Z1025" s="6"/>
      <c r="AB1025" t="s">
        <v>641</v>
      </c>
      <c r="AC1025">
        <f>COUNTA($I$42:$I$53)</f>
        <v>12</v>
      </c>
      <c r="AD1025" s="2">
        <f>AVERAGE($I$42:$I$53)</f>
        <v>116.79246365936278</v>
      </c>
      <c r="AE1025" s="2">
        <f>STDEVP($I$42:$I$53)*(SQRT(AC1025/(AC1025-1)))</f>
        <v>3.2458007731751448</v>
      </c>
      <c r="AF1025" s="2">
        <f>MIN($I$42:$I$53)</f>
        <v>108.69565217391305</v>
      </c>
      <c r="AG1025" s="2">
        <f>MAX($I$42:$I$53)</f>
        <v>121.27659574468088</v>
      </c>
      <c r="AH1025" s="2">
        <f>AE1025/AD1025*100</f>
        <v>2.7791183364723397</v>
      </c>
      <c r="AI1025" s="2"/>
      <c r="AJ1025" s="2"/>
      <c r="AL1025" t="s">
        <v>641</v>
      </c>
      <c r="AM1025" s="8">
        <f>COUNTA($I$585:$I$602)</f>
        <v>15</v>
      </c>
      <c r="AN1025" s="2">
        <f>AVERAGE($I$585:$I$602)</f>
        <v>111.72525495175411</v>
      </c>
      <c r="AO1025" s="2">
        <f>STDEVP($I$585:$I$602)*(SQRT(AM1025/(AM1025-1)))</f>
        <v>3.8402993521799793</v>
      </c>
      <c r="AP1025" s="7">
        <f>MIN($I$585:$I$602)</f>
        <v>103.515625</v>
      </c>
      <c r="AQ1025" s="7">
        <f>MAX($I$585:$I$602)</f>
        <v>117.85867237687366</v>
      </c>
      <c r="AR1025" s="2">
        <f>AO1025/AN1025*100</f>
        <v>3.4372706097992984</v>
      </c>
      <c r="AV1025" t="s">
        <v>641</v>
      </c>
      <c r="AW1025" s="8">
        <f>COUNTA($I$802:$I$839)</f>
        <v>37</v>
      </c>
      <c r="AX1025" s="2">
        <f>AVERAGE($I$802:$I$839)</f>
        <v>112.18104970378067</v>
      </c>
      <c r="AY1025" s="2">
        <f>STDEVP($I$802:$I$839)*(SQRT(AW1025/(AW1025-1)))</f>
        <v>3.9236300997383053</v>
      </c>
      <c r="AZ1025" s="2">
        <f>MIN($I$802:$I$839)</f>
        <v>101.06655290102388</v>
      </c>
      <c r="BA1025" s="2">
        <f>MAX($I$802:$I$839)</f>
        <v>121.04166666666667</v>
      </c>
      <c r="BB1025" s="2">
        <f>AY1025/AX1025*100</f>
        <v>3.4975872574724827</v>
      </c>
      <c r="BF1025" s="6"/>
      <c r="BL1025" s="8"/>
      <c r="BM1025" s="2"/>
      <c r="BN1025" s="2"/>
      <c r="BO1025" s="2"/>
      <c r="BP1025" s="2"/>
      <c r="BQ1025" s="2"/>
      <c r="BS1025" s="6"/>
      <c r="BV1025" s="6"/>
      <c r="BY1025" s="6"/>
      <c r="CD1025" s="8"/>
      <c r="CE1025" s="2"/>
      <c r="CF1025" s="2"/>
      <c r="CG1025" s="7"/>
      <c r="CH1025" s="7"/>
      <c r="CI1025" s="2"/>
      <c r="CN1025" s="2"/>
      <c r="CO1025" s="2"/>
      <c r="CP1025" s="2"/>
      <c r="CQ1025" s="2"/>
      <c r="CR1025" s="2"/>
      <c r="CW1025" s="8"/>
      <c r="CX1025" s="2"/>
      <c r="CY1025" s="2"/>
      <c r="CZ1025" s="2"/>
      <c r="DA1025" s="2"/>
      <c r="DB1025" s="2"/>
      <c r="DF1025" s="8"/>
      <c r="DG1025" s="2"/>
      <c r="DH1025" s="2"/>
      <c r="DI1025" s="2"/>
      <c r="DJ1025" s="2"/>
      <c r="DK1025" s="2"/>
      <c r="DO1025" s="8"/>
      <c r="DP1025" s="2"/>
      <c r="DQ1025" s="2"/>
      <c r="DR1025" s="2"/>
      <c r="DS1025" s="2"/>
      <c r="DT1025" s="2"/>
      <c r="DY1025" s="2"/>
      <c r="EI1025" s="2"/>
      <c r="EJ1025" s="2"/>
      <c r="EK1025" s="2"/>
      <c r="EL1025" s="2"/>
      <c r="EM1025" s="2"/>
      <c r="EQ1025" s="8"/>
      <c r="ER1025" s="2"/>
      <c r="ES1025" s="2"/>
      <c r="ET1025" s="2"/>
      <c r="EU1025" s="2"/>
      <c r="EV1025" s="2"/>
      <c r="EZ1025" s="8"/>
      <c r="FA1025" s="2"/>
      <c r="FB1025" s="2"/>
      <c r="FC1025" s="2"/>
      <c r="FD1025" s="2"/>
      <c r="FE1025" s="2"/>
      <c r="FI1025" s="8"/>
      <c r="FJ1025" s="2"/>
      <c r="FK1025" s="2"/>
      <c r="FL1025" s="2"/>
      <c r="FM1025" s="2"/>
      <c r="FN1025" s="2"/>
      <c r="FT1025" s="2"/>
    </row>
    <row r="1026" spans="9:195" x14ac:dyDescent="0.35">
      <c r="I1026" s="8"/>
      <c r="K1026" s="2"/>
      <c r="L1026" s="2"/>
      <c r="M1026" s="2"/>
      <c r="N1026" s="2"/>
      <c r="R1026" t="s">
        <v>636</v>
      </c>
      <c r="S1026" s="8">
        <f>COUNTA($J$263:$J$328)</f>
        <v>58</v>
      </c>
      <c r="T1026" s="2">
        <f>AVERAGE($J$263:$J$328)</f>
        <v>118.49104640670774</v>
      </c>
      <c r="U1026" s="2">
        <f>STDEVP($J$263:$J$328)*(SQRT(S1026/(S1026-1)))</f>
        <v>3.4499307848222411</v>
      </c>
      <c r="V1026" s="2">
        <f>MIN($J$263:$J$328)</f>
        <v>109.10165484633571</v>
      </c>
      <c r="W1026" s="2">
        <f>MAX($J$263:$J$328)</f>
        <v>126.46370023419203</v>
      </c>
      <c r="X1026" s="2">
        <f>U1026/T1026*100</f>
        <v>2.9115539860967434</v>
      </c>
      <c r="Z1026" s="6"/>
      <c r="AB1026" t="s">
        <v>636</v>
      </c>
      <c r="AC1026">
        <f>COUNTA($J$42:$J$53)</f>
        <v>12</v>
      </c>
      <c r="AD1026" s="2">
        <f>AVERAGE($J$42:$J$53)</f>
        <v>118.50739789947578</v>
      </c>
      <c r="AE1026" s="2">
        <f>STDEVP($J$42:$J$53)*(SQRT(AC1026/(AC1026-1)))</f>
        <v>4.4426000245471506</v>
      </c>
      <c r="AF1026" s="2">
        <f>MIN($J$42:$J$53)</f>
        <v>110.19736842105263</v>
      </c>
      <c r="AG1026" s="2">
        <f>MAX($J$42:$J$53)</f>
        <v>125.61851556264965</v>
      </c>
      <c r="AH1026" s="2">
        <f>AE1026/AD1026*100</f>
        <v>3.7487955210320272</v>
      </c>
      <c r="AI1026" s="2"/>
      <c r="AJ1026" s="2"/>
      <c r="AL1026" t="s">
        <v>636</v>
      </c>
      <c r="AM1026" s="8">
        <f>COUNTA($J$585:$J$602)</f>
        <v>15</v>
      </c>
      <c r="AN1026" s="2">
        <f>AVERAGE($J$585:$J$602)</f>
        <v>123.09504558832825</v>
      </c>
      <c r="AO1026" s="2">
        <f>STDEVP($J$585:$J$602)*(SQRT(AM1026/(AM1026-1)))</f>
        <v>3.0308854980801723</v>
      </c>
      <c r="AP1026" s="7">
        <f>MIN($J$585:$J$602)</f>
        <v>117.48878923766816</v>
      </c>
      <c r="AQ1026" s="7">
        <f>MAX($J$585:$J$602)</f>
        <v>126.56546489563569</v>
      </c>
      <c r="AR1026" s="2">
        <f>AO1026/AN1026*100</f>
        <v>2.4622319148542222</v>
      </c>
      <c r="AV1026" t="s">
        <v>636</v>
      </c>
      <c r="AW1026" s="8">
        <f>COUNTA($J$802:$J$839)</f>
        <v>37</v>
      </c>
      <c r="AX1026" s="2">
        <f>AVERAGE($J$802:$J$839)</f>
        <v>123.43228603053541</v>
      </c>
      <c r="AY1026" s="2">
        <f>STDEVP($J$802:$J$839)*(SQRT(AW1026/(AW1026-1)))</f>
        <v>4.855626494134234</v>
      </c>
      <c r="AZ1026" s="2">
        <f>MIN($J$802:$J$839)</f>
        <v>113</v>
      </c>
      <c r="BA1026" s="2">
        <f>MAX($J$802:$J$839)</f>
        <v>135.27950310559004</v>
      </c>
      <c r="BB1026" s="2">
        <f>AY1026/AX1026*100</f>
        <v>3.9338382608688138</v>
      </c>
      <c r="BF1026" s="6"/>
      <c r="BL1026" s="8"/>
      <c r="BM1026" s="2"/>
      <c r="BN1026" s="2"/>
      <c r="BO1026" s="2"/>
      <c r="BP1026" s="2"/>
      <c r="BQ1026" s="2"/>
      <c r="BS1026" s="6"/>
      <c r="BV1026" s="6"/>
      <c r="BY1026" s="6"/>
      <c r="CD1026" s="8"/>
      <c r="CE1026" s="2"/>
      <c r="CF1026" s="2"/>
      <c r="CG1026" s="7"/>
      <c r="CH1026" s="7"/>
      <c r="CI1026" s="2"/>
      <c r="CN1026" s="2"/>
      <c r="CO1026" s="2"/>
      <c r="CP1026" s="2"/>
      <c r="CQ1026" s="2"/>
      <c r="CR1026" s="2"/>
      <c r="CW1026" s="8"/>
      <c r="CX1026" s="2"/>
      <c r="CY1026" s="2"/>
      <c r="CZ1026" s="2"/>
      <c r="DA1026" s="2"/>
      <c r="DB1026" s="2"/>
      <c r="DF1026" s="8"/>
      <c r="DG1026" s="2"/>
      <c r="DH1026" s="2"/>
      <c r="DI1026" s="2"/>
      <c r="DJ1026" s="2"/>
      <c r="DK1026" s="2"/>
      <c r="DO1026" s="8"/>
      <c r="DP1026" s="2"/>
      <c r="DQ1026" s="2"/>
      <c r="DR1026" s="2"/>
      <c r="DS1026" s="2"/>
      <c r="DT1026" s="2"/>
      <c r="DY1026" s="2"/>
      <c r="EI1026" s="2"/>
      <c r="EJ1026" s="2"/>
      <c r="EK1026" s="2"/>
      <c r="EL1026" s="2"/>
      <c r="EM1026" s="2"/>
      <c r="EQ1026" s="8"/>
      <c r="ER1026" s="2"/>
      <c r="ES1026" s="2"/>
      <c r="ET1026" s="2"/>
      <c r="EU1026" s="2"/>
      <c r="EV1026" s="2"/>
      <c r="EZ1026" s="8"/>
      <c r="FA1026" s="2"/>
      <c r="FB1026" s="2"/>
      <c r="FC1026" s="2"/>
      <c r="FD1026" s="2"/>
      <c r="FE1026" s="2"/>
      <c r="FI1026" s="8"/>
      <c r="FJ1026" s="2"/>
      <c r="FK1026" s="2"/>
      <c r="FL1026" s="2"/>
      <c r="FM1026" s="2"/>
      <c r="FN1026" s="2"/>
      <c r="FT1026" s="2"/>
    </row>
    <row r="1027" spans="9:195" x14ac:dyDescent="0.35">
      <c r="I1027" s="8"/>
      <c r="K1027" s="2"/>
      <c r="L1027" s="2"/>
      <c r="M1027" s="2"/>
      <c r="N1027" s="2"/>
      <c r="T1027" s="2"/>
      <c r="U1027" s="2"/>
      <c r="V1027" s="2"/>
      <c r="W1027" s="2"/>
      <c r="X1027" s="2"/>
      <c r="Z1027" s="6"/>
      <c r="AD1027" s="2"/>
      <c r="AE1027" s="2"/>
      <c r="AF1027" s="2"/>
      <c r="AG1027" s="2"/>
      <c r="AH1027" s="2"/>
      <c r="AI1027" s="2"/>
      <c r="AJ1027" s="2"/>
      <c r="AN1027" s="2"/>
      <c r="AO1027" s="2"/>
      <c r="AP1027" s="7"/>
      <c r="AQ1027" s="7"/>
      <c r="AR1027" s="2"/>
      <c r="AX1027" s="2"/>
      <c r="AY1027" s="2"/>
      <c r="AZ1027" s="2"/>
      <c r="BA1027" s="2"/>
      <c r="BB1027" s="2"/>
      <c r="BF1027" s="6"/>
      <c r="BM1027" s="2"/>
      <c r="BN1027" s="2"/>
      <c r="BO1027" s="2"/>
      <c r="BP1027" s="2"/>
      <c r="BQ1027" s="2"/>
      <c r="BS1027" s="6"/>
      <c r="BV1027" s="6"/>
      <c r="BY1027" s="6"/>
      <c r="CE1027" s="2"/>
      <c r="CF1027" s="2"/>
      <c r="CG1027" s="7"/>
      <c r="CH1027" s="7"/>
      <c r="CI1027" s="2"/>
      <c r="CN1027" s="2"/>
      <c r="CO1027" s="2"/>
      <c r="CP1027" s="2"/>
      <c r="CQ1027" s="2"/>
      <c r="CR1027" s="2"/>
      <c r="CX1027" s="2"/>
      <c r="CY1027" s="2"/>
      <c r="CZ1027" s="2"/>
      <c r="DA1027" s="2"/>
      <c r="DB1027" s="2"/>
      <c r="DG1027" s="2"/>
      <c r="DH1027" s="2"/>
      <c r="DI1027" s="2"/>
      <c r="DJ1027" s="2"/>
      <c r="DK1027" s="2"/>
      <c r="DP1027" s="2"/>
      <c r="DQ1027" s="2"/>
      <c r="DR1027" s="2"/>
      <c r="DS1027" s="2"/>
      <c r="DT1027" s="2"/>
      <c r="DY1027" s="2"/>
      <c r="DZ1027" s="2"/>
      <c r="EA1027" s="2"/>
      <c r="EB1027" s="2"/>
      <c r="EC1027" s="2"/>
      <c r="EI1027" s="2"/>
      <c r="EJ1027" s="2"/>
      <c r="EK1027" s="2"/>
      <c r="EL1027" s="2"/>
      <c r="EM1027" s="2"/>
      <c r="ER1027" s="2"/>
      <c r="ES1027" s="2"/>
      <c r="ET1027" s="2"/>
      <c r="EU1027" s="2"/>
      <c r="EV1027" s="2"/>
      <c r="FA1027" s="2"/>
      <c r="FB1027" s="2"/>
      <c r="FC1027" s="2"/>
      <c r="FD1027" s="2"/>
      <c r="FE1027" s="2"/>
      <c r="FJ1027" s="2"/>
      <c r="FK1027" s="2"/>
      <c r="FL1027" s="2"/>
      <c r="FM1027" s="2"/>
      <c r="FN1027" s="2"/>
      <c r="FT1027" s="2"/>
      <c r="FU1027" s="2"/>
      <c r="FV1027" s="2"/>
      <c r="FW1027" s="2"/>
      <c r="FX1027" s="2"/>
      <c r="GI1027" s="2"/>
      <c r="GJ1027" s="2"/>
      <c r="GK1027" s="2"/>
      <c r="GL1027" s="2"/>
      <c r="GM1027" s="2"/>
    </row>
    <row r="1028" spans="9:195" x14ac:dyDescent="0.35">
      <c r="I1028" s="8"/>
      <c r="K1028" s="2"/>
      <c r="L1028" s="2"/>
      <c r="M1028" s="2"/>
      <c r="N1028" s="2"/>
      <c r="R1028" t="s">
        <v>2</v>
      </c>
      <c r="S1028">
        <f>COUNTA($F$92:$F$143)</f>
        <v>51</v>
      </c>
      <c r="T1028" s="2">
        <f>AVERAGE($F$92:$F$143)</f>
        <v>21.461960784313721</v>
      </c>
      <c r="U1028" s="2">
        <f>STDEVP($F$92:$F$143)*(SQRT(S1028/(S1028-1)))</f>
        <v>1.215287652546249</v>
      </c>
      <c r="V1028" s="2">
        <f>MIN($F$92:$F$143)</f>
        <v>18.02</v>
      </c>
      <c r="W1028" s="2">
        <f>MAX($F$92:$F$143)</f>
        <v>24.61</v>
      </c>
      <c r="X1028" s="2">
        <f>U1028/T1028*100</f>
        <v>5.6625192113596983</v>
      </c>
      <c r="Z1028" s="6"/>
      <c r="AB1028" t="s">
        <v>2</v>
      </c>
      <c r="AC1028">
        <f>COUNTA($F$4:$F$13)</f>
        <v>10</v>
      </c>
      <c r="AD1028" s="2">
        <f>AVERAGE($F$4:$F$13)</f>
        <v>23.880000000000003</v>
      </c>
      <c r="AE1028" s="2">
        <f>STDEVP($F$4:$F$13)*(SQRT(AC1028/(AC1028-1)))</f>
        <v>1.0310943485227504</v>
      </c>
      <c r="AF1028" s="2">
        <f>MIN($F$4:$F$13)</f>
        <v>22.49</v>
      </c>
      <c r="AG1028" s="2">
        <f>MAX($F$4:$F$13)</f>
        <v>25.43</v>
      </c>
      <c r="AH1028" s="2">
        <f>AE1028/AD1028*100</f>
        <v>4.3178155298272625</v>
      </c>
      <c r="AI1028" s="2"/>
      <c r="AJ1028" s="2"/>
      <c r="AL1028" t="s">
        <v>2</v>
      </c>
      <c r="AM1028">
        <f>COUNTA($F$519:$F$533)</f>
        <v>15</v>
      </c>
      <c r="AN1028" s="2">
        <f>AVERAGE($F$519:$F$533)</f>
        <v>20.998666666666665</v>
      </c>
      <c r="AO1028" s="2">
        <f>STDEVP($F$519:$F$533)*(SQRT(AM1028/(AM1028-1)))</f>
        <v>1.0979582783295456</v>
      </c>
      <c r="AP1028" s="7">
        <f>MIN($F$519:$F$533)</f>
        <v>19.100000000000001</v>
      </c>
      <c r="AQ1028" s="7">
        <f>MAX($F$519:$F$533)</f>
        <v>23.18</v>
      </c>
      <c r="AR1028" s="2">
        <f t="shared" ref="AR1028:AR1031" si="90">AO1028/AN1028*100</f>
        <v>5.2287047352032463</v>
      </c>
      <c r="AV1028" t="s">
        <v>2</v>
      </c>
      <c r="AW1028">
        <f>COUNTA($F$674:$F$708)</f>
        <v>34</v>
      </c>
      <c r="AX1028" s="2">
        <f>AVERAGE($F$674:$F$708)</f>
        <v>16.396470588235292</v>
      </c>
      <c r="AY1028" s="2">
        <f>STDEVP($F$674:$F$708)*(SQRT(AW1028/(AW1028-1)))</f>
        <v>0.96062758007126936</v>
      </c>
      <c r="AZ1028" s="2">
        <f>MIN($F$674:$F$708)</f>
        <v>14.43</v>
      </c>
      <c r="BA1028" s="2">
        <f>MAX($F$674:$F$708)</f>
        <v>18.18</v>
      </c>
      <c r="BB1028" s="2">
        <f t="shared" ref="BB1028:BB1031" si="91">AY1028/AX1028*100</f>
        <v>5.8587460935680493</v>
      </c>
      <c r="BF1028" s="6"/>
      <c r="BM1028" s="2"/>
      <c r="BN1028" s="2"/>
      <c r="BO1028" s="2"/>
      <c r="BP1028" s="2"/>
      <c r="BQ1028" s="2"/>
      <c r="BS1028" s="6"/>
      <c r="BV1028" s="6"/>
      <c r="BY1028" s="6"/>
      <c r="CE1028" s="2"/>
      <c r="CF1028" s="2"/>
      <c r="CG1028" s="7"/>
      <c r="CH1028" s="7"/>
      <c r="CI1028" s="2"/>
      <c r="CN1028" s="2"/>
      <c r="CO1028" s="2"/>
      <c r="CP1028" s="2"/>
      <c r="CQ1028" s="2"/>
      <c r="CR1028" s="2"/>
      <c r="CX1028" s="2"/>
      <c r="CY1028" s="2"/>
      <c r="CZ1028" s="2"/>
      <c r="DA1028" s="2"/>
      <c r="DB1028" s="2"/>
      <c r="DG1028" s="2"/>
      <c r="DH1028" s="2"/>
      <c r="DI1028" s="2"/>
      <c r="DJ1028" s="2"/>
      <c r="DK1028" s="2"/>
      <c r="DP1028" s="2"/>
      <c r="DQ1028" s="2"/>
      <c r="DR1028" s="2"/>
      <c r="DS1028" s="2"/>
      <c r="DT1028" s="2"/>
      <c r="DY1028" s="2"/>
      <c r="DZ1028" s="2"/>
      <c r="EA1028" s="2"/>
      <c r="EB1028" s="2"/>
      <c r="EC1028" s="2"/>
      <c r="EI1028" s="2"/>
      <c r="EJ1028" s="2"/>
      <c r="EK1028" s="2"/>
      <c r="EL1028" s="2"/>
      <c r="EM1028" s="2"/>
      <c r="ER1028" s="2"/>
      <c r="ES1028" s="2"/>
      <c r="ET1028" s="2"/>
      <c r="EU1028" s="2"/>
      <c r="EV1028" s="2"/>
      <c r="FA1028" s="2"/>
      <c r="FB1028" s="2"/>
      <c r="FC1028" s="2"/>
      <c r="FD1028" s="2"/>
      <c r="FE1028" s="2"/>
      <c r="FJ1028" s="2"/>
      <c r="FK1028" s="2"/>
      <c r="FL1028" s="2"/>
      <c r="FM1028" s="2"/>
      <c r="FN1028" s="2"/>
      <c r="FT1028" s="2"/>
      <c r="FU1028" s="2"/>
      <c r="FV1028" s="2"/>
      <c r="FW1028" s="2"/>
      <c r="FX1028" s="2"/>
      <c r="FZ1028" s="6"/>
      <c r="GI1028" s="2"/>
      <c r="GJ1028" s="2"/>
      <c r="GK1028" s="2"/>
      <c r="GL1028" s="2"/>
      <c r="GM1028" s="2"/>
    </row>
    <row r="1029" spans="9:195" x14ac:dyDescent="0.35">
      <c r="I1029" s="8"/>
      <c r="K1029" s="2"/>
      <c r="L1029" s="2"/>
      <c r="M1029" s="2"/>
      <c r="N1029" s="2"/>
      <c r="Q1029" t="s">
        <v>78</v>
      </c>
      <c r="R1029" t="s">
        <v>634</v>
      </c>
      <c r="S1029">
        <f>COUNTA($G$92:$G$143)</f>
        <v>52</v>
      </c>
      <c r="T1029" s="2">
        <f>AVERAGE($G$92:$G$143)</f>
        <v>15.998846153846157</v>
      </c>
      <c r="U1029" s="2">
        <f>STDEVP($G$92:$G$143)*(SQRT(S1029/(S1029-1)))</f>
        <v>1.2503484280605721</v>
      </c>
      <c r="V1029" s="2">
        <f>MIN($G$92:$G$143)</f>
        <v>14.07</v>
      </c>
      <c r="W1029" s="2">
        <f>MAX($G$92:$G$143)</f>
        <v>19.399999999999999</v>
      </c>
      <c r="X1029" s="2">
        <f>U1029/T1029*100</f>
        <v>7.8152412745089466</v>
      </c>
      <c r="Z1029" s="6"/>
      <c r="AA1029" t="s">
        <v>78</v>
      </c>
      <c r="AB1029" t="s">
        <v>634</v>
      </c>
      <c r="AC1029">
        <f>COUNTA($G$4:$G$13)</f>
        <v>10</v>
      </c>
      <c r="AD1029" s="2">
        <f>AVERAGE($G$4:$G$13)</f>
        <v>17.433</v>
      </c>
      <c r="AE1029" s="2">
        <f>STDEVP($G$4:$G$13)*(SQRT(AC1029/(AC1029-1)))</f>
        <v>0.41384511327038448</v>
      </c>
      <c r="AF1029" s="2">
        <f>MIN($G$4:$G$13)</f>
        <v>16.78</v>
      </c>
      <c r="AG1029" s="2">
        <f>MAX($G$4:$G$13)</f>
        <v>17.88</v>
      </c>
      <c r="AH1029" s="2">
        <f>AE1029/AD1029*100</f>
        <v>2.3739179330601989</v>
      </c>
      <c r="AI1029" s="2"/>
      <c r="AJ1029" s="2"/>
      <c r="AK1029" t="s">
        <v>78</v>
      </c>
      <c r="AL1029" t="s">
        <v>634</v>
      </c>
      <c r="AM1029">
        <f>COUNTA($G$519:$G$533)</f>
        <v>14</v>
      </c>
      <c r="AN1029" s="2">
        <f>AVERAGE($G$519:$G$533)</f>
        <v>15.326428571428574</v>
      </c>
      <c r="AO1029" s="2">
        <f>STDEVP($G$519:$G$533)*(SQRT(AM1029/(AM1029-1)))</f>
        <v>0.66049640007004884</v>
      </c>
      <c r="AP1029" s="7">
        <f>MIN($G$519:$G$533)</f>
        <v>14.3</v>
      </c>
      <c r="AQ1029" s="7">
        <f>MAX($G$519:$G$533)</f>
        <v>16.43</v>
      </c>
      <c r="AR1029" s="2">
        <f t="shared" si="90"/>
        <v>4.3095258428394843</v>
      </c>
      <c r="AU1029" t="s">
        <v>78</v>
      </c>
      <c r="AV1029" t="s">
        <v>634</v>
      </c>
      <c r="AW1029">
        <f>COUNTA($G$674:$G$708)</f>
        <v>32</v>
      </c>
      <c r="AX1029" s="2">
        <f>AVERAGE($G$674:$G$708)</f>
        <v>12.238437500000002</v>
      </c>
      <c r="AY1029" s="2">
        <f>STDEVP($G$674:$G$708)*(SQRT(AW1029/(AW1029-1)))</f>
        <v>0.62087923803732281</v>
      </c>
      <c r="AZ1029" s="2">
        <f>MIN($G$674:$G$708)</f>
        <v>10.68</v>
      </c>
      <c r="BA1029" s="2">
        <f>MAX($G$674:$G$708)</f>
        <v>13.8</v>
      </c>
      <c r="BB1029" s="2">
        <f t="shared" si="91"/>
        <v>5.0731904137053672</v>
      </c>
      <c r="BF1029" s="6"/>
      <c r="BM1029" s="2"/>
      <c r="BN1029" s="2"/>
      <c r="BO1029" s="2"/>
      <c r="BP1029" s="2"/>
      <c r="BQ1029" s="2"/>
      <c r="BS1029" s="6"/>
      <c r="BV1029" s="6"/>
      <c r="BY1029" s="6"/>
      <c r="CE1029" s="2"/>
      <c r="CF1029" s="2"/>
      <c r="CG1029" s="7"/>
      <c r="CH1029" s="7"/>
      <c r="CI1029" s="2"/>
      <c r="CN1029" s="2"/>
      <c r="CO1029" s="2"/>
      <c r="CP1029" s="2"/>
      <c r="CQ1029" s="2"/>
      <c r="CR1029" s="2"/>
      <c r="CX1029" s="2"/>
      <c r="CY1029" s="2"/>
      <c r="CZ1029" s="2"/>
      <c r="DA1029" s="2"/>
      <c r="DB1029" s="2"/>
      <c r="DG1029" s="2"/>
      <c r="DH1029" s="2"/>
      <c r="DI1029" s="2"/>
      <c r="DJ1029" s="2"/>
      <c r="DK1029" s="2"/>
      <c r="DP1029" s="2"/>
      <c r="DQ1029" s="2"/>
      <c r="DR1029" s="2"/>
      <c r="DS1029" s="2"/>
      <c r="DT1029" s="2"/>
      <c r="DY1029" s="2"/>
      <c r="DZ1029" s="2"/>
      <c r="EA1029" s="2"/>
      <c r="EB1029" s="2"/>
      <c r="EC1029" s="2"/>
      <c r="EI1029" s="2"/>
      <c r="EJ1029" s="2"/>
      <c r="EK1029" s="2"/>
      <c r="EL1029" s="2"/>
      <c r="EM1029" s="2"/>
      <c r="ER1029" s="2"/>
      <c r="ES1029" s="2"/>
      <c r="ET1029" s="2"/>
      <c r="EU1029" s="2"/>
      <c r="EV1029" s="2"/>
      <c r="FA1029" s="2"/>
      <c r="FB1029" s="2"/>
      <c r="FC1029" s="2"/>
      <c r="FD1029" s="2"/>
      <c r="FE1029" s="2"/>
      <c r="FJ1029" s="2"/>
      <c r="FK1029" s="2"/>
      <c r="FL1029" s="2"/>
      <c r="FM1029" s="2"/>
      <c r="FN1029" s="2"/>
      <c r="FT1029" s="2"/>
      <c r="FU1029" s="2"/>
      <c r="FV1029" s="2"/>
      <c r="FW1029" s="2"/>
      <c r="FX1029" s="2"/>
      <c r="FZ1029" s="6"/>
      <c r="GI1029" s="2"/>
      <c r="GJ1029" s="2"/>
      <c r="GK1029" s="2"/>
      <c r="GL1029" s="2"/>
      <c r="GM1029" s="2"/>
    </row>
    <row r="1030" spans="9:195" x14ac:dyDescent="0.35">
      <c r="I1030" s="8"/>
      <c r="K1030" s="2"/>
      <c r="L1030" s="2"/>
      <c r="M1030" s="2"/>
      <c r="N1030" s="2"/>
      <c r="R1030" t="s">
        <v>635</v>
      </c>
      <c r="S1030">
        <f>COUNTA($H$92:$H$143)</f>
        <v>52</v>
      </c>
      <c r="T1030" s="2">
        <f>AVERAGE($H$92:$H$143)</f>
        <v>18.020192307692305</v>
      </c>
      <c r="U1030" s="2">
        <f>STDEVP($H$92:$H$143)*(SQRT(S1030/(S1030-1)))</f>
        <v>1.4165568451798691</v>
      </c>
      <c r="V1030" s="2">
        <f>MIN($H$92:$H$143)</f>
        <v>15.1</v>
      </c>
      <c r="W1030" s="2">
        <f>MAX($H$92:$H$143)</f>
        <v>20.9</v>
      </c>
      <c r="X1030" s="2">
        <f>U1030/T1030*100</f>
        <v>7.8609418867032934</v>
      </c>
      <c r="Z1030" s="6"/>
      <c r="AB1030" t="s">
        <v>635</v>
      </c>
      <c r="AC1030">
        <f>COUNTA($H$4:$H$13)</f>
        <v>9</v>
      </c>
      <c r="AD1030" s="2">
        <f>AVERAGE($H$4:$H$13)</f>
        <v>19.353333333333332</v>
      </c>
      <c r="AE1030" s="2">
        <f>STDEVP($H$4:$H$13)*(SQRT(AC1030/(AC1030-1)))</f>
        <v>1.0894838227344179</v>
      </c>
      <c r="AF1030" s="2">
        <f>MIN($H$4:$H$13)</f>
        <v>18.14</v>
      </c>
      <c r="AG1030" s="2">
        <f>MAX($H$4:$H$13)</f>
        <v>21.46</v>
      </c>
      <c r="AH1030" s="2">
        <f>AE1030/AD1030*100</f>
        <v>5.6294375959408445</v>
      </c>
      <c r="AI1030" s="2"/>
      <c r="AJ1030" s="2"/>
      <c r="AL1030" t="s">
        <v>635</v>
      </c>
      <c r="AM1030">
        <f>COUNTA($H$519:$H$533)</f>
        <v>14</v>
      </c>
      <c r="AN1030" s="2">
        <f>AVERAGE($H$519:$H$533)</f>
        <v>16.798571428571428</v>
      </c>
      <c r="AO1030" s="2">
        <f>STDEVP($H$519:$H$533)*(SQRT(AM1030/(AM1030-1)))</f>
        <v>0.56846428942515637</v>
      </c>
      <c r="AP1030" s="7">
        <f>MIN($H$519:$H$533)</f>
        <v>16</v>
      </c>
      <c r="AQ1030" s="7">
        <f>MAX($H$519:$H$533)</f>
        <v>17.72</v>
      </c>
      <c r="AR1030" s="2">
        <f t="shared" si="90"/>
        <v>3.3840037639051745</v>
      </c>
      <c r="AV1030" t="s">
        <v>635</v>
      </c>
      <c r="AW1030">
        <f>COUNTA($H$674:$H$708)</f>
        <v>35</v>
      </c>
      <c r="AX1030" s="2">
        <f>AVERAGE($H$674:$H$708)</f>
        <v>13.811428571428571</v>
      </c>
      <c r="AY1030" s="2">
        <f>STDEVP($H$674:$H$708)*(SQRT(AW1030/(AW1030-1)))</f>
        <v>0.78444488749217123</v>
      </c>
      <c r="AZ1030" s="2">
        <f>MIN($H$674:$H$708)</f>
        <v>11.67</v>
      </c>
      <c r="BA1030" s="2">
        <f>MAX($H$674:$H$708)</f>
        <v>15.3</v>
      </c>
      <c r="BB1030" s="2">
        <f t="shared" si="91"/>
        <v>5.6796795743123694</v>
      </c>
      <c r="BF1030" s="6"/>
      <c r="BM1030" s="2"/>
      <c r="BN1030" s="2"/>
      <c r="BO1030" s="2"/>
      <c r="BP1030" s="2"/>
      <c r="BQ1030" s="2"/>
      <c r="BS1030" s="6"/>
      <c r="BV1030" s="6"/>
      <c r="BY1030" s="6"/>
      <c r="CE1030" s="2"/>
      <c r="CF1030" s="2"/>
      <c r="CG1030" s="7"/>
      <c r="CH1030" s="7"/>
      <c r="CI1030" s="2"/>
      <c r="CN1030" s="2"/>
      <c r="CO1030" s="2"/>
      <c r="CP1030" s="2"/>
      <c r="CQ1030" s="2"/>
      <c r="CR1030" s="2"/>
      <c r="CX1030" s="2"/>
      <c r="CY1030" s="2"/>
      <c r="CZ1030" s="2"/>
      <c r="DA1030" s="2"/>
      <c r="DB1030" s="2"/>
      <c r="DG1030" s="2"/>
      <c r="DH1030" s="2"/>
      <c r="DI1030" s="2"/>
      <c r="DJ1030" s="2"/>
      <c r="DK1030" s="2"/>
      <c r="DP1030" s="2"/>
      <c r="DQ1030" s="2"/>
      <c r="DR1030" s="2"/>
      <c r="DS1030" s="2"/>
      <c r="DT1030" s="2"/>
      <c r="DY1030" s="2"/>
      <c r="DZ1030" s="2"/>
      <c r="EA1030" s="2"/>
      <c r="EB1030" s="2"/>
      <c r="EC1030" s="2"/>
      <c r="EI1030" s="2"/>
      <c r="EJ1030" s="2"/>
      <c r="EK1030" s="2"/>
      <c r="EL1030" s="2"/>
      <c r="EM1030" s="2"/>
      <c r="ER1030" s="2"/>
      <c r="ES1030" s="2"/>
      <c r="ET1030" s="2"/>
      <c r="EU1030" s="2"/>
      <c r="EV1030" s="2"/>
      <c r="FA1030" s="2"/>
      <c r="FB1030" s="2"/>
      <c r="FC1030" s="2"/>
      <c r="FD1030" s="2"/>
      <c r="FE1030" s="2"/>
      <c r="FJ1030" s="2"/>
      <c r="FK1030" s="2"/>
      <c r="FL1030" s="2"/>
      <c r="FM1030" s="2"/>
      <c r="FN1030" s="2"/>
      <c r="FT1030" s="2"/>
      <c r="FU1030" s="2"/>
      <c r="FV1030" s="2"/>
      <c r="FW1030" s="2"/>
      <c r="FX1030" s="2"/>
      <c r="FZ1030" s="6"/>
      <c r="GI1030" s="2"/>
      <c r="GJ1030" s="2"/>
      <c r="GK1030" s="2"/>
      <c r="GL1030" s="2"/>
      <c r="GM1030" s="2"/>
    </row>
    <row r="1031" spans="9:195" x14ac:dyDescent="0.35">
      <c r="I1031" s="8"/>
      <c r="K1031" s="2"/>
      <c r="L1031" s="2"/>
      <c r="M1031" s="2"/>
      <c r="N1031" s="2"/>
      <c r="R1031" t="s">
        <v>636</v>
      </c>
      <c r="S1031">
        <f>COUNTA($J$92:$J$143)</f>
        <v>51</v>
      </c>
      <c r="T1031" s="2">
        <f>AVERAGE($J$92:$J$143)</f>
        <v>88.79413751393497</v>
      </c>
      <c r="U1031" s="2">
        <f>STDEVP($J$92:$J$143)*(SQRT(S1031/(S1031-1)))</f>
        <v>3.6393527748871635</v>
      </c>
      <c r="V1031" s="2">
        <f>MIN($J$92:$J$143)</f>
        <v>80.41291688724192</v>
      </c>
      <c r="W1031" s="2">
        <f>MAX($J$92:$J$143)</f>
        <v>96.026490066225165</v>
      </c>
      <c r="X1031" s="2">
        <f>U1031/T1031*100</f>
        <v>4.0986408301066266</v>
      </c>
      <c r="Z1031" s="6"/>
      <c r="AB1031" t="s">
        <v>636</v>
      </c>
      <c r="AC1031">
        <f>COUNTA($J$4:$J$13)</f>
        <v>9</v>
      </c>
      <c r="AD1031" s="2">
        <f>AVERAGE($J$4:$J$13)</f>
        <v>90.229621901482631</v>
      </c>
      <c r="AE1031" s="2">
        <f>STDEVP($J$4:$J$13)*(SQRT(AC1031/(AC1031-1)))</f>
        <v>4.9449681026767527</v>
      </c>
      <c r="AF1031" s="2">
        <f>MIN($J$4:$J$13)</f>
        <v>81.360671015843423</v>
      </c>
      <c r="AG1031" s="2">
        <f>MAX($J$4:$J$13)</f>
        <v>98.566703417861078</v>
      </c>
      <c r="AH1031" s="2">
        <f>AE1031/AD1031*100</f>
        <v>5.4804264923950639</v>
      </c>
      <c r="AI1031" s="2"/>
      <c r="AJ1031" s="2"/>
      <c r="AL1031" t="s">
        <v>636</v>
      </c>
      <c r="AM1031">
        <f>COUNTA($J$519:$J$533)</f>
        <v>14</v>
      </c>
      <c r="AN1031" s="2">
        <f>AVERAGE($J$519:$J$533)</f>
        <v>91.243022613963674</v>
      </c>
      <c r="AO1031" s="2">
        <f>STDEVP($J$519:$J$533)*(SQRT(AM1031/(AM1031-1)))</f>
        <v>2.7120016486768419</v>
      </c>
      <c r="AP1031" s="7">
        <f>MIN($J$519:$J$533)</f>
        <v>87.167356593731526</v>
      </c>
      <c r="AQ1031" s="7">
        <f>MAX($J$519:$J$533)</f>
        <v>96.760895170789155</v>
      </c>
      <c r="AR1031" s="2">
        <f t="shared" si="90"/>
        <v>2.9722838755034862</v>
      </c>
      <c r="AV1031" t="s">
        <v>636</v>
      </c>
      <c r="AW1031">
        <f>COUNTA($J$674:$J$708)</f>
        <v>32</v>
      </c>
      <c r="AX1031" s="2">
        <f>AVERAGE($J$674:$J$708)</f>
        <v>88.48757559825664</v>
      </c>
      <c r="AY1031" s="2">
        <f>STDEVP($J$674:$J$708)*(SQRT(AW1031/(AW1031-1)))</f>
        <v>3.3771675921437656</v>
      </c>
      <c r="AZ1031" s="2">
        <f>MIN($J$674:$J$708)</f>
        <v>81.922043010752688</v>
      </c>
      <c r="BA1031" s="2">
        <f>MAX($J$674:$J$708)</f>
        <v>95.172413793103445</v>
      </c>
      <c r="BB1031" s="2">
        <f t="shared" si="91"/>
        <v>3.8165443784746449</v>
      </c>
      <c r="BF1031" s="6"/>
      <c r="BM1031" s="2"/>
      <c r="BN1031" s="2"/>
      <c r="BO1031" s="2"/>
      <c r="BP1031" s="2"/>
      <c r="BQ1031" s="2"/>
      <c r="BS1031" s="6"/>
      <c r="BV1031" s="6"/>
      <c r="BY1031" s="6"/>
      <c r="CE1031" s="2"/>
      <c r="CF1031" s="2"/>
      <c r="CG1031" s="7"/>
      <c r="CH1031" s="7"/>
      <c r="CI1031" s="2"/>
      <c r="CN1031" s="2"/>
      <c r="CO1031" s="2"/>
      <c r="CP1031" s="2"/>
      <c r="CQ1031" s="2"/>
      <c r="CR1031" s="2"/>
      <c r="CX1031" s="2"/>
      <c r="CY1031" s="2"/>
      <c r="CZ1031" s="2"/>
      <c r="DA1031" s="2"/>
      <c r="DB1031" s="2"/>
      <c r="DG1031" s="2"/>
      <c r="DH1031" s="2"/>
      <c r="DI1031" s="2"/>
      <c r="DJ1031" s="2"/>
      <c r="DK1031" s="2"/>
      <c r="DP1031" s="2"/>
      <c r="DQ1031" s="2"/>
      <c r="DR1031" s="2"/>
      <c r="DS1031" s="2"/>
      <c r="DT1031" s="2"/>
      <c r="DY1031" s="2"/>
      <c r="DZ1031" s="2"/>
      <c r="EA1031" s="2"/>
      <c r="EB1031" s="2"/>
      <c r="EC1031" s="2"/>
      <c r="EI1031" s="2"/>
      <c r="EJ1031" s="2"/>
      <c r="EK1031" s="2"/>
      <c r="EL1031" s="2"/>
      <c r="EM1031" s="2"/>
      <c r="ER1031" s="2"/>
      <c r="ES1031" s="2"/>
      <c r="ET1031" s="2"/>
      <c r="EU1031" s="2"/>
      <c r="EV1031" s="2"/>
      <c r="FA1031" s="2"/>
      <c r="FB1031" s="2"/>
      <c r="FC1031" s="2"/>
      <c r="FD1031" s="2"/>
      <c r="FE1031" s="2"/>
      <c r="FJ1031" s="2"/>
      <c r="FK1031" s="2"/>
      <c r="FL1031" s="2"/>
      <c r="FM1031" s="2"/>
      <c r="FN1031" s="2"/>
      <c r="FT1031" s="2"/>
      <c r="FU1031" s="2"/>
      <c r="FV1031" s="2"/>
      <c r="FW1031" s="2"/>
      <c r="FX1031" s="2"/>
      <c r="FZ1031" s="6"/>
      <c r="GI1031" s="2"/>
      <c r="GJ1031" s="2"/>
      <c r="GK1031" s="2"/>
      <c r="GL1031" s="2"/>
      <c r="GM1031" s="2"/>
    </row>
    <row r="1032" spans="9:195" x14ac:dyDescent="0.35">
      <c r="I1032" s="8"/>
      <c r="K1032" s="2"/>
      <c r="L1032" s="2"/>
      <c r="M1032" s="2"/>
      <c r="N1032" s="2"/>
      <c r="T1032" s="2"/>
      <c r="U1032" s="2"/>
      <c r="V1032" s="2"/>
      <c r="W1032" s="2"/>
      <c r="X1032" s="2"/>
      <c r="Z1032" s="6"/>
      <c r="AH1032" s="2"/>
      <c r="AI1032" s="2"/>
      <c r="AJ1032" s="2"/>
      <c r="AN1032" s="2"/>
      <c r="AO1032" s="2"/>
      <c r="AP1032" s="7"/>
      <c r="AQ1032" s="7"/>
      <c r="AR1032" s="2"/>
      <c r="AV1032" s="2"/>
      <c r="AW1032" s="2"/>
      <c r="AX1032" s="2"/>
      <c r="AY1032" s="2"/>
      <c r="AZ1032" s="2"/>
      <c r="BB1032" s="6"/>
      <c r="BF1032" s="6"/>
      <c r="BM1032" s="2"/>
      <c r="BN1032" s="2"/>
      <c r="BO1032" s="2"/>
      <c r="BP1032" s="2"/>
      <c r="BQ1032" s="2"/>
      <c r="BS1032" s="6"/>
      <c r="BV1032" s="6"/>
      <c r="BY1032" s="6"/>
      <c r="CE1032" s="2"/>
      <c r="CF1032" s="2"/>
      <c r="CG1032" s="7"/>
      <c r="CH1032" s="7"/>
      <c r="CI1032" s="2"/>
      <c r="CN1032" s="2"/>
      <c r="CO1032" s="2"/>
      <c r="CP1032" s="2"/>
      <c r="CQ1032" s="2"/>
      <c r="CR1032" s="2"/>
      <c r="CX1032" s="2"/>
      <c r="CY1032" s="2"/>
      <c r="CZ1032" s="2"/>
      <c r="DA1032" s="2"/>
      <c r="DB1032" s="2"/>
      <c r="DG1032" s="2"/>
      <c r="DH1032" s="2"/>
      <c r="DI1032" s="2"/>
      <c r="DJ1032" s="2"/>
      <c r="DK1032" s="2"/>
      <c r="DP1032" s="2"/>
      <c r="DQ1032" s="2"/>
      <c r="DR1032" s="2"/>
      <c r="DS1032" s="2"/>
      <c r="DT1032" s="2"/>
      <c r="DY1032" s="2"/>
      <c r="DZ1032" s="2"/>
      <c r="EA1032" s="2"/>
      <c r="EB1032" s="2"/>
      <c r="EC1032" s="2"/>
      <c r="EI1032" s="2"/>
      <c r="EJ1032" s="2"/>
      <c r="EK1032" s="2"/>
      <c r="EL1032" s="2"/>
      <c r="EM1032" s="2"/>
      <c r="ER1032" s="2"/>
      <c r="ES1032" s="2"/>
      <c r="ET1032" s="2"/>
      <c r="EU1032" s="2"/>
      <c r="EV1032" s="2"/>
      <c r="FA1032" s="2"/>
      <c r="FB1032" s="2"/>
      <c r="FC1032" s="2"/>
      <c r="FD1032" s="2"/>
      <c r="FE1032" s="2"/>
      <c r="FJ1032" s="2"/>
      <c r="FK1032" s="2"/>
      <c r="FL1032" s="2"/>
      <c r="FM1032" s="2"/>
      <c r="FN1032" s="2"/>
      <c r="FT1032" s="2"/>
      <c r="FU1032" s="2"/>
      <c r="FV1032" s="2"/>
      <c r="FW1032" s="2"/>
      <c r="FX1032" s="2"/>
      <c r="FZ1032" s="6"/>
      <c r="GI1032" s="2"/>
      <c r="GJ1032" s="2"/>
      <c r="GK1032" s="2"/>
      <c r="GL1032" s="2"/>
      <c r="GM1032" s="2"/>
    </row>
    <row r="1033" spans="9:195" x14ac:dyDescent="0.35">
      <c r="I1033" s="8"/>
      <c r="K1033" s="2"/>
      <c r="L1033" s="2"/>
      <c r="M1033" s="2"/>
      <c r="N1033" s="2"/>
      <c r="T1033" s="2"/>
      <c r="U1033" s="2"/>
      <c r="V1033" s="2"/>
      <c r="W1033" s="2"/>
      <c r="X1033" s="2"/>
      <c r="Z1033" s="6"/>
      <c r="AH1033" s="2"/>
      <c r="AI1033" s="2"/>
      <c r="AJ1033" s="2"/>
      <c r="AN1033" s="2"/>
      <c r="AO1033" s="2"/>
      <c r="AP1033" s="7"/>
      <c r="AQ1033" s="7"/>
      <c r="AR1033" s="2"/>
      <c r="AV1033" s="2"/>
      <c r="AW1033" s="2"/>
      <c r="AX1033" s="2"/>
      <c r="AY1033" s="2"/>
      <c r="AZ1033" s="2"/>
      <c r="BB1033" s="6"/>
      <c r="BF1033" s="6"/>
      <c r="BM1033" s="2"/>
      <c r="BN1033" s="2"/>
      <c r="BO1033" s="2"/>
      <c r="BP1033" s="2"/>
      <c r="BQ1033" s="2"/>
      <c r="BS1033" s="6"/>
      <c r="BV1033" s="6"/>
      <c r="BY1033" s="6"/>
      <c r="CE1033" s="2"/>
      <c r="CF1033" s="2"/>
      <c r="CG1033" s="7"/>
      <c r="CH1033" s="7"/>
      <c r="CI1033" s="2"/>
      <c r="CN1033" s="2"/>
      <c r="CO1033" s="2"/>
      <c r="CP1033" s="2"/>
      <c r="CQ1033" s="2"/>
      <c r="CR1033" s="2"/>
      <c r="CX1033" s="2"/>
      <c r="CY1033" s="2"/>
      <c r="CZ1033" s="2"/>
      <c r="DA1033" s="2"/>
      <c r="DB1033" s="2"/>
      <c r="DG1033" s="2"/>
      <c r="DH1033" s="2"/>
      <c r="DI1033" s="2"/>
      <c r="DJ1033" s="2"/>
      <c r="DK1033" s="2"/>
      <c r="DP1033" s="2"/>
      <c r="DQ1033" s="2"/>
      <c r="DR1033" s="2"/>
      <c r="DS1033" s="2"/>
      <c r="DT1033" s="2"/>
      <c r="DY1033" s="2"/>
      <c r="DZ1033" s="2"/>
      <c r="EA1033" s="2"/>
      <c r="EB1033" s="2"/>
      <c r="EC1033" s="2"/>
      <c r="EI1033" s="2"/>
      <c r="EJ1033" s="2"/>
      <c r="EK1033" s="2"/>
      <c r="EL1033" s="2"/>
      <c r="EM1033" s="2"/>
      <c r="ER1033" s="2"/>
      <c r="ES1033" s="2"/>
      <c r="ET1033" s="2"/>
      <c r="EU1033" s="2"/>
      <c r="EV1033" s="2"/>
      <c r="FA1033" s="2"/>
      <c r="FB1033" s="2"/>
      <c r="FC1033" s="2"/>
      <c r="FD1033" s="2"/>
      <c r="FE1033" s="2"/>
      <c r="FJ1033" s="2"/>
      <c r="FK1033" s="2"/>
      <c r="FL1033" s="2"/>
      <c r="FM1033" s="2"/>
      <c r="FN1033" s="2"/>
      <c r="FT1033" s="2"/>
      <c r="FU1033" s="2"/>
      <c r="FV1033" s="2"/>
      <c r="FW1033" s="2"/>
      <c r="FX1033" s="2"/>
      <c r="GI1033" s="2"/>
      <c r="GJ1033" s="2"/>
      <c r="GK1033" s="2"/>
      <c r="GL1033" s="2"/>
      <c r="GM1033" s="2"/>
    </row>
    <row r="1034" spans="9:195" x14ac:dyDescent="0.35">
      <c r="CG1034" s="7"/>
      <c r="CH1034" s="7"/>
    </row>
    <row r="1035" spans="9:195" x14ac:dyDescent="0.35">
      <c r="CG1035" s="7"/>
      <c r="CH1035" s="7"/>
    </row>
    <row r="1036" spans="9:195" x14ac:dyDescent="0.35">
      <c r="CG1036" s="7"/>
      <c r="CH1036" s="7"/>
    </row>
    <row r="1037" spans="9:195" x14ac:dyDescent="0.35">
      <c r="CG1037" s="7"/>
      <c r="CH1037" s="7"/>
    </row>
    <row r="1038" spans="9:195" x14ac:dyDescent="0.35">
      <c r="CG1038" s="7"/>
      <c r="CH1038" s="7"/>
    </row>
    <row r="1039" spans="9:195" x14ac:dyDescent="0.35">
      <c r="CG1039" s="7"/>
      <c r="CH1039" s="7"/>
    </row>
    <row r="1040" spans="9:195" x14ac:dyDescent="0.35">
      <c r="CG1040" s="7"/>
      <c r="CH1040" s="7"/>
    </row>
    <row r="1041" spans="19:87" x14ac:dyDescent="0.35">
      <c r="CG1041" s="7"/>
      <c r="CH1041" s="7"/>
    </row>
    <row r="1042" spans="19:87" x14ac:dyDescent="0.35">
      <c r="CD1042" s="8"/>
      <c r="CE1042" s="2"/>
      <c r="CF1042" s="2"/>
      <c r="CG1042" s="7"/>
      <c r="CH1042" s="7"/>
      <c r="CI1042" s="2"/>
    </row>
    <row r="1043" spans="19:87" x14ac:dyDescent="0.35">
      <c r="CG1043" s="7"/>
      <c r="CH1043" s="7"/>
    </row>
    <row r="1044" spans="19:87" x14ac:dyDescent="0.35">
      <c r="S1044" s="8"/>
      <c r="T1044" s="2"/>
      <c r="U1044" s="2"/>
      <c r="V1044" s="2"/>
      <c r="W1044" s="2"/>
      <c r="X1044" s="2"/>
      <c r="CD1044" s="8"/>
      <c r="CE1044" s="2"/>
      <c r="CF1044" s="2"/>
      <c r="CG1044" s="7"/>
      <c r="CH1044" s="7"/>
      <c r="CI1044" s="2"/>
    </row>
    <row r="1045" spans="19:87" x14ac:dyDescent="0.35">
      <c r="S1045" s="8"/>
      <c r="T1045" s="2"/>
      <c r="U1045" s="2"/>
      <c r="V1045" s="2"/>
      <c r="W1045" s="2"/>
      <c r="X1045" s="2"/>
      <c r="CD1045" s="8"/>
      <c r="CE1045" s="2"/>
      <c r="CF1045" s="2"/>
      <c r="CG1045" s="7"/>
      <c r="CH1045" s="7"/>
      <c r="CI1045" s="2"/>
    </row>
  </sheetData>
  <pageMargins left="0.7" right="0.7" top="0.75" bottom="0.75" header="0.3" footer="0.3"/>
  <ignoredErrors>
    <ignoredError sqref="I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Hulbert Jr., Richard C.</dc:creator>
  <cp:lastModifiedBy>Narducci,Rachel E</cp:lastModifiedBy>
  <dcterms:created xsi:type="dcterms:W3CDTF">2024-09-29T16:35:16Z</dcterms:created>
  <dcterms:modified xsi:type="dcterms:W3CDTF">2024-10-05T15:37:15Z</dcterms:modified>
</cp:coreProperties>
</file>